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Ferretruper\assets\php\Controllers\hola\"/>
    </mc:Choice>
  </mc:AlternateContent>
  <xr:revisionPtr revIDLastSave="0" documentId="8_{75E8A34D-270F-4A51-9F18-2C75BEB17EAB}" xr6:coauthVersionLast="36" xr6:coauthVersionMax="36" xr10:uidLastSave="{00000000-0000-0000-0000-000000000000}"/>
  <bookViews>
    <workbookView xWindow="0" yWindow="0" windowWidth="20490" windowHeight="7545" tabRatio="601" xr2:uid="{00000000-000D-0000-FFFF-FFFF00000000}"/>
  </bookViews>
  <sheets>
    <sheet name="INVENTARIO COMPRAS" sheetId="1" r:id="rId1"/>
    <sheet name="INVENTARIO CONSIGNACION" sheetId="2" r:id="rId2"/>
    <sheet name="SALARIOS" sheetId="4" r:id="rId3"/>
    <sheet name="INVENTARIOS MES" sheetId="5" r:id="rId4"/>
    <sheet name="TABLA PLEGADO" sheetId="6" r:id="rId5"/>
    <sheet name="INVENTARIO 2017" sheetId="9" r:id="rId6"/>
  </sheets>
  <definedNames>
    <definedName name="_xlnm._FilterDatabase" localSheetId="5" hidden="1">'INVENTARIO 2017'!$D$1:$R$2855</definedName>
    <definedName name="_xlnm._FilterDatabase" localSheetId="0" hidden="1">'INVENTARIO COMPRAS'!$A$2:$L$375</definedName>
    <definedName name="_xlnm._FilterDatabase" localSheetId="1" hidden="1">'INVENTARIO CONSIGNACION'!$A$2:$L$141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312" i="9" l="1"/>
  <c r="R2312" i="9"/>
  <c r="P2312" i="9" l="1"/>
  <c r="Q1855" i="9"/>
  <c r="R1855" i="9"/>
  <c r="Q2227" i="9"/>
  <c r="R2227" i="9"/>
  <c r="Q2205" i="9"/>
  <c r="Q12" i="9"/>
  <c r="R12" i="9"/>
  <c r="Q640" i="9"/>
  <c r="R640" i="9"/>
  <c r="Q1172" i="9"/>
  <c r="R1172" i="9"/>
  <c r="Q639" i="9"/>
  <c r="R639" i="9"/>
  <c r="Q1443" i="9"/>
  <c r="R1443" i="9"/>
  <c r="P2205" i="9" l="1"/>
  <c r="P2227" i="9"/>
  <c r="P1855" i="9"/>
  <c r="P640" i="9"/>
  <c r="P1172" i="9"/>
  <c r="P639" i="9"/>
  <c r="P1443" i="9"/>
  <c r="P12" i="9"/>
  <c r="Q1126" i="9"/>
  <c r="Q1127" i="9"/>
  <c r="R1126" i="9"/>
  <c r="R1127" i="9"/>
  <c r="P1126" i="9" l="1"/>
  <c r="P1127" i="9"/>
  <c r="R1" i="9"/>
  <c r="R2" i="9"/>
  <c r="R3" i="9"/>
  <c r="R1297" i="9"/>
  <c r="R1296" i="9"/>
  <c r="R243" i="9"/>
  <c r="R1461" i="9"/>
  <c r="R1625" i="9"/>
  <c r="R1846" i="9"/>
  <c r="R1898" i="9"/>
  <c r="R1952" i="9"/>
  <c r="R1951" i="9"/>
  <c r="R272" i="9"/>
  <c r="R273" i="9"/>
  <c r="R271" i="9"/>
  <c r="R2017" i="9"/>
  <c r="R2018" i="9"/>
  <c r="R2020" i="9"/>
  <c r="R2023" i="9"/>
  <c r="R2027" i="9"/>
  <c r="R1849" i="9"/>
  <c r="R967" i="9"/>
  <c r="R968" i="9"/>
  <c r="R628" i="9"/>
  <c r="R879" i="9"/>
  <c r="R880" i="9"/>
  <c r="R878" i="9"/>
  <c r="R250" i="9"/>
  <c r="R2204" i="9"/>
  <c r="R1885" i="9"/>
  <c r="R1895" i="9"/>
  <c r="R1963" i="9"/>
  <c r="R2135" i="9"/>
  <c r="R18" i="9"/>
  <c r="R2190" i="9"/>
  <c r="R2182" i="9"/>
  <c r="R2187" i="9"/>
  <c r="R2160" i="9"/>
  <c r="R2150" i="9"/>
  <c r="R2143" i="9"/>
  <c r="R2149" i="9"/>
  <c r="R2157" i="9"/>
  <c r="R2146" i="9"/>
  <c r="R2176" i="9"/>
  <c r="R2168" i="9"/>
  <c r="R2165" i="9"/>
  <c r="R2170" i="9"/>
  <c r="R2174" i="9"/>
  <c r="R2171" i="9"/>
  <c r="R1955" i="9"/>
  <c r="R1227" i="9"/>
  <c r="R1145" i="9"/>
  <c r="R1146" i="9"/>
  <c r="R2140" i="9"/>
  <c r="R1887" i="9"/>
  <c r="R2134" i="9"/>
  <c r="R882" i="9"/>
  <c r="R2105" i="9"/>
  <c r="R1880" i="9"/>
  <c r="R1879" i="9"/>
  <c r="R1016" i="9"/>
  <c r="R1011" i="9"/>
  <c r="R2261" i="9"/>
  <c r="R643" i="9"/>
  <c r="R1387" i="9"/>
  <c r="R796" i="9"/>
  <c r="R258" i="9"/>
  <c r="R257" i="9"/>
  <c r="R10" i="9"/>
  <c r="R11" i="9"/>
  <c r="R1249" i="9"/>
  <c r="R252" i="9"/>
  <c r="R1398" i="9"/>
  <c r="R1399" i="9"/>
  <c r="R954" i="9"/>
  <c r="R957" i="9"/>
  <c r="R2228" i="9"/>
  <c r="R34" i="9"/>
  <c r="R1284" i="9"/>
  <c r="R1945" i="9"/>
  <c r="R1959" i="9"/>
  <c r="R2059" i="9"/>
  <c r="R2058" i="9"/>
  <c r="R536" i="9"/>
  <c r="R556" i="9"/>
  <c r="R552" i="9"/>
  <c r="R1038" i="9"/>
  <c r="R9" i="9"/>
  <c r="R7" i="9"/>
  <c r="R8" i="9"/>
  <c r="R1841" i="9"/>
  <c r="R292" i="9"/>
  <c r="R2235" i="9"/>
  <c r="R1074" i="9"/>
  <c r="R1072" i="9"/>
  <c r="R1851" i="9"/>
  <c r="R1854" i="9"/>
  <c r="R1313" i="9"/>
  <c r="R1261" i="9"/>
  <c r="R1260" i="9"/>
  <c r="R26" i="9"/>
  <c r="R27" i="9"/>
  <c r="R276" i="9"/>
  <c r="R277" i="9"/>
  <c r="R1926" i="9"/>
  <c r="R2103" i="9"/>
  <c r="R28" i="9"/>
  <c r="R29" i="9"/>
  <c r="R2281" i="9"/>
  <c r="R1226" i="9"/>
  <c r="R2277" i="9"/>
  <c r="R2278" i="9"/>
  <c r="R1304" i="9"/>
  <c r="R1998" i="9"/>
  <c r="R1305" i="9"/>
  <c r="R183" i="9"/>
  <c r="R184" i="9"/>
  <c r="R189" i="9"/>
  <c r="R163" i="9"/>
  <c r="R1223" i="9"/>
  <c r="R2239" i="9"/>
  <c r="R1362" i="9"/>
  <c r="R1860" i="9"/>
  <c r="R1340" i="9"/>
  <c r="R188" i="9"/>
  <c r="R1338" i="9"/>
  <c r="R1339" i="9"/>
  <c r="R1256" i="9"/>
  <c r="R1257" i="9"/>
  <c r="R1364" i="9"/>
  <c r="R1363" i="9"/>
  <c r="R1198" i="9"/>
  <c r="R1199" i="9"/>
  <c r="R1204" i="9"/>
  <c r="R2258" i="9"/>
  <c r="R835" i="9"/>
  <c r="R819" i="9"/>
  <c r="R836" i="9"/>
  <c r="R1285" i="9"/>
  <c r="R2005" i="9"/>
  <c r="R2006" i="9"/>
  <c r="R1353" i="9"/>
  <c r="R1300" i="9"/>
  <c r="R834" i="9"/>
  <c r="R845" i="9"/>
  <c r="R996" i="9"/>
  <c r="R997" i="9"/>
  <c r="R2107" i="9"/>
  <c r="R1382" i="9"/>
  <c r="R1291" i="9"/>
  <c r="R15" i="9"/>
  <c r="R1289" i="9"/>
  <c r="R636" i="9"/>
  <c r="R1319" i="9"/>
  <c r="R1273" i="9"/>
  <c r="R1290" i="9"/>
  <c r="R1194" i="9"/>
  <c r="R1148" i="9"/>
  <c r="R1147" i="9"/>
  <c r="R1268" i="9"/>
  <c r="R1298" i="9"/>
  <c r="R1294" i="9"/>
  <c r="R893" i="9"/>
  <c r="R2249" i="9"/>
  <c r="R2250" i="9"/>
  <c r="R1900" i="9"/>
  <c r="R842" i="9"/>
  <c r="R21" i="9"/>
  <c r="R1115" i="9"/>
  <c r="R1114" i="9"/>
  <c r="R1098" i="9"/>
  <c r="R1103" i="9"/>
  <c r="R1107" i="9"/>
  <c r="R1109" i="9"/>
  <c r="R1092" i="9"/>
  <c r="R1094" i="9"/>
  <c r="R2012" i="9"/>
  <c r="R2013" i="9"/>
  <c r="R1263" i="9"/>
  <c r="R629" i="9"/>
  <c r="R1906" i="9"/>
  <c r="R1907" i="9"/>
  <c r="R1908" i="9"/>
  <c r="R1924" i="9"/>
  <c r="R1276" i="9"/>
  <c r="R1277" i="9"/>
  <c r="R1433" i="9"/>
  <c r="R1278" i="9"/>
  <c r="R1267" i="9"/>
  <c r="R1847" i="9"/>
  <c r="R2268" i="9"/>
  <c r="R1119" i="9"/>
  <c r="R1944" i="9"/>
  <c r="R950" i="9"/>
  <c r="R1899" i="9"/>
  <c r="R844" i="9"/>
  <c r="R760" i="9"/>
  <c r="R1275" i="9"/>
  <c r="R2272" i="9"/>
  <c r="R2270" i="9"/>
  <c r="R14" i="9"/>
  <c r="R889" i="9"/>
  <c r="R1270" i="9"/>
  <c r="R1299" i="9"/>
  <c r="R2106" i="9"/>
  <c r="R16" i="9"/>
  <c r="R17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35" i="9"/>
  <c r="R36" i="9"/>
  <c r="R37" i="9"/>
  <c r="R38" i="9"/>
  <c r="R2079" i="9"/>
  <c r="R22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5" i="9"/>
  <c r="R186" i="9"/>
  <c r="R187" i="9"/>
  <c r="R190" i="9"/>
  <c r="R191" i="9"/>
  <c r="R192" i="9"/>
  <c r="R193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4" i="9"/>
  <c r="R245" i="9"/>
  <c r="R246" i="9"/>
  <c r="R247" i="9"/>
  <c r="R248" i="9"/>
  <c r="R249" i="9"/>
  <c r="R251" i="9"/>
  <c r="R253" i="9"/>
  <c r="R254" i="9"/>
  <c r="R255" i="9"/>
  <c r="R256" i="9"/>
  <c r="R260" i="9"/>
  <c r="R261" i="9"/>
  <c r="R262" i="9"/>
  <c r="R263" i="9"/>
  <c r="R264" i="9"/>
  <c r="R265" i="9"/>
  <c r="R267" i="9"/>
  <c r="R269" i="9"/>
  <c r="R274" i="9"/>
  <c r="R275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3" i="9"/>
  <c r="R294" i="9"/>
  <c r="R295" i="9"/>
  <c r="R296" i="9"/>
  <c r="R297" i="9"/>
  <c r="R298" i="9"/>
  <c r="R299" i="9"/>
  <c r="R300" i="9"/>
  <c r="R1858" i="9" l="1"/>
  <c r="Q1858" i="9"/>
  <c r="Q2255" i="9"/>
  <c r="R2255" i="9"/>
  <c r="P2255" i="9" l="1"/>
  <c r="P1858" i="9"/>
  <c r="P2115" i="9"/>
  <c r="P2176" i="9"/>
  <c r="P276" i="9"/>
  <c r="P835" i="9"/>
  <c r="P1285" i="9"/>
  <c r="P300" i="9" l="1"/>
  <c r="Q300" i="9"/>
  <c r="P299" i="9"/>
  <c r="Q299" i="9"/>
  <c r="P298" i="9"/>
  <c r="Q298" i="9"/>
  <c r="P297" i="9"/>
  <c r="Q297" i="9"/>
  <c r="P296" i="9"/>
  <c r="Q296" i="9"/>
  <c r="P295" i="9"/>
  <c r="Q295" i="9"/>
  <c r="P294" i="9"/>
  <c r="Q294" i="9"/>
  <c r="P293" i="9"/>
  <c r="Q293" i="9"/>
  <c r="P291" i="9"/>
  <c r="Q291" i="9"/>
  <c r="P290" i="9"/>
  <c r="Q290" i="9"/>
  <c r="P289" i="9"/>
  <c r="Q289" i="9"/>
  <c r="P288" i="9"/>
  <c r="Q288" i="9"/>
  <c r="P287" i="9"/>
  <c r="Q287" i="9"/>
  <c r="P286" i="9"/>
  <c r="Q286" i="9"/>
  <c r="P285" i="9"/>
  <c r="Q285" i="9"/>
  <c r="P284" i="9"/>
  <c r="Q284" i="9"/>
  <c r="P283" i="9"/>
  <c r="Q283" i="9"/>
  <c r="P282" i="9"/>
  <c r="Q282" i="9"/>
  <c r="P281" i="9"/>
  <c r="Q281" i="9"/>
  <c r="P280" i="9"/>
  <c r="Q280" i="9"/>
  <c r="P279" i="9"/>
  <c r="Q279" i="9"/>
  <c r="P278" i="9"/>
  <c r="Q278" i="9"/>
  <c r="P275" i="9"/>
  <c r="Q275" i="9"/>
  <c r="P274" i="9"/>
  <c r="Q274" i="9"/>
  <c r="P269" i="9"/>
  <c r="Q269" i="9"/>
  <c r="P267" i="9"/>
  <c r="Q267" i="9"/>
  <c r="P265" i="9"/>
  <c r="Q265" i="9"/>
  <c r="P264" i="9"/>
  <c r="Q264" i="9"/>
  <c r="P263" i="9"/>
  <c r="Q263" i="9"/>
  <c r="P262" i="9"/>
  <c r="Q262" i="9"/>
  <c r="P261" i="9"/>
  <c r="Q261" i="9"/>
  <c r="P260" i="9"/>
  <c r="Q260" i="9"/>
  <c r="P256" i="9"/>
  <c r="Q256" i="9"/>
  <c r="P255" i="9"/>
  <c r="Q255" i="9"/>
  <c r="P254" i="9"/>
  <c r="Q254" i="9"/>
  <c r="P253" i="9"/>
  <c r="Q253" i="9"/>
  <c r="P251" i="9"/>
  <c r="Q251" i="9"/>
  <c r="P249" i="9"/>
  <c r="Q249" i="9"/>
  <c r="P248" i="9"/>
  <c r="Q248" i="9"/>
  <c r="P247" i="9"/>
  <c r="Q247" i="9"/>
  <c r="P246" i="9"/>
  <c r="Q246" i="9"/>
  <c r="P245" i="9"/>
  <c r="Q245" i="9"/>
  <c r="P244" i="9"/>
  <c r="Q244" i="9"/>
  <c r="P242" i="9"/>
  <c r="Q242" i="9"/>
  <c r="P241" i="9"/>
  <c r="Q241" i="9"/>
  <c r="P240" i="9"/>
  <c r="Q240" i="9"/>
  <c r="P239" i="9"/>
  <c r="Q239" i="9"/>
  <c r="P238" i="9"/>
  <c r="Q238" i="9"/>
  <c r="P237" i="9"/>
  <c r="Q237" i="9"/>
  <c r="P236" i="9"/>
  <c r="Q236" i="9"/>
  <c r="P235" i="9"/>
  <c r="Q235" i="9"/>
  <c r="P234" i="9"/>
  <c r="Q234" i="9"/>
  <c r="P233" i="9"/>
  <c r="Q233" i="9"/>
  <c r="P232" i="9"/>
  <c r="Q232" i="9"/>
  <c r="P231" i="9"/>
  <c r="Q231" i="9"/>
  <c r="P230" i="9"/>
  <c r="Q230" i="9"/>
  <c r="P229" i="9"/>
  <c r="Q229" i="9"/>
  <c r="P228" i="9"/>
  <c r="Q228" i="9"/>
  <c r="P227" i="9"/>
  <c r="Q227" i="9"/>
  <c r="P226" i="9"/>
  <c r="Q226" i="9"/>
  <c r="P225" i="9"/>
  <c r="Q225" i="9"/>
  <c r="P224" i="9"/>
  <c r="Q224" i="9"/>
  <c r="P223" i="9"/>
  <c r="Q223" i="9"/>
  <c r="P222" i="9"/>
  <c r="Q222" i="9"/>
  <c r="P221" i="9"/>
  <c r="Q221" i="9"/>
  <c r="P220" i="9"/>
  <c r="Q220" i="9"/>
  <c r="P219" i="9"/>
  <c r="Q219" i="9"/>
  <c r="P218" i="9"/>
  <c r="Q218" i="9"/>
  <c r="P217" i="9"/>
  <c r="Q217" i="9"/>
  <c r="P216" i="9"/>
  <c r="Q216" i="9"/>
  <c r="P215" i="9"/>
  <c r="Q215" i="9"/>
  <c r="P214" i="9"/>
  <c r="Q214" i="9"/>
  <c r="P213" i="9"/>
  <c r="Q213" i="9"/>
  <c r="P212" i="9"/>
  <c r="Q212" i="9"/>
  <c r="P211" i="9"/>
  <c r="Q211" i="9"/>
  <c r="P210" i="9"/>
  <c r="Q210" i="9"/>
  <c r="P209" i="9"/>
  <c r="Q209" i="9"/>
  <c r="P208" i="9"/>
  <c r="Q208" i="9"/>
  <c r="P207" i="9"/>
  <c r="Q207" i="9"/>
  <c r="P206" i="9"/>
  <c r="Q206" i="9"/>
  <c r="P205" i="9"/>
  <c r="Q205" i="9"/>
  <c r="P204" i="9"/>
  <c r="Q204" i="9"/>
  <c r="P203" i="9"/>
  <c r="Q203" i="9"/>
  <c r="P202" i="9"/>
  <c r="Q202" i="9"/>
  <c r="P201" i="9"/>
  <c r="Q201" i="9"/>
  <c r="P200" i="9"/>
  <c r="Q200" i="9"/>
  <c r="P199" i="9"/>
  <c r="Q199" i="9"/>
  <c r="P198" i="9"/>
  <c r="Q198" i="9"/>
  <c r="P197" i="9"/>
  <c r="Q197" i="9"/>
  <c r="P196" i="9"/>
  <c r="Q196" i="9"/>
  <c r="P193" i="9"/>
  <c r="Q193" i="9"/>
  <c r="P192" i="9"/>
  <c r="Q192" i="9"/>
  <c r="P191" i="9"/>
  <c r="Q191" i="9"/>
  <c r="P190" i="9"/>
  <c r="Q190" i="9"/>
  <c r="P187" i="9"/>
  <c r="Q187" i="9"/>
  <c r="P186" i="9"/>
  <c r="Q186" i="9"/>
  <c r="P185" i="9"/>
  <c r="Q185" i="9"/>
  <c r="P182" i="9"/>
  <c r="Q182" i="9"/>
  <c r="P181" i="9"/>
  <c r="Q181" i="9"/>
  <c r="P180" i="9"/>
  <c r="Q180" i="9"/>
  <c r="P179" i="9"/>
  <c r="Q179" i="9"/>
  <c r="P178" i="9"/>
  <c r="Q178" i="9"/>
  <c r="P177" i="9"/>
  <c r="Q177" i="9"/>
  <c r="P176" i="9"/>
  <c r="Q176" i="9"/>
  <c r="P175" i="9"/>
  <c r="Q175" i="9"/>
  <c r="P174" i="9"/>
  <c r="Q174" i="9"/>
  <c r="P173" i="9"/>
  <c r="Q173" i="9"/>
  <c r="P172" i="9"/>
  <c r="Q172" i="9"/>
  <c r="P171" i="9"/>
  <c r="Q171" i="9"/>
  <c r="P170" i="9"/>
  <c r="Q170" i="9"/>
  <c r="P169" i="9"/>
  <c r="Q169" i="9"/>
  <c r="P168" i="9"/>
  <c r="Q168" i="9"/>
  <c r="P167" i="9"/>
  <c r="Q167" i="9"/>
  <c r="P166" i="9"/>
  <c r="Q166" i="9"/>
  <c r="P165" i="9"/>
  <c r="Q165" i="9"/>
  <c r="P164" i="9"/>
  <c r="Q164" i="9"/>
  <c r="P162" i="9"/>
  <c r="Q162" i="9"/>
  <c r="P161" i="9"/>
  <c r="Q161" i="9"/>
  <c r="P160" i="9"/>
  <c r="Q160" i="9"/>
  <c r="P159" i="9"/>
  <c r="Q159" i="9"/>
  <c r="P158" i="9"/>
  <c r="Q158" i="9"/>
  <c r="P157" i="9"/>
  <c r="Q157" i="9"/>
  <c r="P156" i="9"/>
  <c r="Q156" i="9"/>
  <c r="P155" i="9"/>
  <c r="Q155" i="9"/>
  <c r="P154" i="9"/>
  <c r="Q154" i="9"/>
  <c r="P153" i="9"/>
  <c r="Q153" i="9"/>
  <c r="P152" i="9"/>
  <c r="Q152" i="9"/>
  <c r="P151" i="9"/>
  <c r="Q151" i="9"/>
  <c r="P150" i="9"/>
  <c r="Q150" i="9"/>
  <c r="P149" i="9"/>
  <c r="Q149" i="9"/>
  <c r="P148" i="9"/>
  <c r="Q148" i="9"/>
  <c r="P147" i="9"/>
  <c r="Q147" i="9"/>
  <c r="P146" i="9"/>
  <c r="Q146" i="9"/>
  <c r="P145" i="9"/>
  <c r="Q145" i="9"/>
  <c r="P144" i="9"/>
  <c r="Q144" i="9"/>
  <c r="P143" i="9"/>
  <c r="Q143" i="9"/>
  <c r="P142" i="9"/>
  <c r="Q142" i="9"/>
  <c r="P141" i="9"/>
  <c r="Q141" i="9"/>
  <c r="P140" i="9"/>
  <c r="Q140" i="9"/>
  <c r="P139" i="9"/>
  <c r="Q139" i="9"/>
  <c r="P138" i="9"/>
  <c r="Q138" i="9"/>
  <c r="P137" i="9"/>
  <c r="Q137" i="9"/>
  <c r="P136" i="9"/>
  <c r="Q136" i="9"/>
  <c r="P135" i="9"/>
  <c r="Q135" i="9"/>
  <c r="P134" i="9"/>
  <c r="Q134" i="9"/>
  <c r="P133" i="9"/>
  <c r="Q133" i="9"/>
  <c r="P132" i="9"/>
  <c r="Q132" i="9"/>
  <c r="P131" i="9"/>
  <c r="Q131" i="9"/>
  <c r="P130" i="9"/>
  <c r="Q130" i="9"/>
  <c r="P129" i="9"/>
  <c r="Q129" i="9"/>
  <c r="P128" i="9"/>
  <c r="Q128" i="9"/>
  <c r="P127" i="9"/>
  <c r="Q127" i="9"/>
  <c r="P126" i="9"/>
  <c r="Q126" i="9"/>
  <c r="P125" i="9"/>
  <c r="Q125" i="9"/>
  <c r="P124" i="9"/>
  <c r="Q124" i="9"/>
  <c r="P123" i="9"/>
  <c r="Q123" i="9"/>
  <c r="P122" i="9"/>
  <c r="Q122" i="9"/>
  <c r="P121" i="9"/>
  <c r="Q121" i="9"/>
  <c r="P120" i="9"/>
  <c r="Q120" i="9"/>
  <c r="P119" i="9"/>
  <c r="Q119" i="9"/>
  <c r="P118" i="9"/>
  <c r="Q118" i="9"/>
  <c r="P117" i="9"/>
  <c r="Q117" i="9"/>
  <c r="P116" i="9"/>
  <c r="Q116" i="9"/>
  <c r="P115" i="9"/>
  <c r="Q115" i="9"/>
  <c r="P114" i="9"/>
  <c r="Q114" i="9"/>
  <c r="P113" i="9"/>
  <c r="Q113" i="9"/>
  <c r="P112" i="9"/>
  <c r="Q112" i="9"/>
  <c r="P111" i="9"/>
  <c r="Q111" i="9"/>
  <c r="P110" i="9"/>
  <c r="Q110" i="9"/>
  <c r="P109" i="9"/>
  <c r="Q109" i="9"/>
  <c r="P108" i="9"/>
  <c r="Q108" i="9"/>
  <c r="P107" i="9"/>
  <c r="Q107" i="9"/>
  <c r="P106" i="9"/>
  <c r="Q106" i="9"/>
  <c r="P105" i="9"/>
  <c r="Q105" i="9"/>
  <c r="P104" i="9"/>
  <c r="Q104" i="9"/>
  <c r="P103" i="9"/>
  <c r="Q103" i="9"/>
  <c r="P102" i="9"/>
  <c r="Q102" i="9"/>
  <c r="P101" i="9"/>
  <c r="Q101" i="9"/>
  <c r="P100" i="9"/>
  <c r="Q100" i="9"/>
  <c r="P99" i="9"/>
  <c r="Q99" i="9"/>
  <c r="P98" i="9"/>
  <c r="Q98" i="9"/>
  <c r="P97" i="9"/>
  <c r="Q97" i="9"/>
  <c r="P96" i="9"/>
  <c r="Q96" i="9"/>
  <c r="P95" i="9"/>
  <c r="Q95" i="9"/>
  <c r="P94" i="9"/>
  <c r="Q94" i="9"/>
  <c r="P93" i="9"/>
  <c r="Q93" i="9"/>
  <c r="P92" i="9"/>
  <c r="Q92" i="9"/>
  <c r="P91" i="9"/>
  <c r="Q91" i="9"/>
  <c r="P90" i="9"/>
  <c r="Q90" i="9"/>
  <c r="P89" i="9"/>
  <c r="Q89" i="9"/>
  <c r="P88" i="9"/>
  <c r="Q88" i="9"/>
  <c r="P87" i="9"/>
  <c r="Q87" i="9"/>
  <c r="P86" i="9"/>
  <c r="Q86" i="9"/>
  <c r="P85" i="9"/>
  <c r="Q85" i="9"/>
  <c r="P84" i="9"/>
  <c r="Q84" i="9"/>
  <c r="P74" i="9"/>
  <c r="Q74" i="9"/>
  <c r="P73" i="9"/>
  <c r="Q73" i="9"/>
  <c r="P72" i="9"/>
  <c r="Q72" i="9"/>
  <c r="P71" i="9"/>
  <c r="Q71" i="9"/>
  <c r="P70" i="9"/>
  <c r="Q70" i="9"/>
  <c r="P69" i="9"/>
  <c r="Q69" i="9"/>
  <c r="P68" i="9"/>
  <c r="Q68" i="9"/>
  <c r="P67" i="9"/>
  <c r="Q67" i="9"/>
  <c r="P66" i="9"/>
  <c r="Q66" i="9"/>
  <c r="P65" i="9"/>
  <c r="Q65" i="9"/>
  <c r="P64" i="9"/>
  <c r="Q64" i="9"/>
  <c r="P63" i="9"/>
  <c r="Q63" i="9"/>
  <c r="P62" i="9"/>
  <c r="Q62" i="9"/>
  <c r="P61" i="9"/>
  <c r="Q61" i="9"/>
  <c r="P60" i="9"/>
  <c r="Q60" i="9"/>
  <c r="P59" i="9"/>
  <c r="Q59" i="9"/>
  <c r="P58" i="9"/>
  <c r="Q58" i="9"/>
  <c r="P57" i="9"/>
  <c r="Q57" i="9"/>
  <c r="P56" i="9"/>
  <c r="Q56" i="9"/>
  <c r="P55" i="9"/>
  <c r="Q55" i="9"/>
  <c r="P54" i="9"/>
  <c r="Q54" i="9"/>
  <c r="P53" i="9"/>
  <c r="Q53" i="9"/>
  <c r="P52" i="9"/>
  <c r="Q52" i="9"/>
  <c r="P22" i="9"/>
  <c r="Q22" i="9"/>
  <c r="P2079" i="9"/>
  <c r="Q2079" i="9"/>
  <c r="P38" i="9"/>
  <c r="Q38" i="9"/>
  <c r="P37" i="9"/>
  <c r="Q37" i="9"/>
  <c r="P36" i="9"/>
  <c r="Q36" i="9"/>
  <c r="P35" i="9"/>
  <c r="Q35" i="9"/>
  <c r="P51" i="9"/>
  <c r="Q51" i="9"/>
  <c r="P50" i="9"/>
  <c r="Q50" i="9"/>
  <c r="P49" i="9"/>
  <c r="Q49" i="9"/>
  <c r="P48" i="9"/>
  <c r="Q48" i="9"/>
  <c r="P47" i="9"/>
  <c r="Q47" i="9"/>
  <c r="P46" i="9"/>
  <c r="Q46" i="9"/>
  <c r="P45" i="9"/>
  <c r="Q45" i="9"/>
  <c r="P44" i="9"/>
  <c r="Q44" i="9"/>
  <c r="P43" i="9"/>
  <c r="Q43" i="9"/>
  <c r="P42" i="9"/>
  <c r="Q42" i="9"/>
  <c r="P41" i="9"/>
  <c r="Q41" i="9"/>
  <c r="P40" i="9"/>
  <c r="Q40" i="9"/>
  <c r="P39" i="9"/>
  <c r="Q39" i="9"/>
  <c r="P17" i="9"/>
  <c r="Q17" i="9"/>
  <c r="P16" i="9"/>
  <c r="Q16" i="9"/>
  <c r="P2106" i="9"/>
  <c r="Q2106" i="9"/>
  <c r="P1299" i="9"/>
  <c r="Q1299" i="9"/>
  <c r="P1270" i="9"/>
  <c r="Q1270" i="9"/>
  <c r="P889" i="9"/>
  <c r="Q889" i="9"/>
  <c r="P14" i="9"/>
  <c r="Q14" i="9"/>
  <c r="P2270" i="9"/>
  <c r="Q2270" i="9"/>
  <c r="P2272" i="9"/>
  <c r="Q2272" i="9"/>
  <c r="P1275" i="9"/>
  <c r="Q1275" i="9"/>
  <c r="P760" i="9"/>
  <c r="Q760" i="9"/>
  <c r="P844" i="9"/>
  <c r="Q844" i="9"/>
  <c r="P1899" i="9"/>
  <c r="Q1899" i="9"/>
  <c r="P950" i="9"/>
  <c r="Q950" i="9"/>
  <c r="P1944" i="9"/>
  <c r="Q1944" i="9"/>
  <c r="P1119" i="9"/>
  <c r="Q1119" i="9"/>
  <c r="P2268" i="9"/>
  <c r="Q2268" i="9"/>
  <c r="P1847" i="9"/>
  <c r="Q1847" i="9"/>
  <c r="P1267" i="9"/>
  <c r="Q1267" i="9"/>
  <c r="P1278" i="9"/>
  <c r="Q1278" i="9"/>
  <c r="P1433" i="9"/>
  <c r="Q1433" i="9"/>
  <c r="P1277" i="9"/>
  <c r="Q1277" i="9"/>
  <c r="P1276" i="9"/>
  <c r="Q1276" i="9"/>
  <c r="P1924" i="9"/>
  <c r="Q1924" i="9"/>
  <c r="P1908" i="9"/>
  <c r="Q1908" i="9"/>
  <c r="P1907" i="9"/>
  <c r="Q1907" i="9"/>
  <c r="P1906" i="9"/>
  <c r="Q1906" i="9"/>
  <c r="P629" i="9"/>
  <c r="Q629" i="9"/>
  <c r="P1263" i="9"/>
  <c r="Q1263" i="9"/>
  <c r="P2013" i="9"/>
  <c r="Q2013" i="9"/>
  <c r="P2012" i="9"/>
  <c r="Q2012" i="9"/>
  <c r="P1094" i="9"/>
  <c r="Q1094" i="9"/>
  <c r="P1092" i="9"/>
  <c r="Q1092" i="9"/>
  <c r="P1109" i="9"/>
  <c r="Q1109" i="9"/>
  <c r="P1107" i="9"/>
  <c r="Q1107" i="9"/>
  <c r="P1103" i="9"/>
  <c r="Q1103" i="9"/>
  <c r="P1098" i="9"/>
  <c r="Q1098" i="9"/>
  <c r="P1114" i="9"/>
  <c r="Q1114" i="9"/>
  <c r="P1115" i="9"/>
  <c r="Q1115" i="9"/>
  <c r="P21" i="9"/>
  <c r="Q21" i="9"/>
  <c r="P842" i="9"/>
  <c r="Q842" i="9"/>
  <c r="P1900" i="9"/>
  <c r="Q1900" i="9"/>
  <c r="P2250" i="9"/>
  <c r="Q2250" i="9"/>
  <c r="P2249" i="9"/>
  <c r="Q2249" i="9"/>
  <c r="P893" i="9"/>
  <c r="Q893" i="9"/>
  <c r="P1294" i="9"/>
  <c r="Q1294" i="9"/>
  <c r="P1298" i="9"/>
  <c r="Q1298" i="9"/>
  <c r="P1268" i="9"/>
  <c r="Q1268" i="9"/>
  <c r="P1147" i="9"/>
  <c r="Q1147" i="9"/>
  <c r="P1148" i="9"/>
  <c r="Q1148" i="9"/>
  <c r="P1194" i="9"/>
  <c r="Q1194" i="9"/>
  <c r="P1290" i="9"/>
  <c r="Q1290" i="9"/>
  <c r="P1273" i="9"/>
  <c r="Q1273" i="9"/>
  <c r="P1319" i="9"/>
  <c r="Q1319" i="9"/>
  <c r="P636" i="9"/>
  <c r="Q636" i="9"/>
  <c r="P1289" i="9"/>
  <c r="Q1289" i="9"/>
  <c r="P15" i="9"/>
  <c r="Q15" i="9"/>
  <c r="P1291" i="9"/>
  <c r="Q1291" i="9"/>
  <c r="P1382" i="9"/>
  <c r="Q1382" i="9"/>
  <c r="P2107" i="9"/>
  <c r="Q2107" i="9"/>
  <c r="P997" i="9"/>
  <c r="Q997" i="9"/>
  <c r="P996" i="9"/>
  <c r="Q996" i="9"/>
  <c r="P845" i="9"/>
  <c r="Q845" i="9"/>
  <c r="P834" i="9"/>
  <c r="Q834" i="9"/>
  <c r="P1300" i="9"/>
  <c r="Q1300" i="9"/>
  <c r="P1353" i="9"/>
  <c r="Q1353" i="9"/>
  <c r="P2006" i="9"/>
  <c r="Q2006" i="9"/>
  <c r="P2005" i="9"/>
  <c r="Q2005" i="9"/>
  <c r="Q1285" i="9"/>
  <c r="P836" i="9"/>
  <c r="Q836" i="9"/>
  <c r="P819" i="9"/>
  <c r="Q819" i="9"/>
  <c r="Q835" i="9"/>
  <c r="P2258" i="9"/>
  <c r="Q2258" i="9"/>
  <c r="P1204" i="9"/>
  <c r="Q1204" i="9"/>
  <c r="P1199" i="9"/>
  <c r="Q1199" i="9"/>
  <c r="P1198" i="9"/>
  <c r="Q1198" i="9"/>
  <c r="P1363" i="9"/>
  <c r="Q1363" i="9"/>
  <c r="P1364" i="9"/>
  <c r="Q1364" i="9"/>
  <c r="P1257" i="9"/>
  <c r="Q1257" i="9"/>
  <c r="P1256" i="9"/>
  <c r="Q1256" i="9"/>
  <c r="P1339" i="9"/>
  <c r="Q1339" i="9"/>
  <c r="P1338" i="9"/>
  <c r="Q1338" i="9"/>
  <c r="P188" i="9"/>
  <c r="Q188" i="9"/>
  <c r="P1340" i="9"/>
  <c r="Q1340" i="9"/>
  <c r="P1860" i="9"/>
  <c r="Q1860" i="9"/>
  <c r="P1362" i="9"/>
  <c r="Q1362" i="9"/>
  <c r="P2239" i="9"/>
  <c r="Q2239" i="9"/>
  <c r="P1223" i="9"/>
  <c r="Q1223" i="9"/>
  <c r="P163" i="9"/>
  <c r="Q163" i="9"/>
  <c r="P189" i="9"/>
  <c r="Q189" i="9"/>
  <c r="P184" i="9"/>
  <c r="Q184" i="9"/>
  <c r="P183" i="9"/>
  <c r="Q183" i="9"/>
  <c r="P1305" i="9"/>
  <c r="Q1305" i="9"/>
  <c r="P1998" i="9"/>
  <c r="Q1998" i="9"/>
  <c r="P1304" i="9"/>
  <c r="Q1304" i="9"/>
  <c r="P2278" i="9"/>
  <c r="Q2278" i="9"/>
  <c r="P2277" i="9"/>
  <c r="Q2277" i="9"/>
  <c r="P1226" i="9"/>
  <c r="Q1226" i="9"/>
  <c r="P2281" i="9"/>
  <c r="Q2281" i="9"/>
  <c r="P29" i="9"/>
  <c r="Q29" i="9"/>
  <c r="P28" i="9"/>
  <c r="Q28" i="9"/>
  <c r="P2103" i="9"/>
  <c r="Q2103" i="9"/>
  <c r="P1926" i="9"/>
  <c r="Q1926" i="9"/>
  <c r="P277" i="9"/>
  <c r="Q277" i="9"/>
  <c r="Q276" i="9"/>
  <c r="P27" i="9"/>
  <c r="Q27" i="9"/>
  <c r="P26" i="9"/>
  <c r="Q26" i="9"/>
  <c r="P1260" i="9"/>
  <c r="Q1260" i="9"/>
  <c r="P1261" i="9"/>
  <c r="Q1261" i="9"/>
  <c r="P1313" i="9"/>
  <c r="Q1313" i="9"/>
  <c r="P1854" i="9"/>
  <c r="Q1854" i="9"/>
  <c r="P1851" i="9"/>
  <c r="Q1851" i="9"/>
  <c r="P1072" i="9"/>
  <c r="Q1072" i="9"/>
  <c r="P1074" i="9"/>
  <c r="Q1074" i="9"/>
  <c r="P2235" i="9"/>
  <c r="Q2235" i="9"/>
  <c r="P292" i="9"/>
  <c r="Q292" i="9"/>
  <c r="P1841" i="9"/>
  <c r="Q1841" i="9"/>
  <c r="P8" i="9"/>
  <c r="Q8" i="9"/>
  <c r="P7" i="9"/>
  <c r="Q7" i="9"/>
  <c r="P9" i="9"/>
  <c r="Q9" i="9"/>
  <c r="P1038" i="9"/>
  <c r="Q1038" i="9"/>
  <c r="P552" i="9"/>
  <c r="Q552" i="9"/>
  <c r="P556" i="9"/>
  <c r="Q556" i="9"/>
  <c r="P536" i="9"/>
  <c r="Q536" i="9"/>
  <c r="P2058" i="9"/>
  <c r="Q2058" i="9"/>
  <c r="P2059" i="9"/>
  <c r="Q2059" i="9"/>
  <c r="P1959" i="9"/>
  <c r="Q1959" i="9"/>
  <c r="P1945" i="9"/>
  <c r="Q1945" i="9"/>
  <c r="P1284" i="9"/>
  <c r="Q1284" i="9"/>
  <c r="P34" i="9"/>
  <c r="Q34" i="9"/>
  <c r="P2228" i="9"/>
  <c r="Q2228" i="9"/>
  <c r="P957" i="9"/>
  <c r="Q957" i="9"/>
  <c r="P954" i="9"/>
  <c r="Q954" i="9"/>
  <c r="P1399" i="9"/>
  <c r="Q1399" i="9"/>
  <c r="P1398" i="9"/>
  <c r="Q1398" i="9"/>
  <c r="P252" i="9"/>
  <c r="Q252" i="9"/>
  <c r="P1249" i="9"/>
  <c r="Q1249" i="9"/>
  <c r="P11" i="9"/>
  <c r="Q11" i="9"/>
  <c r="P10" i="9"/>
  <c r="Q10" i="9"/>
  <c r="P257" i="9"/>
  <c r="Q257" i="9"/>
  <c r="P258" i="9"/>
  <c r="Q258" i="9"/>
  <c r="P796" i="9"/>
  <c r="Q796" i="9"/>
  <c r="P1387" i="9"/>
  <c r="Q1387" i="9"/>
  <c r="P643" i="9"/>
  <c r="Q643" i="9"/>
  <c r="P2261" i="9"/>
  <c r="Q2261" i="9"/>
  <c r="P1011" i="9"/>
  <c r="Q1011" i="9"/>
  <c r="P1016" i="9"/>
  <c r="Q1016" i="9"/>
  <c r="P1879" i="9"/>
  <c r="Q1879" i="9"/>
  <c r="P1880" i="9"/>
  <c r="Q1880" i="9"/>
  <c r="P2105" i="9"/>
  <c r="Q2105" i="9"/>
  <c r="P882" i="9"/>
  <c r="Q882" i="9"/>
  <c r="P2134" i="9"/>
  <c r="Q2134" i="9"/>
  <c r="P1887" i="9"/>
  <c r="Q1887" i="9"/>
  <c r="P2140" i="9"/>
  <c r="Q2140" i="9"/>
  <c r="P1146" i="9"/>
  <c r="Q1146" i="9"/>
  <c r="P1145" i="9"/>
  <c r="Q1145" i="9"/>
  <c r="P1227" i="9"/>
  <c r="Q1227" i="9"/>
  <c r="P1955" i="9"/>
  <c r="Q1955" i="9"/>
  <c r="P2171" i="9"/>
  <c r="Q2171" i="9"/>
  <c r="P2174" i="9"/>
  <c r="Q2174" i="9"/>
  <c r="P2170" i="9"/>
  <c r="Q2170" i="9"/>
  <c r="P2165" i="9"/>
  <c r="Q2165" i="9"/>
  <c r="P2168" i="9"/>
  <c r="Q2168" i="9"/>
  <c r="Q2176" i="9"/>
  <c r="P2146" i="9"/>
  <c r="Q2146" i="9"/>
  <c r="P2157" i="9"/>
  <c r="Q2157" i="9"/>
  <c r="P2149" i="9"/>
  <c r="Q2149" i="9"/>
  <c r="P2143" i="9"/>
  <c r="Q2143" i="9"/>
  <c r="P2150" i="9"/>
  <c r="Q2150" i="9"/>
  <c r="P2160" i="9"/>
  <c r="Q2160" i="9"/>
  <c r="P2187" i="9"/>
  <c r="Q2187" i="9"/>
  <c r="P2182" i="9"/>
  <c r="Q2182" i="9"/>
  <c r="P2190" i="9"/>
  <c r="Q2190" i="9"/>
  <c r="P18" i="9"/>
  <c r="Q18" i="9"/>
  <c r="P2135" i="9"/>
  <c r="Q2135" i="9"/>
  <c r="P1963" i="9"/>
  <c r="Q1963" i="9"/>
  <c r="P1895" i="9"/>
  <c r="Q1895" i="9"/>
  <c r="P1885" i="9"/>
  <c r="Q1885" i="9"/>
  <c r="P2204" i="9"/>
  <c r="Q2204" i="9"/>
  <c r="P250" i="9"/>
  <c r="Q250" i="9"/>
  <c r="P878" i="9"/>
  <c r="Q878" i="9"/>
  <c r="P880" i="9"/>
  <c r="Q880" i="9"/>
  <c r="P879" i="9"/>
  <c r="Q879" i="9"/>
  <c r="P628" i="9"/>
  <c r="Q628" i="9"/>
  <c r="P968" i="9"/>
  <c r="Q968" i="9"/>
  <c r="P967" i="9"/>
  <c r="Q967" i="9"/>
  <c r="P1849" i="9"/>
  <c r="Q1849" i="9"/>
  <c r="P2027" i="9"/>
  <c r="Q2027" i="9"/>
  <c r="P2023" i="9"/>
  <c r="Q2023" i="9"/>
  <c r="P2020" i="9"/>
  <c r="Q2020" i="9"/>
  <c r="P2018" i="9"/>
  <c r="Q2018" i="9"/>
  <c r="P2017" i="9"/>
  <c r="Q2017" i="9"/>
  <c r="P271" i="9"/>
  <c r="Q271" i="9"/>
  <c r="P273" i="9"/>
  <c r="Q273" i="9"/>
  <c r="P272" i="9"/>
  <c r="Q272" i="9"/>
  <c r="P1951" i="9"/>
  <c r="Q1951" i="9"/>
  <c r="P1952" i="9"/>
  <c r="Q1952" i="9"/>
  <c r="P1898" i="9"/>
  <c r="Q1898" i="9"/>
  <c r="P1846" i="9"/>
  <c r="Q1846" i="9"/>
  <c r="P1625" i="9"/>
  <c r="Q1625" i="9"/>
  <c r="P1461" i="9"/>
  <c r="Q1461" i="9"/>
  <c r="P243" i="9"/>
  <c r="Q243" i="9"/>
  <c r="P1296" i="9"/>
  <c r="Q1296" i="9"/>
  <c r="P1297" i="9"/>
  <c r="Q1297" i="9"/>
  <c r="P3" i="9"/>
  <c r="Q3" i="9"/>
  <c r="P2" i="9"/>
  <c r="Q2" i="9"/>
  <c r="P1" i="9"/>
  <c r="Q1" i="9"/>
  <c r="Q1388" i="9"/>
  <c r="Q2133" i="9"/>
  <c r="Q2137" i="9"/>
  <c r="Q2136" i="9"/>
  <c r="Q1335" i="9"/>
  <c r="Q1217" i="9"/>
  <c r="Q2254" i="9"/>
  <c r="Q20" i="9"/>
  <c r="Q19" i="9"/>
  <c r="Q2257" i="9"/>
  <c r="Q194" i="9"/>
  <c r="Q632" i="9"/>
  <c r="Q13" i="9"/>
  <c r="Q1308" i="9"/>
  <c r="Q1310" i="9"/>
  <c r="Q24" i="9"/>
  <c r="Q1003" i="9"/>
  <c r="Q1859" i="9"/>
  <c r="Q1177" i="9"/>
  <c r="Q1179" i="9"/>
  <c r="Q1176" i="9"/>
  <c r="Q1359" i="9"/>
  <c r="Q1948" i="9"/>
  <c r="Q1266" i="9"/>
  <c r="Q887" i="9"/>
  <c r="Q1788" i="9"/>
  <c r="Q1200" i="9"/>
  <c r="Q758" i="9"/>
  <c r="Q757" i="9"/>
  <c r="Q759" i="9"/>
  <c r="Q755" i="9"/>
  <c r="Q756" i="9"/>
  <c r="Q766" i="9"/>
  <c r="Q765" i="9"/>
  <c r="Q763" i="9"/>
  <c r="Q764" i="9"/>
  <c r="Q635" i="9"/>
  <c r="Q1311" i="9"/>
  <c r="Q2138" i="9"/>
  <c r="Q1796" i="9"/>
  <c r="Q1188" i="9"/>
  <c r="Q83" i="9"/>
  <c r="Q82" i="9"/>
  <c r="Q77" i="9"/>
  <c r="Q78" i="9"/>
  <c r="Q79" i="9"/>
  <c r="Q76" i="9"/>
  <c r="Q81" i="9"/>
  <c r="Q80" i="9"/>
  <c r="Q75" i="9"/>
  <c r="Q33" i="9"/>
  <c r="Q30" i="9"/>
  <c r="Q31" i="9"/>
  <c r="Q32" i="9"/>
  <c r="Q2256" i="9"/>
  <c r="Q2253" i="9"/>
  <c r="Q1203" i="9"/>
  <c r="Q1905" i="9"/>
  <c r="Q1903" i="9"/>
  <c r="Q1930" i="9"/>
  <c r="Q652" i="9"/>
  <c r="Q653" i="9"/>
  <c r="Q1925" i="9"/>
  <c r="Q1015" i="9"/>
  <c r="Q2139" i="9"/>
  <c r="Q1769" i="9"/>
  <c r="Q1623" i="9"/>
  <c r="Q1624" i="9"/>
  <c r="Q1133" i="9"/>
  <c r="Q1134" i="9"/>
  <c r="Q1135" i="9"/>
  <c r="Q1136" i="9"/>
  <c r="Q4" i="9"/>
  <c r="Q6" i="9"/>
  <c r="Q5" i="9"/>
  <c r="Q2077" i="9"/>
  <c r="Q195" i="9"/>
  <c r="Q2113" i="9"/>
  <c r="Q1224" i="9"/>
  <c r="Q1216" i="9"/>
  <c r="Q1962" i="9"/>
  <c r="Q637" i="9"/>
  <c r="Q1207" i="9"/>
  <c r="Q1125" i="9"/>
  <c r="Q1123" i="9"/>
  <c r="Q1124" i="9"/>
  <c r="Q259" i="9"/>
  <c r="Q1334" i="9"/>
  <c r="Q638" i="9"/>
  <c r="Q2114" i="9"/>
  <c r="Q1316" i="9"/>
  <c r="Q1342" i="9"/>
  <c r="Q1178" i="9"/>
  <c r="Q1336" i="9"/>
  <c r="Q25" i="9"/>
  <c r="Q1662" i="9"/>
  <c r="Q1201" i="9"/>
  <c r="Q1282" i="9"/>
  <c r="Q23" i="9"/>
  <c r="Q2115" i="9"/>
  <c r="Q1949" i="9"/>
  <c r="Q945" i="9"/>
  <c r="Q946" i="9"/>
  <c r="Q270" i="9"/>
  <c r="Q266" i="9"/>
  <c r="Q268" i="9"/>
  <c r="Q2260" i="9"/>
  <c r="Q2259" i="9"/>
  <c r="Q1440" i="9"/>
  <c r="Q1869" i="9"/>
  <c r="Q1165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3" i="9"/>
  <c r="Q554" i="9"/>
  <c r="Q555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30" i="9"/>
  <c r="Q631" i="9"/>
  <c r="Q633" i="9"/>
  <c r="Q634" i="9"/>
  <c r="Q641" i="9"/>
  <c r="Q642" i="9"/>
  <c r="Q644" i="9"/>
  <c r="Q645" i="9"/>
  <c r="Q646" i="9"/>
  <c r="Q647" i="9"/>
  <c r="Q648" i="9"/>
  <c r="Q649" i="9"/>
  <c r="Q650" i="9"/>
  <c r="Q651" i="9"/>
  <c r="Q654" i="9"/>
  <c r="Q655" i="9"/>
  <c r="Q656" i="9"/>
  <c r="Q657" i="9"/>
  <c r="Q658" i="9"/>
  <c r="Q659" i="9"/>
  <c r="Q660" i="9"/>
  <c r="Q661" i="9"/>
  <c r="Q662" i="9"/>
  <c r="Q663" i="9"/>
  <c r="Q664" i="9"/>
  <c r="Q665" i="9"/>
  <c r="Q666" i="9"/>
  <c r="Q667" i="9"/>
  <c r="Q668" i="9"/>
  <c r="Q669" i="9"/>
  <c r="Q670" i="9"/>
  <c r="Q671" i="9"/>
  <c r="Q672" i="9"/>
  <c r="Q673" i="9"/>
  <c r="Q674" i="9"/>
  <c r="Q675" i="9"/>
  <c r="Q676" i="9"/>
  <c r="Q677" i="9"/>
  <c r="Q678" i="9"/>
  <c r="Q679" i="9"/>
  <c r="Q680" i="9"/>
  <c r="Q681" i="9"/>
  <c r="Q682" i="9"/>
  <c r="Q683" i="9"/>
  <c r="Q684" i="9"/>
  <c r="Q685" i="9"/>
  <c r="Q686" i="9"/>
  <c r="Q687" i="9"/>
  <c r="Q688" i="9"/>
  <c r="Q689" i="9"/>
  <c r="Q690" i="9"/>
  <c r="Q691" i="9"/>
  <c r="Q692" i="9"/>
  <c r="Q693" i="9"/>
  <c r="Q694" i="9"/>
  <c r="Q695" i="9"/>
  <c r="Q696" i="9"/>
  <c r="Q697" i="9"/>
  <c r="Q698" i="9"/>
  <c r="Q699" i="9"/>
  <c r="Q700" i="9"/>
  <c r="Q701" i="9"/>
  <c r="Q702" i="9"/>
  <c r="Q703" i="9"/>
  <c r="Q704" i="9"/>
  <c r="Q705" i="9"/>
  <c r="Q706" i="9"/>
  <c r="Q707" i="9"/>
  <c r="Q708" i="9"/>
  <c r="Q709" i="9"/>
  <c r="Q710" i="9"/>
  <c r="Q711" i="9"/>
  <c r="Q712" i="9"/>
  <c r="Q713" i="9"/>
  <c r="Q714" i="9"/>
  <c r="Q715" i="9"/>
  <c r="Q716" i="9"/>
  <c r="Q717" i="9"/>
  <c r="Q718" i="9"/>
  <c r="Q719" i="9"/>
  <c r="Q720" i="9"/>
  <c r="Q721" i="9"/>
  <c r="Q722" i="9"/>
  <c r="Q723" i="9"/>
  <c r="Q724" i="9"/>
  <c r="Q725" i="9"/>
  <c r="Q726" i="9"/>
  <c r="Q727" i="9"/>
  <c r="Q728" i="9"/>
  <c r="Q729" i="9"/>
  <c r="Q730" i="9"/>
  <c r="Q731" i="9"/>
  <c r="Q732" i="9"/>
  <c r="Q733" i="9"/>
  <c r="Q734" i="9"/>
  <c r="Q735" i="9"/>
  <c r="Q736" i="9"/>
  <c r="Q737" i="9"/>
  <c r="Q738" i="9"/>
  <c r="Q739" i="9"/>
  <c r="Q740" i="9"/>
  <c r="Q741" i="9"/>
  <c r="Q742" i="9"/>
  <c r="Q743" i="9"/>
  <c r="Q744" i="9"/>
  <c r="Q745" i="9"/>
  <c r="Q746" i="9"/>
  <c r="Q747" i="9"/>
  <c r="Q748" i="9"/>
  <c r="Q749" i="9"/>
  <c r="Q750" i="9"/>
  <c r="Q751" i="9"/>
  <c r="Q752" i="9"/>
  <c r="Q753" i="9"/>
  <c r="Q754" i="9"/>
  <c r="Q761" i="9"/>
  <c r="Q762" i="9"/>
  <c r="Q767" i="9"/>
  <c r="Q768" i="9"/>
  <c r="Q769" i="9"/>
  <c r="Q770" i="9"/>
  <c r="Q771" i="9"/>
  <c r="Q772" i="9"/>
  <c r="Q773" i="9"/>
  <c r="Q774" i="9"/>
  <c r="Q775" i="9"/>
  <c r="Q776" i="9"/>
  <c r="Q777" i="9"/>
  <c r="Q778" i="9"/>
  <c r="Q779" i="9"/>
  <c r="Q780" i="9"/>
  <c r="Q781" i="9"/>
  <c r="Q782" i="9"/>
  <c r="Q783" i="9"/>
  <c r="Q784" i="9"/>
  <c r="Q785" i="9"/>
  <c r="Q786" i="9"/>
  <c r="Q787" i="9"/>
  <c r="Q788" i="9"/>
  <c r="Q789" i="9"/>
  <c r="Q790" i="9"/>
  <c r="Q791" i="9"/>
  <c r="Q792" i="9"/>
  <c r="Q793" i="9"/>
  <c r="Q794" i="9"/>
  <c r="Q795" i="9"/>
  <c r="Q797" i="9"/>
  <c r="Q798" i="9"/>
  <c r="Q799" i="9"/>
  <c r="Q800" i="9"/>
  <c r="Q801" i="9"/>
  <c r="Q802" i="9"/>
  <c r="Q803" i="9"/>
  <c r="Q804" i="9"/>
  <c r="Q805" i="9"/>
  <c r="Q806" i="9"/>
  <c r="Q807" i="9"/>
  <c r="Q808" i="9"/>
  <c r="Q809" i="9"/>
  <c r="Q810" i="9"/>
  <c r="Q811" i="9"/>
  <c r="Q812" i="9"/>
  <c r="Q813" i="9"/>
  <c r="Q814" i="9"/>
  <c r="Q815" i="9"/>
  <c r="Q816" i="9"/>
  <c r="Q817" i="9"/>
  <c r="Q818" i="9"/>
  <c r="Q820" i="9"/>
  <c r="Q821" i="9"/>
  <c r="Q822" i="9"/>
  <c r="Q823" i="9"/>
  <c r="Q824" i="9"/>
  <c r="Q825" i="9"/>
  <c r="Q826" i="9"/>
  <c r="Q827" i="9"/>
  <c r="Q828" i="9"/>
  <c r="Q829" i="9"/>
  <c r="Q830" i="9"/>
  <c r="Q831" i="9"/>
  <c r="Q832" i="9"/>
  <c r="Q833" i="9"/>
  <c r="Q837" i="9"/>
  <c r="Q838" i="9"/>
  <c r="Q839" i="9"/>
  <c r="Q840" i="9"/>
  <c r="Q841" i="9"/>
  <c r="Q843" i="9"/>
  <c r="Q846" i="9"/>
  <c r="Q847" i="9"/>
  <c r="Q848" i="9"/>
  <c r="Q849" i="9"/>
  <c r="Q850" i="9"/>
  <c r="Q851" i="9"/>
  <c r="Q852" i="9"/>
  <c r="Q853" i="9"/>
  <c r="Q854" i="9"/>
  <c r="Q855" i="9"/>
  <c r="Q856" i="9"/>
  <c r="Q857" i="9"/>
  <c r="Q858" i="9"/>
  <c r="Q859" i="9"/>
  <c r="Q860" i="9"/>
  <c r="Q861" i="9"/>
  <c r="Q862" i="9"/>
  <c r="Q863" i="9"/>
  <c r="Q864" i="9"/>
  <c r="Q865" i="9"/>
  <c r="Q866" i="9"/>
  <c r="Q867" i="9"/>
  <c r="Q868" i="9"/>
  <c r="Q869" i="9"/>
  <c r="Q870" i="9"/>
  <c r="Q871" i="9"/>
  <c r="Q872" i="9"/>
  <c r="Q873" i="9"/>
  <c r="Q874" i="9"/>
  <c r="Q875" i="9"/>
  <c r="Q876" i="9"/>
  <c r="Q877" i="9"/>
  <c r="Q881" i="9"/>
  <c r="Q883" i="9"/>
  <c r="Q884" i="9"/>
  <c r="Q885" i="9"/>
  <c r="Q886" i="9"/>
  <c r="Q888" i="9"/>
  <c r="Q890" i="9"/>
  <c r="Q891" i="9"/>
  <c r="Q892" i="9"/>
  <c r="Q894" i="9"/>
  <c r="Q895" i="9"/>
  <c r="Q896" i="9"/>
  <c r="Q897" i="9"/>
  <c r="Q898" i="9"/>
  <c r="Q899" i="9"/>
  <c r="Q900" i="9"/>
  <c r="Q901" i="9"/>
  <c r="Q902" i="9"/>
  <c r="Q903" i="9"/>
  <c r="Q904" i="9"/>
  <c r="Q905" i="9"/>
  <c r="Q906" i="9"/>
  <c r="Q907" i="9"/>
  <c r="Q908" i="9"/>
  <c r="Q909" i="9"/>
  <c r="Q910" i="9"/>
  <c r="Q911" i="9"/>
  <c r="Q912" i="9"/>
  <c r="Q913" i="9"/>
  <c r="Q914" i="9"/>
  <c r="Q915" i="9"/>
  <c r="Q916" i="9"/>
  <c r="Q917" i="9"/>
  <c r="Q918" i="9"/>
  <c r="Q919" i="9"/>
  <c r="Q920" i="9"/>
  <c r="Q921" i="9"/>
  <c r="Q922" i="9"/>
  <c r="Q923" i="9"/>
  <c r="Q924" i="9"/>
  <c r="Q925" i="9"/>
  <c r="Q926" i="9"/>
  <c r="Q927" i="9"/>
  <c r="Q928" i="9"/>
  <c r="Q929" i="9"/>
  <c r="Q930" i="9"/>
  <c r="Q931" i="9"/>
  <c r="Q932" i="9"/>
  <c r="Q933" i="9"/>
  <c r="Q934" i="9"/>
  <c r="Q935" i="9"/>
  <c r="Q936" i="9"/>
  <c r="Q937" i="9"/>
  <c r="Q938" i="9"/>
  <c r="Q939" i="9"/>
  <c r="Q940" i="9"/>
  <c r="Q941" i="9"/>
  <c r="Q942" i="9"/>
  <c r="Q943" i="9"/>
  <c r="Q944" i="9"/>
  <c r="Q947" i="9"/>
  <c r="Q948" i="9"/>
  <c r="Q949" i="9"/>
  <c r="Q951" i="9"/>
  <c r="Q952" i="9"/>
  <c r="Q953" i="9"/>
  <c r="Q955" i="9"/>
  <c r="Q956" i="9"/>
  <c r="Q958" i="9"/>
  <c r="Q959" i="9"/>
  <c r="Q960" i="9"/>
  <c r="Q961" i="9"/>
  <c r="Q962" i="9"/>
  <c r="Q963" i="9"/>
  <c r="Q964" i="9"/>
  <c r="Q965" i="9"/>
  <c r="Q966" i="9"/>
  <c r="Q969" i="9"/>
  <c r="Q971" i="9"/>
  <c r="Q972" i="9"/>
  <c r="Q973" i="9"/>
  <c r="Q974" i="9"/>
  <c r="Q975" i="9"/>
  <c r="Q976" i="9"/>
  <c r="Q977" i="9"/>
  <c r="Q978" i="9"/>
  <c r="Q979" i="9"/>
  <c r="Q980" i="9"/>
  <c r="Q981" i="9"/>
  <c r="Q982" i="9"/>
  <c r="Q983" i="9"/>
  <c r="Q984" i="9"/>
  <c r="Q985" i="9"/>
  <c r="Q986" i="9"/>
  <c r="Q987" i="9"/>
  <c r="Q988" i="9"/>
  <c r="Q989" i="9"/>
  <c r="Q990" i="9"/>
  <c r="Q991" i="9"/>
  <c r="Q992" i="9"/>
  <c r="Q993" i="9"/>
  <c r="Q994" i="9"/>
  <c r="Q995" i="9"/>
  <c r="Q998" i="9"/>
  <c r="Q999" i="9"/>
  <c r="Q1000" i="9"/>
  <c r="Q1001" i="9"/>
  <c r="Q1002" i="9"/>
  <c r="Q1004" i="9"/>
  <c r="Q1005" i="9"/>
  <c r="Q1006" i="9"/>
  <c r="Q1007" i="9"/>
  <c r="Q1008" i="9"/>
  <c r="Q1009" i="9"/>
  <c r="Q1010" i="9"/>
  <c r="Q1012" i="9"/>
  <c r="Q1013" i="9"/>
  <c r="Q1014" i="9"/>
  <c r="Q1017" i="9"/>
  <c r="Q1018" i="9"/>
  <c r="Q1019" i="9"/>
  <c r="Q1020" i="9"/>
  <c r="Q1021" i="9"/>
  <c r="Q1022" i="9"/>
  <c r="Q1023" i="9"/>
  <c r="Q1024" i="9"/>
  <c r="Q1025" i="9"/>
  <c r="Q1026" i="9"/>
  <c r="Q1027" i="9"/>
  <c r="Q1028" i="9"/>
  <c r="Q1029" i="9"/>
  <c r="Q1030" i="9"/>
  <c r="Q1031" i="9"/>
  <c r="Q1032" i="9"/>
  <c r="Q1033" i="9"/>
  <c r="Q1034" i="9"/>
  <c r="Q1035" i="9"/>
  <c r="Q1036" i="9"/>
  <c r="Q1037" i="9"/>
  <c r="Q1039" i="9"/>
  <c r="Q1040" i="9"/>
  <c r="Q1041" i="9"/>
  <c r="Q1042" i="9"/>
  <c r="Q1043" i="9"/>
  <c r="Q1044" i="9"/>
  <c r="Q1045" i="9"/>
  <c r="Q1046" i="9"/>
  <c r="Q1047" i="9"/>
  <c r="Q1048" i="9"/>
  <c r="Q1049" i="9"/>
  <c r="Q1050" i="9"/>
  <c r="Q1051" i="9"/>
  <c r="Q1052" i="9"/>
  <c r="Q1053" i="9"/>
  <c r="Q1054" i="9"/>
  <c r="Q1055" i="9"/>
  <c r="Q1056" i="9"/>
  <c r="Q1057" i="9"/>
  <c r="Q1058" i="9"/>
  <c r="Q1059" i="9"/>
  <c r="Q1060" i="9"/>
  <c r="Q1061" i="9"/>
  <c r="Q1062" i="9"/>
  <c r="Q1063" i="9"/>
  <c r="Q1064" i="9"/>
  <c r="Q1065" i="9"/>
  <c r="Q1066" i="9"/>
  <c r="Q1067" i="9"/>
  <c r="Q1068" i="9"/>
  <c r="Q1069" i="9"/>
  <c r="Q1070" i="9"/>
  <c r="Q1071" i="9"/>
  <c r="Q1073" i="9"/>
  <c r="Q1075" i="9"/>
  <c r="Q1076" i="9"/>
  <c r="Q1077" i="9"/>
  <c r="Q1078" i="9"/>
  <c r="Q1079" i="9"/>
  <c r="Q1080" i="9"/>
  <c r="Q1081" i="9"/>
  <c r="Q1082" i="9"/>
  <c r="Q1083" i="9"/>
  <c r="Q1084" i="9"/>
  <c r="Q1085" i="9"/>
  <c r="Q1086" i="9"/>
  <c r="Q1087" i="9"/>
  <c r="Q1088" i="9"/>
  <c r="Q1089" i="9"/>
  <c r="Q1090" i="9"/>
  <c r="Q1091" i="9"/>
  <c r="Q1093" i="9"/>
  <c r="Q1095" i="9"/>
  <c r="Q1096" i="9"/>
  <c r="Q1097" i="9"/>
  <c r="Q1099" i="9"/>
  <c r="Q1100" i="9"/>
  <c r="Q1101" i="9"/>
  <c r="Q1102" i="9"/>
  <c r="Q1104" i="9"/>
  <c r="Q1105" i="9"/>
  <c r="Q1106" i="9"/>
  <c r="Q1108" i="9"/>
  <c r="Q1110" i="9"/>
  <c r="Q1111" i="9"/>
  <c r="Q1112" i="9"/>
  <c r="Q1113" i="9"/>
  <c r="Q1116" i="9"/>
  <c r="Q1117" i="9"/>
  <c r="Q1118" i="9"/>
  <c r="Q1120" i="9"/>
  <c r="Q1121" i="9"/>
  <c r="Q1122" i="9"/>
  <c r="Q1128" i="9"/>
  <c r="Q1129" i="9"/>
  <c r="Q1130" i="9"/>
  <c r="Q1131" i="9"/>
  <c r="Q1132" i="9"/>
  <c r="Q1137" i="9"/>
  <c r="Q1138" i="9"/>
  <c r="Q1139" i="9"/>
  <c r="Q1140" i="9"/>
  <c r="Q1141" i="9"/>
  <c r="Q1142" i="9"/>
  <c r="Q1143" i="9"/>
  <c r="Q1144" i="9"/>
  <c r="Q1149" i="9"/>
  <c r="Q1150" i="9"/>
  <c r="Q1151" i="9"/>
  <c r="Q1152" i="9"/>
  <c r="Q1153" i="9"/>
  <c r="Q1154" i="9"/>
  <c r="Q1155" i="9"/>
  <c r="Q1156" i="9"/>
  <c r="Q1157" i="9"/>
  <c r="Q1158" i="9"/>
  <c r="Q1159" i="9"/>
  <c r="Q1160" i="9"/>
  <c r="Q1161" i="9"/>
  <c r="Q1162" i="9"/>
  <c r="Q1163" i="9"/>
  <c r="Q1164" i="9"/>
  <c r="Q1166" i="9"/>
  <c r="Q1167" i="9"/>
  <c r="Q1168" i="9"/>
  <c r="Q1169" i="9"/>
  <c r="Q1170" i="9"/>
  <c r="Q1171" i="9"/>
  <c r="Q1173" i="9"/>
  <c r="Q1174" i="9"/>
  <c r="Q1175" i="9"/>
  <c r="Q1180" i="9"/>
  <c r="Q1181" i="9"/>
  <c r="Q1182" i="9"/>
  <c r="Q1183" i="9"/>
  <c r="Q1184" i="9"/>
  <c r="Q1185" i="9"/>
  <c r="Q1186" i="9"/>
  <c r="Q1187" i="9"/>
  <c r="Q1189" i="9"/>
  <c r="Q1190" i="9"/>
  <c r="Q1191" i="9"/>
  <c r="Q1192" i="9"/>
  <c r="Q1193" i="9"/>
  <c r="Q1195" i="9"/>
  <c r="Q1196" i="9"/>
  <c r="Q1197" i="9"/>
  <c r="Q1202" i="9"/>
  <c r="Q1205" i="9"/>
  <c r="Q1206" i="9"/>
  <c r="Q1208" i="9"/>
  <c r="Q1209" i="9"/>
  <c r="Q1210" i="9"/>
  <c r="Q1211" i="9"/>
  <c r="Q1212" i="9"/>
  <c r="Q1213" i="9"/>
  <c r="Q1214" i="9"/>
  <c r="Q1215" i="9"/>
  <c r="Q1218" i="9"/>
  <c r="Q1219" i="9"/>
  <c r="Q1220" i="9"/>
  <c r="Q1221" i="9"/>
  <c r="Q1222" i="9"/>
  <c r="Q1225" i="9"/>
  <c r="Q1228" i="9"/>
  <c r="Q1229" i="9"/>
  <c r="Q1230" i="9"/>
  <c r="Q1231" i="9"/>
  <c r="Q1232" i="9"/>
  <c r="Q1233" i="9"/>
  <c r="Q1234" i="9"/>
  <c r="Q1235" i="9"/>
  <c r="Q1236" i="9"/>
  <c r="Q1237" i="9"/>
  <c r="Q1238" i="9"/>
  <c r="Q1239" i="9"/>
  <c r="Q1240" i="9"/>
  <c r="Q1241" i="9"/>
  <c r="Q1242" i="9"/>
  <c r="Q1243" i="9"/>
  <c r="Q1244" i="9"/>
  <c r="Q1245" i="9"/>
  <c r="Q1246" i="9"/>
  <c r="Q1247" i="9"/>
  <c r="Q1248" i="9"/>
  <c r="Q1250" i="9"/>
  <c r="Q1251" i="9"/>
  <c r="Q1252" i="9"/>
  <c r="Q1253" i="9"/>
  <c r="Q1254" i="9"/>
  <c r="Q1255" i="9"/>
  <c r="Q1258" i="9"/>
  <c r="Q1259" i="9"/>
  <c r="Q1262" i="9"/>
  <c r="Q1264" i="9"/>
  <c r="Q1265" i="9"/>
  <c r="Q1269" i="9"/>
  <c r="Q1271" i="9"/>
  <c r="Q1272" i="9"/>
  <c r="Q1274" i="9"/>
  <c r="Q1279" i="9"/>
  <c r="Q1280" i="9"/>
  <c r="Q1281" i="9"/>
  <c r="Q1283" i="9"/>
  <c r="Q1286" i="9"/>
  <c r="Q1287" i="9"/>
  <c r="Q1288" i="9"/>
  <c r="Q1292" i="9"/>
  <c r="Q1293" i="9"/>
  <c r="Q1295" i="9"/>
  <c r="Q1301" i="9"/>
  <c r="Q1302" i="9"/>
  <c r="Q1303" i="9"/>
  <c r="Q1306" i="9"/>
  <c r="Q1307" i="9"/>
  <c r="Q1309" i="9"/>
  <c r="Q1312" i="9"/>
  <c r="Q1314" i="9"/>
  <c r="Q1315" i="9"/>
  <c r="Q1317" i="9"/>
  <c r="Q1318" i="9"/>
  <c r="Q1320" i="9"/>
  <c r="Q1321" i="9"/>
  <c r="Q1322" i="9"/>
  <c r="Q1323" i="9"/>
  <c r="Q1324" i="9"/>
  <c r="Q1325" i="9"/>
  <c r="Q1326" i="9"/>
  <c r="Q1327" i="9"/>
  <c r="Q1328" i="9"/>
  <c r="Q1329" i="9"/>
  <c r="Q1330" i="9"/>
  <c r="Q1331" i="9"/>
  <c r="Q1332" i="9"/>
  <c r="Q1333" i="9"/>
  <c r="Q1343" i="9"/>
  <c r="Q1337" i="9"/>
  <c r="Q1341" i="9"/>
  <c r="Q1344" i="9"/>
  <c r="Q1345" i="9"/>
  <c r="Q1346" i="9"/>
  <c r="Q1347" i="9"/>
  <c r="Q1348" i="9"/>
  <c r="Q1349" i="9"/>
  <c r="Q1350" i="9"/>
  <c r="Q1351" i="9"/>
  <c r="Q1352" i="9"/>
  <c r="Q1354" i="9"/>
  <c r="Q1355" i="9"/>
  <c r="Q1356" i="9"/>
  <c r="Q1357" i="9"/>
  <c r="Q1358" i="9"/>
  <c r="Q1360" i="9"/>
  <c r="Q1361" i="9"/>
  <c r="Q1365" i="9"/>
  <c r="Q1366" i="9"/>
  <c r="Q1367" i="9"/>
  <c r="Q1368" i="9"/>
  <c r="Q1369" i="9"/>
  <c r="Q1370" i="9"/>
  <c r="Q1371" i="9"/>
  <c r="Q1372" i="9"/>
  <c r="Q1373" i="9"/>
  <c r="Q1374" i="9"/>
  <c r="Q1375" i="9"/>
  <c r="Q1376" i="9"/>
  <c r="Q1377" i="9"/>
  <c r="Q1378" i="9"/>
  <c r="Q1379" i="9"/>
  <c r="Q1380" i="9"/>
  <c r="Q1381" i="9"/>
  <c r="Q1383" i="9"/>
  <c r="Q1384" i="9"/>
  <c r="Q1385" i="9"/>
  <c r="Q1386" i="9"/>
  <c r="Q1389" i="9"/>
  <c r="Q1390" i="9"/>
  <c r="Q1391" i="9"/>
  <c r="Q1392" i="9"/>
  <c r="Q1393" i="9"/>
  <c r="Q1394" i="9"/>
  <c r="Q1395" i="9"/>
  <c r="Q1396" i="9"/>
  <c r="Q1397" i="9"/>
  <c r="Q1400" i="9"/>
  <c r="Q1401" i="9"/>
  <c r="Q1402" i="9"/>
  <c r="Q1403" i="9"/>
  <c r="Q1404" i="9"/>
  <c r="Q1405" i="9"/>
  <c r="Q1406" i="9"/>
  <c r="Q1407" i="9"/>
  <c r="Q1408" i="9"/>
  <c r="Q1409" i="9"/>
  <c r="Q1410" i="9"/>
  <c r="Q1411" i="9"/>
  <c r="Q1412" i="9"/>
  <c r="Q1413" i="9"/>
  <c r="Q1414" i="9"/>
  <c r="Q1415" i="9"/>
  <c r="Q1416" i="9"/>
  <c r="Q1417" i="9"/>
  <c r="Q1418" i="9"/>
  <c r="Q1419" i="9"/>
  <c r="Q1420" i="9"/>
  <c r="Q1421" i="9"/>
  <c r="Q1422" i="9"/>
  <c r="Q1423" i="9"/>
  <c r="Q1424" i="9"/>
  <c r="Q1425" i="9"/>
  <c r="Q1426" i="9"/>
  <c r="Q1427" i="9"/>
  <c r="Q1428" i="9"/>
  <c r="Q1429" i="9"/>
  <c r="Q1430" i="9"/>
  <c r="Q1431" i="9"/>
  <c r="Q1432" i="9"/>
  <c r="Q1434" i="9"/>
  <c r="Q1435" i="9"/>
  <c r="Q1436" i="9"/>
  <c r="Q1437" i="9"/>
  <c r="Q1438" i="9"/>
  <c r="Q1439" i="9"/>
  <c r="Q1441" i="9"/>
  <c r="Q1442" i="9"/>
  <c r="Q1444" i="9"/>
  <c r="Q1445" i="9"/>
  <c r="Q1446" i="9"/>
  <c r="Q1447" i="9"/>
  <c r="Q1448" i="9"/>
  <c r="Q1449" i="9"/>
  <c r="Q1450" i="9"/>
  <c r="Q1451" i="9"/>
  <c r="Q1452" i="9"/>
  <c r="Q1453" i="9"/>
  <c r="Q1454" i="9"/>
  <c r="Q1455" i="9"/>
  <c r="Q1456" i="9"/>
  <c r="Q1457" i="9"/>
  <c r="Q1458" i="9"/>
  <c r="Q1459" i="9"/>
  <c r="Q1460" i="9"/>
  <c r="Q1462" i="9"/>
  <c r="Q1463" i="9"/>
  <c r="Q1464" i="9"/>
  <c r="Q1465" i="9"/>
  <c r="Q1466" i="9"/>
  <c r="Q1467" i="9"/>
  <c r="Q1468" i="9"/>
  <c r="Q1469" i="9"/>
  <c r="Q1470" i="9"/>
  <c r="Q1471" i="9"/>
  <c r="Q1472" i="9"/>
  <c r="Q1473" i="9"/>
  <c r="Q1474" i="9"/>
  <c r="Q1475" i="9"/>
  <c r="Q1476" i="9"/>
  <c r="Q1477" i="9"/>
  <c r="Q1478" i="9"/>
  <c r="Q1479" i="9"/>
  <c r="Q1480" i="9"/>
  <c r="Q1481" i="9"/>
  <c r="Q1482" i="9"/>
  <c r="Q1483" i="9"/>
  <c r="Q1484" i="9"/>
  <c r="Q1485" i="9"/>
  <c r="Q1486" i="9"/>
  <c r="Q1487" i="9"/>
  <c r="Q1488" i="9"/>
  <c r="Q1489" i="9"/>
  <c r="Q1490" i="9"/>
  <c r="Q1491" i="9"/>
  <c r="Q1492" i="9"/>
  <c r="Q1493" i="9"/>
  <c r="Q1494" i="9"/>
  <c r="Q1495" i="9"/>
  <c r="Q1496" i="9"/>
  <c r="Q1497" i="9"/>
  <c r="Q1498" i="9"/>
  <c r="Q1499" i="9"/>
  <c r="Q1500" i="9"/>
  <c r="Q1501" i="9"/>
  <c r="Q1502" i="9"/>
  <c r="Q1503" i="9"/>
  <c r="Q1504" i="9"/>
  <c r="Q1505" i="9"/>
  <c r="Q1506" i="9"/>
  <c r="Q1507" i="9"/>
  <c r="Q1508" i="9"/>
  <c r="Q1509" i="9"/>
  <c r="Q1510" i="9"/>
  <c r="Q1511" i="9"/>
  <c r="Q1512" i="9"/>
  <c r="Q1513" i="9"/>
  <c r="Q1514" i="9"/>
  <c r="Q1515" i="9"/>
  <c r="Q1516" i="9"/>
  <c r="Q1517" i="9"/>
  <c r="Q1518" i="9"/>
  <c r="Q1519" i="9"/>
  <c r="Q1520" i="9"/>
  <c r="Q1521" i="9"/>
  <c r="Q1522" i="9"/>
  <c r="Q1523" i="9"/>
  <c r="Q1524" i="9"/>
  <c r="Q1525" i="9"/>
  <c r="Q1526" i="9"/>
  <c r="Q1527" i="9"/>
  <c r="Q1528" i="9"/>
  <c r="Q1529" i="9"/>
  <c r="Q1530" i="9"/>
  <c r="Q1531" i="9"/>
  <c r="Q1532" i="9"/>
  <c r="Q1533" i="9"/>
  <c r="Q1534" i="9"/>
  <c r="Q1535" i="9"/>
  <c r="Q1536" i="9"/>
  <c r="Q1537" i="9"/>
  <c r="Q1538" i="9"/>
  <c r="Q1539" i="9"/>
  <c r="Q1540" i="9"/>
  <c r="Q1541" i="9"/>
  <c r="Q1542" i="9"/>
  <c r="Q1543" i="9"/>
  <c r="Q1544" i="9"/>
  <c r="Q1545" i="9"/>
  <c r="Q1546" i="9"/>
  <c r="Q1547" i="9"/>
  <c r="Q1548" i="9"/>
  <c r="Q1549" i="9"/>
  <c r="Q1550" i="9"/>
  <c r="Q1551" i="9"/>
  <c r="Q1552" i="9"/>
  <c r="Q1553" i="9"/>
  <c r="Q1554" i="9"/>
  <c r="Q1555" i="9"/>
  <c r="Q1556" i="9"/>
  <c r="Q1557" i="9"/>
  <c r="Q1558" i="9"/>
  <c r="Q1559" i="9"/>
  <c r="Q1560" i="9"/>
  <c r="Q1561" i="9"/>
  <c r="Q1562" i="9"/>
  <c r="Q1563" i="9"/>
  <c r="Q1564" i="9"/>
  <c r="Q1565" i="9"/>
  <c r="Q1566" i="9"/>
  <c r="Q1567" i="9"/>
  <c r="Q1568" i="9"/>
  <c r="Q1569" i="9"/>
  <c r="Q1570" i="9"/>
  <c r="Q1571" i="9"/>
  <c r="Q1572" i="9"/>
  <c r="Q1573" i="9"/>
  <c r="Q1574" i="9"/>
  <c r="Q1575" i="9"/>
  <c r="Q1576" i="9"/>
  <c r="Q1577" i="9"/>
  <c r="Q1578" i="9"/>
  <c r="Q1579" i="9"/>
  <c r="Q1580" i="9"/>
  <c r="Q1581" i="9"/>
  <c r="Q1582" i="9"/>
  <c r="Q1583" i="9"/>
  <c r="Q1584" i="9"/>
  <c r="Q1585" i="9"/>
  <c r="Q1586" i="9"/>
  <c r="Q1587" i="9"/>
  <c r="Q1588" i="9"/>
  <c r="Q1589" i="9"/>
  <c r="Q1590" i="9"/>
  <c r="Q1591" i="9"/>
  <c r="Q1592" i="9"/>
  <c r="Q1593" i="9"/>
  <c r="Q1594" i="9"/>
  <c r="Q1595" i="9"/>
  <c r="Q1596" i="9"/>
  <c r="Q1597" i="9"/>
  <c r="Q1598" i="9"/>
  <c r="Q1599" i="9"/>
  <c r="Q1600" i="9"/>
  <c r="Q1601" i="9"/>
  <c r="Q1602" i="9"/>
  <c r="Q1603" i="9"/>
  <c r="Q1604" i="9"/>
  <c r="Q1605" i="9"/>
  <c r="Q1606" i="9"/>
  <c r="Q1607" i="9"/>
  <c r="Q1608" i="9"/>
  <c r="Q1609" i="9"/>
  <c r="Q1610" i="9"/>
  <c r="Q1611" i="9"/>
  <c r="Q1612" i="9"/>
  <c r="Q1613" i="9"/>
  <c r="Q1614" i="9"/>
  <c r="Q1615" i="9"/>
  <c r="Q1616" i="9"/>
  <c r="Q1617" i="9"/>
  <c r="Q1618" i="9"/>
  <c r="Q1619" i="9"/>
  <c r="Q1620" i="9"/>
  <c r="Q1621" i="9"/>
  <c r="Q1622" i="9"/>
  <c r="Q1626" i="9"/>
  <c r="Q1627" i="9"/>
  <c r="Q1628" i="9"/>
  <c r="Q1629" i="9"/>
  <c r="Q1630" i="9"/>
  <c r="Q1631" i="9"/>
  <c r="Q1632" i="9"/>
  <c r="Q1633" i="9"/>
  <c r="Q1634" i="9"/>
  <c r="Q1635" i="9"/>
  <c r="Q1636" i="9"/>
  <c r="Q1637" i="9"/>
  <c r="Q1638" i="9"/>
  <c r="Q1639" i="9"/>
  <c r="Q1640" i="9"/>
  <c r="Q1641" i="9"/>
  <c r="Q1642" i="9"/>
  <c r="Q1643" i="9"/>
  <c r="Q1644" i="9"/>
  <c r="Q1645" i="9"/>
  <c r="Q1646" i="9"/>
  <c r="Q1647" i="9"/>
  <c r="Q1648" i="9"/>
  <c r="Q1649" i="9"/>
  <c r="Q1650" i="9"/>
  <c r="Q1651" i="9"/>
  <c r="Q1652" i="9"/>
  <c r="Q1653" i="9"/>
  <c r="Q1654" i="9"/>
  <c r="Q1655" i="9"/>
  <c r="Q1656" i="9"/>
  <c r="Q1657" i="9"/>
  <c r="Q1658" i="9"/>
  <c r="Q1659" i="9"/>
  <c r="Q1660" i="9"/>
  <c r="Q1661" i="9"/>
  <c r="Q1663" i="9"/>
  <c r="Q1664" i="9"/>
  <c r="Q1665" i="9"/>
  <c r="Q1666" i="9"/>
  <c r="Q1667" i="9"/>
  <c r="Q1668" i="9"/>
  <c r="Q1669" i="9"/>
  <c r="Q1670" i="9"/>
  <c r="Q1671" i="9"/>
  <c r="Q1672" i="9"/>
  <c r="Q1673" i="9"/>
  <c r="Q1674" i="9"/>
  <c r="Q1675" i="9"/>
  <c r="Q1676" i="9"/>
  <c r="Q1677" i="9"/>
  <c r="Q1678" i="9"/>
  <c r="Q1679" i="9"/>
  <c r="Q1680" i="9"/>
  <c r="Q1681" i="9"/>
  <c r="Q1682" i="9"/>
  <c r="Q1683" i="9"/>
  <c r="Q1684" i="9"/>
  <c r="Q1685" i="9"/>
  <c r="Q1686" i="9"/>
  <c r="Q1687" i="9"/>
  <c r="Q1688" i="9"/>
  <c r="Q1689" i="9"/>
  <c r="Q1690" i="9"/>
  <c r="Q1691" i="9"/>
  <c r="Q1692" i="9"/>
  <c r="Q1693" i="9"/>
  <c r="Q1694" i="9"/>
  <c r="Q1695" i="9"/>
  <c r="Q1696" i="9"/>
  <c r="Q1697" i="9"/>
  <c r="Q1698" i="9"/>
  <c r="Q1699" i="9"/>
  <c r="Q1700" i="9"/>
  <c r="Q1701" i="9"/>
  <c r="Q1702" i="9"/>
  <c r="Q1703" i="9"/>
  <c r="Q1704" i="9"/>
  <c r="Q1705" i="9"/>
  <c r="Q1706" i="9"/>
  <c r="Q1707" i="9"/>
  <c r="Q1708" i="9"/>
  <c r="Q1709" i="9"/>
  <c r="Q1710" i="9"/>
  <c r="Q1711" i="9"/>
  <c r="Q1712" i="9"/>
  <c r="Q1713" i="9"/>
  <c r="Q1714" i="9"/>
  <c r="Q1715" i="9"/>
  <c r="Q1716" i="9"/>
  <c r="Q1717" i="9"/>
  <c r="Q1718" i="9"/>
  <c r="Q1719" i="9"/>
  <c r="Q1720" i="9"/>
  <c r="Q1721" i="9"/>
  <c r="Q1722" i="9"/>
  <c r="Q1723" i="9"/>
  <c r="Q1724" i="9"/>
  <c r="Q1725" i="9"/>
  <c r="Q1726" i="9"/>
  <c r="Q1727" i="9"/>
  <c r="Q1728" i="9"/>
  <c r="Q1729" i="9"/>
  <c r="Q1730" i="9"/>
  <c r="Q1731" i="9"/>
  <c r="Q1732" i="9"/>
  <c r="Q1733" i="9"/>
  <c r="Q1734" i="9"/>
  <c r="Q1735" i="9"/>
  <c r="Q1736" i="9"/>
  <c r="Q1737" i="9"/>
  <c r="Q1738" i="9"/>
  <c r="Q1739" i="9"/>
  <c r="Q1740" i="9"/>
  <c r="Q1741" i="9"/>
  <c r="Q1742" i="9"/>
  <c r="Q1743" i="9"/>
  <c r="Q1744" i="9"/>
  <c r="Q1745" i="9"/>
  <c r="Q1746" i="9"/>
  <c r="Q1747" i="9"/>
  <c r="Q1748" i="9"/>
  <c r="Q1749" i="9"/>
  <c r="Q1750" i="9"/>
  <c r="Q1751" i="9"/>
  <c r="Q1752" i="9"/>
  <c r="Q1753" i="9"/>
  <c r="Q1754" i="9"/>
  <c r="Q1755" i="9"/>
  <c r="Q1756" i="9"/>
  <c r="Q1757" i="9"/>
  <c r="Q1758" i="9"/>
  <c r="Q1759" i="9"/>
  <c r="Q1760" i="9"/>
  <c r="Q1761" i="9"/>
  <c r="Q1762" i="9"/>
  <c r="Q1763" i="9"/>
  <c r="Q1764" i="9"/>
  <c r="Q1765" i="9"/>
  <c r="Q1766" i="9"/>
  <c r="Q1767" i="9"/>
  <c r="Q1768" i="9"/>
  <c r="Q1770" i="9"/>
  <c r="Q1771" i="9"/>
  <c r="Q1772" i="9"/>
  <c r="Q1773" i="9"/>
  <c r="Q1774" i="9"/>
  <c r="Q1775" i="9"/>
  <c r="Q1776" i="9"/>
  <c r="Q1777" i="9"/>
  <c r="Q1778" i="9"/>
  <c r="Q1779" i="9"/>
  <c r="Q1780" i="9"/>
  <c r="Q1781" i="9"/>
  <c r="Q1782" i="9"/>
  <c r="Q1783" i="9"/>
  <c r="Q1784" i="9"/>
  <c r="Q1791" i="9"/>
  <c r="Q1785" i="9"/>
  <c r="Q1786" i="9"/>
  <c r="Q1787" i="9"/>
  <c r="Q1789" i="9"/>
  <c r="Q1790" i="9"/>
  <c r="Q1792" i="9"/>
  <c r="Q1793" i="9"/>
  <c r="Q1794" i="9"/>
  <c r="Q1795" i="9"/>
  <c r="Q1797" i="9"/>
  <c r="Q1798" i="9"/>
  <c r="Q1799" i="9"/>
  <c r="Q1800" i="9"/>
  <c r="Q1801" i="9"/>
  <c r="Q1802" i="9"/>
  <c r="Q1803" i="9"/>
  <c r="Q1804" i="9"/>
  <c r="Q1805" i="9"/>
  <c r="Q1806" i="9"/>
  <c r="Q1807" i="9"/>
  <c r="Q1808" i="9"/>
  <c r="Q1809" i="9"/>
  <c r="Q1810" i="9"/>
  <c r="Q1811" i="9"/>
  <c r="Q1812" i="9"/>
  <c r="Q1813" i="9"/>
  <c r="Q1814" i="9"/>
  <c r="Q1815" i="9"/>
  <c r="Q1816" i="9"/>
  <c r="Q1817" i="9"/>
  <c r="Q1818" i="9"/>
  <c r="Q1819" i="9"/>
  <c r="Q1820" i="9"/>
  <c r="Q1821" i="9"/>
  <c r="Q1822" i="9"/>
  <c r="Q1823" i="9"/>
  <c r="Q1824" i="9"/>
  <c r="Q1825" i="9"/>
  <c r="Q1826" i="9"/>
  <c r="Q1827" i="9"/>
  <c r="Q1828" i="9"/>
  <c r="Q1829" i="9"/>
  <c r="Q1830" i="9"/>
  <c r="Q1831" i="9"/>
  <c r="Q1832" i="9"/>
  <c r="Q1833" i="9"/>
  <c r="Q1834" i="9"/>
  <c r="Q1835" i="9"/>
  <c r="Q1836" i="9"/>
  <c r="Q1837" i="9"/>
  <c r="Q1838" i="9"/>
  <c r="Q1839" i="9"/>
  <c r="Q1840" i="9"/>
  <c r="Q1842" i="9"/>
  <c r="Q1843" i="9"/>
  <c r="Q1844" i="9"/>
  <c r="Q1845" i="9"/>
  <c r="Q1848" i="9"/>
  <c r="Q1850" i="9"/>
  <c r="Q1852" i="9"/>
  <c r="Q1853" i="9"/>
  <c r="Q1856" i="9"/>
  <c r="Q1857" i="9"/>
  <c r="Q1861" i="9"/>
  <c r="Q1862" i="9"/>
  <c r="Q1863" i="9"/>
  <c r="Q1864" i="9"/>
  <c r="Q1865" i="9"/>
  <c r="Q1866" i="9"/>
  <c r="Q1867" i="9"/>
  <c r="Q1868" i="9"/>
  <c r="Q1870" i="9"/>
  <c r="Q1871" i="9"/>
  <c r="Q1872" i="9"/>
  <c r="Q1873" i="9"/>
  <c r="Q1874" i="9"/>
  <c r="Q1875" i="9"/>
  <c r="Q1876" i="9"/>
  <c r="Q1877" i="9"/>
  <c r="Q1878" i="9"/>
  <c r="Q1881" i="9"/>
  <c r="Q1882" i="9"/>
  <c r="Q1883" i="9"/>
  <c r="Q1884" i="9"/>
  <c r="Q1886" i="9"/>
  <c r="Q1888" i="9"/>
  <c r="Q1889" i="9"/>
  <c r="Q1890" i="9"/>
  <c r="Q1891" i="9"/>
  <c r="Q1892" i="9"/>
  <c r="Q1893" i="9"/>
  <c r="Q1894" i="9"/>
  <c r="Q1896" i="9"/>
  <c r="Q1897" i="9"/>
  <c r="Q1901" i="9"/>
  <c r="Q1902" i="9"/>
  <c r="Q1904" i="9"/>
  <c r="Q1909" i="9"/>
  <c r="Q1910" i="9"/>
  <c r="Q1911" i="9"/>
  <c r="Q1912" i="9"/>
  <c r="Q1913" i="9"/>
  <c r="Q1914" i="9"/>
  <c r="Q1915" i="9"/>
  <c r="Q1916" i="9"/>
  <c r="Q1917" i="9"/>
  <c r="Q1918" i="9"/>
  <c r="Q1919" i="9"/>
  <c r="Q1920" i="9"/>
  <c r="Q1921" i="9"/>
  <c r="Q1922" i="9"/>
  <c r="Q1923" i="9"/>
  <c r="Q1927" i="9"/>
  <c r="Q1928" i="9"/>
  <c r="Q1929" i="9"/>
  <c r="Q1931" i="9"/>
  <c r="Q1932" i="9"/>
  <c r="Q1933" i="9"/>
  <c r="Q1934" i="9"/>
  <c r="Q1935" i="9"/>
  <c r="Q1936" i="9"/>
  <c r="Q1937" i="9"/>
  <c r="Q1938" i="9"/>
  <c r="Q1939" i="9"/>
  <c r="Q1940" i="9"/>
  <c r="Q1941" i="9"/>
  <c r="Q1942" i="9"/>
  <c r="Q1943" i="9"/>
  <c r="Q1946" i="9"/>
  <c r="Q1947" i="9"/>
  <c r="Q1950" i="9"/>
  <c r="Q1953" i="9"/>
  <c r="Q1954" i="9"/>
  <c r="Q1956" i="9"/>
  <c r="Q1957" i="9"/>
  <c r="Q1958" i="9"/>
  <c r="Q1960" i="9"/>
  <c r="Q1961" i="9"/>
  <c r="Q1964" i="9"/>
  <c r="Q1965" i="9"/>
  <c r="Q1966" i="9"/>
  <c r="Q1967" i="9"/>
  <c r="Q1968" i="9"/>
  <c r="Q1969" i="9"/>
  <c r="Q1970" i="9"/>
  <c r="Q1971" i="9"/>
  <c r="Q1972" i="9"/>
  <c r="Q1973" i="9"/>
  <c r="Q1974" i="9"/>
  <c r="Q1975" i="9"/>
  <c r="Q1976" i="9"/>
  <c r="Q1977" i="9"/>
  <c r="Q1978" i="9"/>
  <c r="Q1979" i="9"/>
  <c r="Q1980" i="9"/>
  <c r="Q1981" i="9"/>
  <c r="Q1982" i="9"/>
  <c r="Q1983" i="9"/>
  <c r="Q1984" i="9"/>
  <c r="Q1985" i="9"/>
  <c r="Q1986" i="9"/>
  <c r="Q1987" i="9"/>
  <c r="Q1988" i="9"/>
  <c r="Q1989" i="9"/>
  <c r="Q1990" i="9"/>
  <c r="Q1991" i="9"/>
  <c r="Q1992" i="9"/>
  <c r="Q1993" i="9"/>
  <c r="Q1994" i="9"/>
  <c r="Q1995" i="9"/>
  <c r="Q1996" i="9"/>
  <c r="Q1997" i="9"/>
  <c r="Q1999" i="9"/>
  <c r="Q2000" i="9"/>
  <c r="Q2001" i="9"/>
  <c r="Q2002" i="9"/>
  <c r="Q2003" i="9"/>
  <c r="Q2004" i="9"/>
  <c r="Q2007" i="9"/>
  <c r="Q2008" i="9"/>
  <c r="Q2009" i="9"/>
  <c r="Q2010" i="9"/>
  <c r="Q2011" i="9"/>
  <c r="Q2014" i="9"/>
  <c r="Q2015" i="9"/>
  <c r="Q2016" i="9"/>
  <c r="Q2019" i="9"/>
  <c r="Q2021" i="9"/>
  <c r="Q2022" i="9"/>
  <c r="Q2024" i="9"/>
  <c r="Q2025" i="9"/>
  <c r="Q2026" i="9"/>
  <c r="Q2028" i="9"/>
  <c r="Q2029" i="9"/>
  <c r="Q2030" i="9"/>
  <c r="Q2031" i="9"/>
  <c r="Q2032" i="9"/>
  <c r="Q2033" i="9"/>
  <c r="Q2034" i="9"/>
  <c r="Q2035" i="9"/>
  <c r="Q2036" i="9"/>
  <c r="Q2037" i="9"/>
  <c r="Q2038" i="9"/>
  <c r="Q2039" i="9"/>
  <c r="Q2040" i="9"/>
  <c r="Q2041" i="9"/>
  <c r="Q2042" i="9"/>
  <c r="Q2043" i="9"/>
  <c r="Q2044" i="9"/>
  <c r="Q2045" i="9"/>
  <c r="Q2046" i="9"/>
  <c r="Q2047" i="9"/>
  <c r="Q2048" i="9"/>
  <c r="Q2049" i="9"/>
  <c r="Q2050" i="9"/>
  <c r="Q2051" i="9"/>
  <c r="Q2052" i="9"/>
  <c r="Q2053" i="9"/>
  <c r="Q2054" i="9"/>
  <c r="Q2055" i="9"/>
  <c r="Q2056" i="9"/>
  <c r="Q2057" i="9"/>
  <c r="Q2060" i="9"/>
  <c r="Q2061" i="9"/>
  <c r="Q2062" i="9"/>
  <c r="Q2063" i="9"/>
  <c r="Q2064" i="9"/>
  <c r="Q2065" i="9"/>
  <c r="Q2066" i="9"/>
  <c r="Q2067" i="9"/>
  <c r="Q2068" i="9"/>
  <c r="Q2069" i="9"/>
  <c r="Q2070" i="9"/>
  <c r="Q2071" i="9"/>
  <c r="Q2072" i="9"/>
  <c r="Q2073" i="9"/>
  <c r="Q2074" i="9"/>
  <c r="Q2075" i="9"/>
  <c r="Q2076" i="9"/>
  <c r="Q2078" i="9"/>
  <c r="Q2080" i="9"/>
  <c r="Q2081" i="9"/>
  <c r="Q2082" i="9"/>
  <c r="Q2083" i="9"/>
  <c r="Q2084" i="9"/>
  <c r="Q2085" i="9"/>
  <c r="Q2086" i="9"/>
  <c r="Q2087" i="9"/>
  <c r="Q2088" i="9"/>
  <c r="Q2089" i="9"/>
  <c r="Q2090" i="9"/>
  <c r="Q2091" i="9"/>
  <c r="Q2092" i="9"/>
  <c r="Q2093" i="9"/>
  <c r="Q2094" i="9"/>
  <c r="Q2095" i="9"/>
  <c r="Q2096" i="9"/>
  <c r="Q2097" i="9"/>
  <c r="Q2098" i="9"/>
  <c r="Q2099" i="9"/>
  <c r="Q2100" i="9"/>
  <c r="Q2101" i="9"/>
  <c r="Q2102" i="9"/>
  <c r="Q2104" i="9"/>
  <c r="Q2108" i="9"/>
  <c r="Q2109" i="9"/>
  <c r="Q2110" i="9"/>
  <c r="Q2111" i="9"/>
  <c r="Q2112" i="9"/>
  <c r="Q2116" i="9"/>
  <c r="Q2117" i="9"/>
  <c r="Q2118" i="9"/>
  <c r="Q2119" i="9"/>
  <c r="Q2120" i="9"/>
  <c r="Q2121" i="9"/>
  <c r="Q2122" i="9"/>
  <c r="Q2123" i="9"/>
  <c r="Q2124" i="9"/>
  <c r="Q2125" i="9"/>
  <c r="Q2126" i="9"/>
  <c r="Q2127" i="9"/>
  <c r="Q2128" i="9"/>
  <c r="Q2129" i="9"/>
  <c r="Q2130" i="9"/>
  <c r="Q2131" i="9"/>
  <c r="Q2132" i="9"/>
  <c r="Q2141" i="9"/>
  <c r="Q2142" i="9"/>
  <c r="Q2144" i="9"/>
  <c r="Q2145" i="9"/>
  <c r="Q2147" i="9"/>
  <c r="Q2148" i="9"/>
  <c r="Q2151" i="9"/>
  <c r="Q2152" i="9"/>
  <c r="Q2153" i="9"/>
  <c r="Q2154" i="9"/>
  <c r="Q2155" i="9"/>
  <c r="Q2156" i="9"/>
  <c r="Q2158" i="9"/>
  <c r="Q2159" i="9"/>
  <c r="Q2161" i="9"/>
  <c r="Q2162" i="9"/>
  <c r="Q2163" i="9"/>
  <c r="Q2164" i="9"/>
  <c r="Q2166" i="9"/>
  <c r="Q2167" i="9"/>
  <c r="Q2169" i="9"/>
  <c r="Q2172" i="9"/>
  <c r="Q2173" i="9"/>
  <c r="Q2175" i="9"/>
  <c r="Q2177" i="9"/>
  <c r="Q2178" i="9"/>
  <c r="Q2179" i="9"/>
  <c r="Q2180" i="9"/>
  <c r="Q2181" i="9"/>
  <c r="Q2183" i="9"/>
  <c r="Q2184" i="9"/>
  <c r="Q2185" i="9"/>
  <c r="Q2186" i="9"/>
  <c r="Q2188" i="9"/>
  <c r="Q2189" i="9"/>
  <c r="Q2191" i="9"/>
  <c r="Q2192" i="9"/>
  <c r="Q2193" i="9"/>
  <c r="Q2194" i="9"/>
  <c r="Q2195" i="9"/>
  <c r="Q2196" i="9"/>
  <c r="Q2197" i="9"/>
  <c r="Q2198" i="9"/>
  <c r="Q2199" i="9"/>
  <c r="Q2200" i="9"/>
  <c r="Q2201" i="9"/>
  <c r="Q2202" i="9"/>
  <c r="Q2203" i="9"/>
  <c r="Q2206" i="9"/>
  <c r="Q2207" i="9"/>
  <c r="Q2208" i="9"/>
  <c r="Q2209" i="9"/>
  <c r="Q2210" i="9"/>
  <c r="Q2211" i="9"/>
  <c r="Q2212" i="9"/>
  <c r="Q2213" i="9"/>
  <c r="Q2214" i="9"/>
  <c r="Q2215" i="9"/>
  <c r="Q2216" i="9"/>
  <c r="Q2217" i="9"/>
  <c r="Q2218" i="9"/>
  <c r="Q2219" i="9"/>
  <c r="Q2220" i="9"/>
  <c r="Q2221" i="9"/>
  <c r="Q2222" i="9"/>
  <c r="Q2223" i="9"/>
  <c r="Q2224" i="9"/>
  <c r="Q2225" i="9"/>
  <c r="Q2226" i="9"/>
  <c r="Q2229" i="9"/>
  <c r="Q2230" i="9"/>
  <c r="Q2231" i="9"/>
  <c r="Q2232" i="9"/>
  <c r="Q2233" i="9"/>
  <c r="Q2234" i="9"/>
  <c r="Q2236" i="9"/>
  <c r="Q2237" i="9"/>
  <c r="Q2238" i="9"/>
  <c r="Q2240" i="9"/>
  <c r="Q2241" i="9"/>
  <c r="Q2242" i="9"/>
  <c r="Q2243" i="9"/>
  <c r="Q2244" i="9"/>
  <c r="Q2245" i="9"/>
  <c r="Q2246" i="9"/>
  <c r="Q2247" i="9"/>
  <c r="Q2248" i="9"/>
  <c r="Q2251" i="9"/>
  <c r="Q2252" i="9"/>
  <c r="Q2262" i="9"/>
  <c r="Q2263" i="9"/>
  <c r="Q2264" i="9"/>
  <c r="Q2265" i="9"/>
  <c r="Q2266" i="9"/>
  <c r="Q2267" i="9"/>
  <c r="Q2269" i="9"/>
  <c r="Q2271" i="9"/>
  <c r="Q2273" i="9"/>
  <c r="Q2274" i="9"/>
  <c r="Q2275" i="9"/>
  <c r="Q2276" i="9"/>
  <c r="Q2279" i="9"/>
  <c r="Q2280" i="9"/>
  <c r="Q2282" i="9"/>
  <c r="Q2283" i="9"/>
  <c r="Q2284" i="9"/>
  <c r="Q2285" i="9"/>
  <c r="Q2286" i="9"/>
  <c r="Q2287" i="9"/>
  <c r="Q2288" i="9"/>
  <c r="Q2289" i="9"/>
  <c r="Q2290" i="9"/>
  <c r="Q2291" i="9"/>
  <c r="Q2292" i="9"/>
  <c r="Q2293" i="9"/>
  <c r="Q2294" i="9"/>
  <c r="Q2295" i="9"/>
  <c r="Q2296" i="9"/>
  <c r="Q2297" i="9"/>
  <c r="Q2298" i="9"/>
  <c r="Q2299" i="9"/>
  <c r="Q2300" i="9"/>
  <c r="Q2301" i="9"/>
  <c r="Q2302" i="9"/>
  <c r="Q2303" i="9"/>
  <c r="Q2304" i="9"/>
  <c r="Q2305" i="9"/>
  <c r="Q2306" i="9"/>
  <c r="Q2307" i="9"/>
  <c r="Q2308" i="9"/>
  <c r="Q2309" i="9"/>
  <c r="Q2310" i="9"/>
  <c r="Q2311" i="9"/>
  <c r="Q970" i="9"/>
  <c r="R1388" i="9"/>
  <c r="R2133" i="9"/>
  <c r="R2137" i="9"/>
  <c r="R2136" i="9"/>
  <c r="R1335" i="9"/>
  <c r="R1217" i="9"/>
  <c r="R2254" i="9"/>
  <c r="R20" i="9"/>
  <c r="R19" i="9"/>
  <c r="R2257" i="9"/>
  <c r="R194" i="9"/>
  <c r="R632" i="9"/>
  <c r="R13" i="9"/>
  <c r="R1308" i="9"/>
  <c r="R1310" i="9"/>
  <c r="R24" i="9"/>
  <c r="R1003" i="9"/>
  <c r="R1859" i="9"/>
  <c r="R1177" i="9"/>
  <c r="R1179" i="9"/>
  <c r="R1176" i="9"/>
  <c r="R1359" i="9"/>
  <c r="R1948" i="9"/>
  <c r="R1266" i="9"/>
  <c r="R887" i="9"/>
  <c r="R1788" i="9"/>
  <c r="R1200" i="9"/>
  <c r="R758" i="9"/>
  <c r="R757" i="9"/>
  <c r="R759" i="9"/>
  <c r="R755" i="9"/>
  <c r="R756" i="9"/>
  <c r="R766" i="9"/>
  <c r="R765" i="9"/>
  <c r="R763" i="9"/>
  <c r="R764" i="9"/>
  <c r="R635" i="9"/>
  <c r="R1311" i="9"/>
  <c r="R2138" i="9"/>
  <c r="R1796" i="9"/>
  <c r="R1188" i="9"/>
  <c r="R83" i="9"/>
  <c r="R82" i="9"/>
  <c r="R77" i="9"/>
  <c r="R78" i="9"/>
  <c r="R79" i="9"/>
  <c r="R76" i="9"/>
  <c r="R81" i="9"/>
  <c r="R80" i="9"/>
  <c r="R75" i="9"/>
  <c r="R33" i="9"/>
  <c r="R30" i="9"/>
  <c r="R31" i="9"/>
  <c r="R32" i="9"/>
  <c r="R2256" i="9"/>
  <c r="R2253" i="9"/>
  <c r="R1203" i="9"/>
  <c r="R1905" i="9"/>
  <c r="R1903" i="9"/>
  <c r="R1930" i="9"/>
  <c r="R652" i="9"/>
  <c r="R653" i="9"/>
  <c r="R1925" i="9"/>
  <c r="R1015" i="9"/>
  <c r="R2139" i="9"/>
  <c r="R1769" i="9"/>
  <c r="R1623" i="9"/>
  <c r="R1624" i="9"/>
  <c r="R1133" i="9"/>
  <c r="R1134" i="9"/>
  <c r="R1135" i="9"/>
  <c r="R1136" i="9"/>
  <c r="R4" i="9"/>
  <c r="R6" i="9"/>
  <c r="R5" i="9"/>
  <c r="R2077" i="9"/>
  <c r="R195" i="9"/>
  <c r="R2113" i="9"/>
  <c r="R1224" i="9"/>
  <c r="R1216" i="9"/>
  <c r="R1962" i="9"/>
  <c r="R637" i="9"/>
  <c r="R1207" i="9"/>
  <c r="R1125" i="9"/>
  <c r="R1123" i="9"/>
  <c r="R1124" i="9"/>
  <c r="R259" i="9"/>
  <c r="R1334" i="9"/>
  <c r="R638" i="9"/>
  <c r="R2114" i="9"/>
  <c r="R1316" i="9"/>
  <c r="R1342" i="9"/>
  <c r="R1178" i="9"/>
  <c r="R1336" i="9"/>
  <c r="R25" i="9"/>
  <c r="R1662" i="9"/>
  <c r="R1201" i="9"/>
  <c r="R1282" i="9"/>
  <c r="R23" i="9"/>
  <c r="R2115" i="9"/>
  <c r="R1949" i="9"/>
  <c r="R945" i="9"/>
  <c r="R946" i="9"/>
  <c r="R270" i="9"/>
  <c r="R266" i="9"/>
  <c r="R268" i="9"/>
  <c r="R2260" i="9"/>
  <c r="R2259" i="9"/>
  <c r="R1440" i="9"/>
  <c r="R1869" i="9"/>
  <c r="R1165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3" i="9"/>
  <c r="R554" i="9"/>
  <c r="R555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30" i="9"/>
  <c r="R631" i="9"/>
  <c r="R633" i="9"/>
  <c r="R634" i="9"/>
  <c r="R641" i="9"/>
  <c r="R642" i="9"/>
  <c r="R644" i="9"/>
  <c r="R645" i="9"/>
  <c r="R646" i="9"/>
  <c r="R647" i="9"/>
  <c r="R648" i="9"/>
  <c r="R649" i="9"/>
  <c r="R650" i="9"/>
  <c r="R651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676" i="9"/>
  <c r="R677" i="9"/>
  <c r="R678" i="9"/>
  <c r="R679" i="9"/>
  <c r="R680" i="9"/>
  <c r="R681" i="9"/>
  <c r="R682" i="9"/>
  <c r="R683" i="9"/>
  <c r="R684" i="9"/>
  <c r="R685" i="9"/>
  <c r="R686" i="9"/>
  <c r="R687" i="9"/>
  <c r="R688" i="9"/>
  <c r="R689" i="9"/>
  <c r="R690" i="9"/>
  <c r="R691" i="9"/>
  <c r="R692" i="9"/>
  <c r="R693" i="9"/>
  <c r="R694" i="9"/>
  <c r="R695" i="9"/>
  <c r="R696" i="9"/>
  <c r="R697" i="9"/>
  <c r="R698" i="9"/>
  <c r="R699" i="9"/>
  <c r="R700" i="9"/>
  <c r="R701" i="9"/>
  <c r="R702" i="9"/>
  <c r="R703" i="9"/>
  <c r="R704" i="9"/>
  <c r="R705" i="9"/>
  <c r="R706" i="9"/>
  <c r="R707" i="9"/>
  <c r="R708" i="9"/>
  <c r="R709" i="9"/>
  <c r="R710" i="9"/>
  <c r="R711" i="9"/>
  <c r="R712" i="9"/>
  <c r="R713" i="9"/>
  <c r="R714" i="9"/>
  <c r="R715" i="9"/>
  <c r="R716" i="9"/>
  <c r="R717" i="9"/>
  <c r="R718" i="9"/>
  <c r="R719" i="9"/>
  <c r="R720" i="9"/>
  <c r="R721" i="9"/>
  <c r="R722" i="9"/>
  <c r="R723" i="9"/>
  <c r="R724" i="9"/>
  <c r="R725" i="9"/>
  <c r="R726" i="9"/>
  <c r="R727" i="9"/>
  <c r="R728" i="9"/>
  <c r="R729" i="9"/>
  <c r="R730" i="9"/>
  <c r="R731" i="9"/>
  <c r="R732" i="9"/>
  <c r="R733" i="9"/>
  <c r="R734" i="9"/>
  <c r="R735" i="9"/>
  <c r="R736" i="9"/>
  <c r="R737" i="9"/>
  <c r="R738" i="9"/>
  <c r="R739" i="9"/>
  <c r="R740" i="9"/>
  <c r="R741" i="9"/>
  <c r="R742" i="9"/>
  <c r="R743" i="9"/>
  <c r="R744" i="9"/>
  <c r="R745" i="9"/>
  <c r="R746" i="9"/>
  <c r="R747" i="9"/>
  <c r="R748" i="9"/>
  <c r="R749" i="9"/>
  <c r="R750" i="9"/>
  <c r="R751" i="9"/>
  <c r="R752" i="9"/>
  <c r="R753" i="9"/>
  <c r="R754" i="9"/>
  <c r="R761" i="9"/>
  <c r="R762" i="9"/>
  <c r="R767" i="9"/>
  <c r="R768" i="9"/>
  <c r="R769" i="9"/>
  <c r="R770" i="9"/>
  <c r="R771" i="9"/>
  <c r="R772" i="9"/>
  <c r="R773" i="9"/>
  <c r="R774" i="9"/>
  <c r="R775" i="9"/>
  <c r="R776" i="9"/>
  <c r="R777" i="9"/>
  <c r="R778" i="9"/>
  <c r="R779" i="9"/>
  <c r="R780" i="9"/>
  <c r="R781" i="9"/>
  <c r="R782" i="9"/>
  <c r="R783" i="9"/>
  <c r="R784" i="9"/>
  <c r="R785" i="9"/>
  <c r="R786" i="9"/>
  <c r="R787" i="9"/>
  <c r="R788" i="9"/>
  <c r="R789" i="9"/>
  <c r="R790" i="9"/>
  <c r="R791" i="9"/>
  <c r="R792" i="9"/>
  <c r="R793" i="9"/>
  <c r="R794" i="9"/>
  <c r="R795" i="9"/>
  <c r="R797" i="9"/>
  <c r="R798" i="9"/>
  <c r="R799" i="9"/>
  <c r="R800" i="9"/>
  <c r="R801" i="9"/>
  <c r="R802" i="9"/>
  <c r="R803" i="9"/>
  <c r="R804" i="9"/>
  <c r="R805" i="9"/>
  <c r="R806" i="9"/>
  <c r="R807" i="9"/>
  <c r="R808" i="9"/>
  <c r="R809" i="9"/>
  <c r="R810" i="9"/>
  <c r="R811" i="9"/>
  <c r="R812" i="9"/>
  <c r="R813" i="9"/>
  <c r="R814" i="9"/>
  <c r="R815" i="9"/>
  <c r="R816" i="9"/>
  <c r="R817" i="9"/>
  <c r="R818" i="9"/>
  <c r="R820" i="9"/>
  <c r="R821" i="9"/>
  <c r="R822" i="9"/>
  <c r="R823" i="9"/>
  <c r="R824" i="9"/>
  <c r="R825" i="9"/>
  <c r="R826" i="9"/>
  <c r="R827" i="9"/>
  <c r="R828" i="9"/>
  <c r="R829" i="9"/>
  <c r="R830" i="9"/>
  <c r="R831" i="9"/>
  <c r="R832" i="9"/>
  <c r="R833" i="9"/>
  <c r="R837" i="9"/>
  <c r="R838" i="9"/>
  <c r="R839" i="9"/>
  <c r="R840" i="9"/>
  <c r="R841" i="9"/>
  <c r="R843" i="9"/>
  <c r="R846" i="9"/>
  <c r="R847" i="9"/>
  <c r="R848" i="9"/>
  <c r="R849" i="9"/>
  <c r="R850" i="9"/>
  <c r="R851" i="9"/>
  <c r="R852" i="9"/>
  <c r="R853" i="9"/>
  <c r="R854" i="9"/>
  <c r="R855" i="9"/>
  <c r="R856" i="9"/>
  <c r="R857" i="9"/>
  <c r="R858" i="9"/>
  <c r="R859" i="9"/>
  <c r="R860" i="9"/>
  <c r="R861" i="9"/>
  <c r="R862" i="9"/>
  <c r="R863" i="9"/>
  <c r="R864" i="9"/>
  <c r="R865" i="9"/>
  <c r="R866" i="9"/>
  <c r="R867" i="9"/>
  <c r="R868" i="9"/>
  <c r="R869" i="9"/>
  <c r="R870" i="9"/>
  <c r="R871" i="9"/>
  <c r="R872" i="9"/>
  <c r="R873" i="9"/>
  <c r="R874" i="9"/>
  <c r="R875" i="9"/>
  <c r="R876" i="9"/>
  <c r="R877" i="9"/>
  <c r="R881" i="9"/>
  <c r="R883" i="9"/>
  <c r="R884" i="9"/>
  <c r="R885" i="9"/>
  <c r="R886" i="9"/>
  <c r="R888" i="9"/>
  <c r="R890" i="9"/>
  <c r="R891" i="9"/>
  <c r="R892" i="9"/>
  <c r="R894" i="9"/>
  <c r="R895" i="9"/>
  <c r="R896" i="9"/>
  <c r="R897" i="9"/>
  <c r="R898" i="9"/>
  <c r="R899" i="9"/>
  <c r="R900" i="9"/>
  <c r="R901" i="9"/>
  <c r="R902" i="9"/>
  <c r="R903" i="9"/>
  <c r="R904" i="9"/>
  <c r="R905" i="9"/>
  <c r="R906" i="9"/>
  <c r="R907" i="9"/>
  <c r="R908" i="9"/>
  <c r="R909" i="9"/>
  <c r="R910" i="9"/>
  <c r="R911" i="9"/>
  <c r="R912" i="9"/>
  <c r="R913" i="9"/>
  <c r="R914" i="9"/>
  <c r="R915" i="9"/>
  <c r="R916" i="9"/>
  <c r="R917" i="9"/>
  <c r="R918" i="9"/>
  <c r="R919" i="9"/>
  <c r="R920" i="9"/>
  <c r="R921" i="9"/>
  <c r="R922" i="9"/>
  <c r="R923" i="9"/>
  <c r="R924" i="9"/>
  <c r="R925" i="9"/>
  <c r="R926" i="9"/>
  <c r="R927" i="9"/>
  <c r="R928" i="9"/>
  <c r="R929" i="9"/>
  <c r="R930" i="9"/>
  <c r="R931" i="9"/>
  <c r="R932" i="9"/>
  <c r="R933" i="9"/>
  <c r="R934" i="9"/>
  <c r="R935" i="9"/>
  <c r="R936" i="9"/>
  <c r="R937" i="9"/>
  <c r="R938" i="9"/>
  <c r="R939" i="9"/>
  <c r="R940" i="9"/>
  <c r="R941" i="9"/>
  <c r="R942" i="9"/>
  <c r="R943" i="9"/>
  <c r="R944" i="9"/>
  <c r="R947" i="9"/>
  <c r="R948" i="9"/>
  <c r="R949" i="9"/>
  <c r="R951" i="9"/>
  <c r="R952" i="9"/>
  <c r="R953" i="9"/>
  <c r="R955" i="9"/>
  <c r="R956" i="9"/>
  <c r="R958" i="9"/>
  <c r="R959" i="9"/>
  <c r="R960" i="9"/>
  <c r="R961" i="9"/>
  <c r="R962" i="9"/>
  <c r="R963" i="9"/>
  <c r="R964" i="9"/>
  <c r="R965" i="9"/>
  <c r="R966" i="9"/>
  <c r="R969" i="9"/>
  <c r="R971" i="9"/>
  <c r="R972" i="9"/>
  <c r="R973" i="9"/>
  <c r="R974" i="9"/>
  <c r="R975" i="9"/>
  <c r="R976" i="9"/>
  <c r="R977" i="9"/>
  <c r="R978" i="9"/>
  <c r="R979" i="9"/>
  <c r="R980" i="9"/>
  <c r="R981" i="9"/>
  <c r="R982" i="9"/>
  <c r="R983" i="9"/>
  <c r="R984" i="9"/>
  <c r="R985" i="9"/>
  <c r="R986" i="9"/>
  <c r="R987" i="9"/>
  <c r="R988" i="9"/>
  <c r="R989" i="9"/>
  <c r="R990" i="9"/>
  <c r="R991" i="9"/>
  <c r="R992" i="9"/>
  <c r="R993" i="9"/>
  <c r="R994" i="9"/>
  <c r="R995" i="9"/>
  <c r="R998" i="9"/>
  <c r="R999" i="9"/>
  <c r="R1000" i="9"/>
  <c r="R1001" i="9"/>
  <c r="R1002" i="9"/>
  <c r="R1004" i="9"/>
  <c r="R1005" i="9"/>
  <c r="R1006" i="9"/>
  <c r="R1007" i="9"/>
  <c r="R1008" i="9"/>
  <c r="R1009" i="9"/>
  <c r="R1010" i="9"/>
  <c r="R1012" i="9"/>
  <c r="R1013" i="9"/>
  <c r="R1014" i="9"/>
  <c r="R1017" i="9"/>
  <c r="R1018" i="9"/>
  <c r="R1019" i="9"/>
  <c r="R1020" i="9"/>
  <c r="R1021" i="9"/>
  <c r="R1022" i="9"/>
  <c r="R1023" i="9"/>
  <c r="R1024" i="9"/>
  <c r="R1025" i="9"/>
  <c r="R1026" i="9"/>
  <c r="R1027" i="9"/>
  <c r="R1028" i="9"/>
  <c r="R1029" i="9"/>
  <c r="R1030" i="9"/>
  <c r="R1031" i="9"/>
  <c r="R1032" i="9"/>
  <c r="R1033" i="9"/>
  <c r="R1034" i="9"/>
  <c r="R1035" i="9"/>
  <c r="R1036" i="9"/>
  <c r="R1037" i="9"/>
  <c r="R1039" i="9"/>
  <c r="R1040" i="9"/>
  <c r="R1041" i="9"/>
  <c r="R1042" i="9"/>
  <c r="R1043" i="9"/>
  <c r="R1044" i="9"/>
  <c r="R1045" i="9"/>
  <c r="R1046" i="9"/>
  <c r="R1047" i="9"/>
  <c r="R1048" i="9"/>
  <c r="R1049" i="9"/>
  <c r="R1050" i="9"/>
  <c r="R1051" i="9"/>
  <c r="R1052" i="9"/>
  <c r="R1053" i="9"/>
  <c r="R1054" i="9"/>
  <c r="R1055" i="9"/>
  <c r="R1056" i="9"/>
  <c r="R1057" i="9"/>
  <c r="R1058" i="9"/>
  <c r="R1059" i="9"/>
  <c r="R1060" i="9"/>
  <c r="R1061" i="9"/>
  <c r="R1062" i="9"/>
  <c r="R1063" i="9"/>
  <c r="R1064" i="9"/>
  <c r="R1065" i="9"/>
  <c r="R1066" i="9"/>
  <c r="R1067" i="9"/>
  <c r="R1068" i="9"/>
  <c r="R1069" i="9"/>
  <c r="R1070" i="9"/>
  <c r="R1071" i="9"/>
  <c r="R1073" i="9"/>
  <c r="R1075" i="9"/>
  <c r="R1076" i="9"/>
  <c r="R1077" i="9"/>
  <c r="R1078" i="9"/>
  <c r="R1079" i="9"/>
  <c r="R1080" i="9"/>
  <c r="R1081" i="9"/>
  <c r="R1082" i="9"/>
  <c r="R1083" i="9"/>
  <c r="R1084" i="9"/>
  <c r="R1085" i="9"/>
  <c r="R1086" i="9"/>
  <c r="R1087" i="9"/>
  <c r="R1088" i="9"/>
  <c r="R1089" i="9"/>
  <c r="R1090" i="9"/>
  <c r="R1091" i="9"/>
  <c r="R1093" i="9"/>
  <c r="R1095" i="9"/>
  <c r="R1096" i="9"/>
  <c r="R1097" i="9"/>
  <c r="R1099" i="9"/>
  <c r="R1100" i="9"/>
  <c r="R1101" i="9"/>
  <c r="R1102" i="9"/>
  <c r="R1104" i="9"/>
  <c r="R1105" i="9"/>
  <c r="R1106" i="9"/>
  <c r="R1108" i="9"/>
  <c r="R1110" i="9"/>
  <c r="R1111" i="9"/>
  <c r="R1112" i="9"/>
  <c r="R1113" i="9"/>
  <c r="R1116" i="9"/>
  <c r="R1117" i="9"/>
  <c r="R1118" i="9"/>
  <c r="R1120" i="9"/>
  <c r="R1121" i="9"/>
  <c r="R1122" i="9"/>
  <c r="R1128" i="9"/>
  <c r="R1129" i="9"/>
  <c r="R1130" i="9"/>
  <c r="R1131" i="9"/>
  <c r="R1132" i="9"/>
  <c r="R1137" i="9"/>
  <c r="R1138" i="9"/>
  <c r="R1139" i="9"/>
  <c r="R1140" i="9"/>
  <c r="R1141" i="9"/>
  <c r="R1142" i="9"/>
  <c r="R1143" i="9"/>
  <c r="R1144" i="9"/>
  <c r="R1149" i="9"/>
  <c r="R1150" i="9"/>
  <c r="R1151" i="9"/>
  <c r="R1152" i="9"/>
  <c r="R1153" i="9"/>
  <c r="R1154" i="9"/>
  <c r="R1155" i="9"/>
  <c r="R1156" i="9"/>
  <c r="R1157" i="9"/>
  <c r="R1158" i="9"/>
  <c r="R1159" i="9"/>
  <c r="R1160" i="9"/>
  <c r="R1161" i="9"/>
  <c r="R1162" i="9"/>
  <c r="R1163" i="9"/>
  <c r="R1164" i="9"/>
  <c r="R1166" i="9"/>
  <c r="R1167" i="9"/>
  <c r="R1168" i="9"/>
  <c r="R1169" i="9"/>
  <c r="R1170" i="9"/>
  <c r="R1171" i="9"/>
  <c r="R1173" i="9"/>
  <c r="R1174" i="9"/>
  <c r="R1175" i="9"/>
  <c r="R1180" i="9"/>
  <c r="R1181" i="9"/>
  <c r="R1182" i="9"/>
  <c r="R1183" i="9"/>
  <c r="R1184" i="9"/>
  <c r="R1185" i="9"/>
  <c r="R1186" i="9"/>
  <c r="R1187" i="9"/>
  <c r="R1189" i="9"/>
  <c r="R1190" i="9"/>
  <c r="R1191" i="9"/>
  <c r="R1192" i="9"/>
  <c r="R1193" i="9"/>
  <c r="R1195" i="9"/>
  <c r="R1196" i="9"/>
  <c r="R1197" i="9"/>
  <c r="R1202" i="9"/>
  <c r="R1205" i="9"/>
  <c r="R1206" i="9"/>
  <c r="R1208" i="9"/>
  <c r="R1209" i="9"/>
  <c r="R1210" i="9"/>
  <c r="R1211" i="9"/>
  <c r="R1212" i="9"/>
  <c r="R1213" i="9"/>
  <c r="R1214" i="9"/>
  <c r="R1215" i="9"/>
  <c r="R1218" i="9"/>
  <c r="R1219" i="9"/>
  <c r="R1220" i="9"/>
  <c r="R1221" i="9"/>
  <c r="R1222" i="9"/>
  <c r="R1225" i="9"/>
  <c r="R1228" i="9"/>
  <c r="R1229" i="9"/>
  <c r="R1230" i="9"/>
  <c r="R1231" i="9"/>
  <c r="R1232" i="9"/>
  <c r="R1233" i="9"/>
  <c r="R1234" i="9"/>
  <c r="R1235" i="9"/>
  <c r="R1236" i="9"/>
  <c r="R1237" i="9"/>
  <c r="R1238" i="9"/>
  <c r="R1239" i="9"/>
  <c r="R1240" i="9"/>
  <c r="R1241" i="9"/>
  <c r="R1242" i="9"/>
  <c r="R1243" i="9"/>
  <c r="R1244" i="9"/>
  <c r="R1245" i="9"/>
  <c r="R1246" i="9"/>
  <c r="R1247" i="9"/>
  <c r="R1248" i="9"/>
  <c r="R1250" i="9"/>
  <c r="R1251" i="9"/>
  <c r="R1252" i="9"/>
  <c r="R1253" i="9"/>
  <c r="R1254" i="9"/>
  <c r="R1255" i="9"/>
  <c r="R1258" i="9"/>
  <c r="R1259" i="9"/>
  <c r="R1262" i="9"/>
  <c r="R1264" i="9"/>
  <c r="R1265" i="9"/>
  <c r="R1269" i="9"/>
  <c r="R1271" i="9"/>
  <c r="R1272" i="9"/>
  <c r="R1274" i="9"/>
  <c r="R1279" i="9"/>
  <c r="R1280" i="9"/>
  <c r="R1281" i="9"/>
  <c r="R1283" i="9"/>
  <c r="R1286" i="9"/>
  <c r="R1287" i="9"/>
  <c r="R1288" i="9"/>
  <c r="R1292" i="9"/>
  <c r="R1293" i="9"/>
  <c r="R1295" i="9"/>
  <c r="R1301" i="9"/>
  <c r="R1302" i="9"/>
  <c r="R1303" i="9"/>
  <c r="R1306" i="9"/>
  <c r="R1307" i="9"/>
  <c r="R1309" i="9"/>
  <c r="R1312" i="9"/>
  <c r="R1314" i="9"/>
  <c r="R1315" i="9"/>
  <c r="R1317" i="9"/>
  <c r="R1318" i="9"/>
  <c r="R1320" i="9"/>
  <c r="R1321" i="9"/>
  <c r="R1322" i="9"/>
  <c r="R1323" i="9"/>
  <c r="R1324" i="9"/>
  <c r="R1325" i="9"/>
  <c r="R1326" i="9"/>
  <c r="R1327" i="9"/>
  <c r="R1328" i="9"/>
  <c r="R1329" i="9"/>
  <c r="R1330" i="9"/>
  <c r="R1331" i="9"/>
  <c r="R1332" i="9"/>
  <c r="R1333" i="9"/>
  <c r="R1343" i="9"/>
  <c r="R1337" i="9"/>
  <c r="R1341" i="9"/>
  <c r="R1344" i="9"/>
  <c r="R1345" i="9"/>
  <c r="R1346" i="9"/>
  <c r="R1347" i="9"/>
  <c r="R1348" i="9"/>
  <c r="R1349" i="9"/>
  <c r="R1350" i="9"/>
  <c r="R1351" i="9"/>
  <c r="R1352" i="9"/>
  <c r="R1354" i="9"/>
  <c r="R1355" i="9"/>
  <c r="R1356" i="9"/>
  <c r="R1357" i="9"/>
  <c r="R1358" i="9"/>
  <c r="R1360" i="9"/>
  <c r="R1361" i="9"/>
  <c r="R1365" i="9"/>
  <c r="R1366" i="9"/>
  <c r="R1367" i="9"/>
  <c r="R1368" i="9"/>
  <c r="R1369" i="9"/>
  <c r="R1370" i="9"/>
  <c r="R1371" i="9"/>
  <c r="R1372" i="9"/>
  <c r="R1373" i="9"/>
  <c r="R1374" i="9"/>
  <c r="R1375" i="9"/>
  <c r="R1376" i="9"/>
  <c r="R1377" i="9"/>
  <c r="R1378" i="9"/>
  <c r="R1379" i="9"/>
  <c r="R1380" i="9"/>
  <c r="R1381" i="9"/>
  <c r="R1383" i="9"/>
  <c r="R1384" i="9"/>
  <c r="R1385" i="9"/>
  <c r="R1386" i="9"/>
  <c r="R1389" i="9"/>
  <c r="R1390" i="9"/>
  <c r="R1391" i="9"/>
  <c r="R1392" i="9"/>
  <c r="R1393" i="9"/>
  <c r="R1394" i="9"/>
  <c r="R1395" i="9"/>
  <c r="R1396" i="9"/>
  <c r="R1397" i="9"/>
  <c r="R1400" i="9"/>
  <c r="R1401" i="9"/>
  <c r="R1402" i="9"/>
  <c r="R1403" i="9"/>
  <c r="R1404" i="9"/>
  <c r="R1405" i="9"/>
  <c r="R1406" i="9"/>
  <c r="R1407" i="9"/>
  <c r="R1408" i="9"/>
  <c r="R1409" i="9"/>
  <c r="R1410" i="9"/>
  <c r="R1411" i="9"/>
  <c r="R1412" i="9"/>
  <c r="R1413" i="9"/>
  <c r="R1414" i="9"/>
  <c r="R1415" i="9"/>
  <c r="R1416" i="9"/>
  <c r="R1417" i="9"/>
  <c r="R1418" i="9"/>
  <c r="R1419" i="9"/>
  <c r="R1420" i="9"/>
  <c r="R1421" i="9"/>
  <c r="R1422" i="9"/>
  <c r="R1423" i="9"/>
  <c r="R1424" i="9"/>
  <c r="R1425" i="9"/>
  <c r="R1426" i="9"/>
  <c r="R1427" i="9"/>
  <c r="R1428" i="9"/>
  <c r="R1429" i="9"/>
  <c r="R1430" i="9"/>
  <c r="R1431" i="9"/>
  <c r="R1432" i="9"/>
  <c r="R1434" i="9"/>
  <c r="R1435" i="9"/>
  <c r="R1436" i="9"/>
  <c r="R1437" i="9"/>
  <c r="R1438" i="9"/>
  <c r="R1439" i="9"/>
  <c r="R1441" i="9"/>
  <c r="R1442" i="9"/>
  <c r="R1444" i="9"/>
  <c r="R1445" i="9"/>
  <c r="R1446" i="9"/>
  <c r="R1447" i="9"/>
  <c r="R1448" i="9"/>
  <c r="R1449" i="9"/>
  <c r="R1450" i="9"/>
  <c r="R1451" i="9"/>
  <c r="R1452" i="9"/>
  <c r="R1453" i="9"/>
  <c r="R1454" i="9"/>
  <c r="R1455" i="9"/>
  <c r="R1456" i="9"/>
  <c r="R1457" i="9"/>
  <c r="R1458" i="9"/>
  <c r="R1459" i="9"/>
  <c r="R1460" i="9"/>
  <c r="R1462" i="9"/>
  <c r="R1463" i="9"/>
  <c r="R1464" i="9"/>
  <c r="R1465" i="9"/>
  <c r="R1466" i="9"/>
  <c r="R1467" i="9"/>
  <c r="R1468" i="9"/>
  <c r="R1469" i="9"/>
  <c r="R1470" i="9"/>
  <c r="R1471" i="9"/>
  <c r="R1472" i="9"/>
  <c r="R1473" i="9"/>
  <c r="R1474" i="9"/>
  <c r="R1475" i="9"/>
  <c r="R1476" i="9"/>
  <c r="R1477" i="9"/>
  <c r="R1478" i="9"/>
  <c r="R1479" i="9"/>
  <c r="R1480" i="9"/>
  <c r="R1481" i="9"/>
  <c r="R1482" i="9"/>
  <c r="R1483" i="9"/>
  <c r="R1484" i="9"/>
  <c r="R1485" i="9"/>
  <c r="R1486" i="9"/>
  <c r="R1487" i="9"/>
  <c r="R1488" i="9"/>
  <c r="R1489" i="9"/>
  <c r="R1490" i="9"/>
  <c r="R1491" i="9"/>
  <c r="R1492" i="9"/>
  <c r="R1493" i="9"/>
  <c r="R1494" i="9"/>
  <c r="R1495" i="9"/>
  <c r="R1496" i="9"/>
  <c r="R1497" i="9"/>
  <c r="R1498" i="9"/>
  <c r="R1499" i="9"/>
  <c r="R1500" i="9"/>
  <c r="R1501" i="9"/>
  <c r="R1502" i="9"/>
  <c r="R1503" i="9"/>
  <c r="R1504" i="9"/>
  <c r="R1505" i="9"/>
  <c r="R1506" i="9"/>
  <c r="R1507" i="9"/>
  <c r="R1508" i="9"/>
  <c r="R1509" i="9"/>
  <c r="R1510" i="9"/>
  <c r="R1511" i="9"/>
  <c r="R1512" i="9"/>
  <c r="R1513" i="9"/>
  <c r="R1514" i="9"/>
  <c r="R1515" i="9"/>
  <c r="R1516" i="9"/>
  <c r="R1517" i="9"/>
  <c r="R1518" i="9"/>
  <c r="R1519" i="9"/>
  <c r="R1520" i="9"/>
  <c r="R1521" i="9"/>
  <c r="R1522" i="9"/>
  <c r="R1523" i="9"/>
  <c r="R1524" i="9"/>
  <c r="R1525" i="9"/>
  <c r="R1526" i="9"/>
  <c r="R1527" i="9"/>
  <c r="R1528" i="9"/>
  <c r="R1529" i="9"/>
  <c r="R1530" i="9"/>
  <c r="R1531" i="9"/>
  <c r="R1532" i="9"/>
  <c r="R1533" i="9"/>
  <c r="R1534" i="9"/>
  <c r="R1535" i="9"/>
  <c r="R1536" i="9"/>
  <c r="R1537" i="9"/>
  <c r="R1538" i="9"/>
  <c r="R1539" i="9"/>
  <c r="R1540" i="9"/>
  <c r="R1541" i="9"/>
  <c r="R1542" i="9"/>
  <c r="R1543" i="9"/>
  <c r="R1544" i="9"/>
  <c r="R1545" i="9"/>
  <c r="R1546" i="9"/>
  <c r="R1547" i="9"/>
  <c r="R1548" i="9"/>
  <c r="R1549" i="9"/>
  <c r="R1550" i="9"/>
  <c r="R1551" i="9"/>
  <c r="R1552" i="9"/>
  <c r="R1553" i="9"/>
  <c r="R1554" i="9"/>
  <c r="R1555" i="9"/>
  <c r="R1556" i="9"/>
  <c r="R1557" i="9"/>
  <c r="R1558" i="9"/>
  <c r="R1559" i="9"/>
  <c r="R1560" i="9"/>
  <c r="R1561" i="9"/>
  <c r="R1562" i="9"/>
  <c r="R1563" i="9"/>
  <c r="R1564" i="9"/>
  <c r="R1565" i="9"/>
  <c r="R1566" i="9"/>
  <c r="R1567" i="9"/>
  <c r="R1568" i="9"/>
  <c r="R1569" i="9"/>
  <c r="R1570" i="9"/>
  <c r="R1571" i="9"/>
  <c r="R1572" i="9"/>
  <c r="R1573" i="9"/>
  <c r="R1574" i="9"/>
  <c r="R1575" i="9"/>
  <c r="R1576" i="9"/>
  <c r="R1577" i="9"/>
  <c r="R1578" i="9"/>
  <c r="R1579" i="9"/>
  <c r="R1580" i="9"/>
  <c r="R1581" i="9"/>
  <c r="R1582" i="9"/>
  <c r="R1583" i="9"/>
  <c r="R1584" i="9"/>
  <c r="R1585" i="9"/>
  <c r="R1586" i="9"/>
  <c r="R1587" i="9"/>
  <c r="R1588" i="9"/>
  <c r="R1589" i="9"/>
  <c r="R1590" i="9"/>
  <c r="R1591" i="9"/>
  <c r="R1592" i="9"/>
  <c r="R1593" i="9"/>
  <c r="R1594" i="9"/>
  <c r="R1595" i="9"/>
  <c r="R1596" i="9"/>
  <c r="R1597" i="9"/>
  <c r="R1598" i="9"/>
  <c r="R1599" i="9"/>
  <c r="R1600" i="9"/>
  <c r="R1601" i="9"/>
  <c r="R1602" i="9"/>
  <c r="R1603" i="9"/>
  <c r="R1604" i="9"/>
  <c r="R1605" i="9"/>
  <c r="R1606" i="9"/>
  <c r="R1607" i="9"/>
  <c r="R1608" i="9"/>
  <c r="R1609" i="9"/>
  <c r="R1610" i="9"/>
  <c r="R1611" i="9"/>
  <c r="R1612" i="9"/>
  <c r="R1613" i="9"/>
  <c r="R1614" i="9"/>
  <c r="R1615" i="9"/>
  <c r="R1616" i="9"/>
  <c r="R1617" i="9"/>
  <c r="R1618" i="9"/>
  <c r="R1619" i="9"/>
  <c r="R1620" i="9"/>
  <c r="R1621" i="9"/>
  <c r="R1622" i="9"/>
  <c r="R1626" i="9"/>
  <c r="R1627" i="9"/>
  <c r="R1628" i="9"/>
  <c r="R1629" i="9"/>
  <c r="R1630" i="9"/>
  <c r="R1631" i="9"/>
  <c r="R1632" i="9"/>
  <c r="R1633" i="9"/>
  <c r="R1634" i="9"/>
  <c r="R1635" i="9"/>
  <c r="R1636" i="9"/>
  <c r="R1637" i="9"/>
  <c r="R1638" i="9"/>
  <c r="R1639" i="9"/>
  <c r="R1640" i="9"/>
  <c r="R1641" i="9"/>
  <c r="R1642" i="9"/>
  <c r="R1643" i="9"/>
  <c r="R1644" i="9"/>
  <c r="R1645" i="9"/>
  <c r="R1646" i="9"/>
  <c r="R1647" i="9"/>
  <c r="R1648" i="9"/>
  <c r="R1649" i="9"/>
  <c r="R1650" i="9"/>
  <c r="R1651" i="9"/>
  <c r="R1652" i="9"/>
  <c r="R1653" i="9"/>
  <c r="R1654" i="9"/>
  <c r="R1655" i="9"/>
  <c r="R1656" i="9"/>
  <c r="R1657" i="9"/>
  <c r="R1658" i="9"/>
  <c r="R1659" i="9"/>
  <c r="R1660" i="9"/>
  <c r="R1661" i="9"/>
  <c r="R1663" i="9"/>
  <c r="R1664" i="9"/>
  <c r="R1665" i="9"/>
  <c r="R1666" i="9"/>
  <c r="R1667" i="9"/>
  <c r="R1668" i="9"/>
  <c r="R1669" i="9"/>
  <c r="R1670" i="9"/>
  <c r="R1671" i="9"/>
  <c r="R1672" i="9"/>
  <c r="R1673" i="9"/>
  <c r="R1674" i="9"/>
  <c r="R1675" i="9"/>
  <c r="R1676" i="9"/>
  <c r="R1677" i="9"/>
  <c r="R1678" i="9"/>
  <c r="R1679" i="9"/>
  <c r="R1680" i="9"/>
  <c r="R1681" i="9"/>
  <c r="R1682" i="9"/>
  <c r="R1683" i="9"/>
  <c r="R1684" i="9"/>
  <c r="R1685" i="9"/>
  <c r="R1686" i="9"/>
  <c r="R1687" i="9"/>
  <c r="R1688" i="9"/>
  <c r="R1689" i="9"/>
  <c r="R1690" i="9"/>
  <c r="R1691" i="9"/>
  <c r="R1692" i="9"/>
  <c r="R1693" i="9"/>
  <c r="R1694" i="9"/>
  <c r="R1695" i="9"/>
  <c r="R1696" i="9"/>
  <c r="R1697" i="9"/>
  <c r="R1698" i="9"/>
  <c r="R1699" i="9"/>
  <c r="R1700" i="9"/>
  <c r="R1701" i="9"/>
  <c r="R1702" i="9"/>
  <c r="R1703" i="9"/>
  <c r="R1704" i="9"/>
  <c r="R1705" i="9"/>
  <c r="R1706" i="9"/>
  <c r="R1707" i="9"/>
  <c r="R1708" i="9"/>
  <c r="R1709" i="9"/>
  <c r="R1710" i="9"/>
  <c r="R1711" i="9"/>
  <c r="R1712" i="9"/>
  <c r="R1713" i="9"/>
  <c r="R1714" i="9"/>
  <c r="R1715" i="9"/>
  <c r="R1716" i="9"/>
  <c r="R1717" i="9"/>
  <c r="R1718" i="9"/>
  <c r="R1719" i="9"/>
  <c r="R1720" i="9"/>
  <c r="R1721" i="9"/>
  <c r="R1722" i="9"/>
  <c r="R1723" i="9"/>
  <c r="R1724" i="9"/>
  <c r="R1725" i="9"/>
  <c r="R1726" i="9"/>
  <c r="R1727" i="9"/>
  <c r="R1728" i="9"/>
  <c r="R1729" i="9"/>
  <c r="R1730" i="9"/>
  <c r="R1731" i="9"/>
  <c r="R1732" i="9"/>
  <c r="R1733" i="9"/>
  <c r="R1734" i="9"/>
  <c r="R1735" i="9"/>
  <c r="R1736" i="9"/>
  <c r="R1737" i="9"/>
  <c r="R1738" i="9"/>
  <c r="R1739" i="9"/>
  <c r="R1740" i="9"/>
  <c r="R1741" i="9"/>
  <c r="R1742" i="9"/>
  <c r="R1743" i="9"/>
  <c r="R1744" i="9"/>
  <c r="R1745" i="9"/>
  <c r="R1746" i="9"/>
  <c r="R1747" i="9"/>
  <c r="R1748" i="9"/>
  <c r="R1749" i="9"/>
  <c r="R1750" i="9"/>
  <c r="R1751" i="9"/>
  <c r="R1752" i="9"/>
  <c r="R1753" i="9"/>
  <c r="R1754" i="9"/>
  <c r="R1755" i="9"/>
  <c r="R1756" i="9"/>
  <c r="R1757" i="9"/>
  <c r="R1758" i="9"/>
  <c r="R1759" i="9"/>
  <c r="R1760" i="9"/>
  <c r="R1761" i="9"/>
  <c r="R1762" i="9"/>
  <c r="R1763" i="9"/>
  <c r="R1764" i="9"/>
  <c r="R1765" i="9"/>
  <c r="R1766" i="9"/>
  <c r="R1767" i="9"/>
  <c r="R1768" i="9"/>
  <c r="R1770" i="9"/>
  <c r="R1771" i="9"/>
  <c r="R1772" i="9"/>
  <c r="R1773" i="9"/>
  <c r="R1774" i="9"/>
  <c r="R1775" i="9"/>
  <c r="R1776" i="9"/>
  <c r="R1777" i="9"/>
  <c r="R1778" i="9"/>
  <c r="R1779" i="9"/>
  <c r="R1780" i="9"/>
  <c r="R1781" i="9"/>
  <c r="R1782" i="9"/>
  <c r="R1783" i="9"/>
  <c r="R1784" i="9"/>
  <c r="R1791" i="9"/>
  <c r="R1785" i="9"/>
  <c r="R1786" i="9"/>
  <c r="R1787" i="9"/>
  <c r="R1789" i="9"/>
  <c r="R1790" i="9"/>
  <c r="R1792" i="9"/>
  <c r="R1793" i="9"/>
  <c r="R1794" i="9"/>
  <c r="R1795" i="9"/>
  <c r="R1797" i="9"/>
  <c r="R1798" i="9"/>
  <c r="R1799" i="9"/>
  <c r="R1800" i="9"/>
  <c r="R1801" i="9"/>
  <c r="R1802" i="9"/>
  <c r="R1803" i="9"/>
  <c r="R1804" i="9"/>
  <c r="R1805" i="9"/>
  <c r="R1806" i="9"/>
  <c r="R1807" i="9"/>
  <c r="R1808" i="9"/>
  <c r="R1809" i="9"/>
  <c r="R1810" i="9"/>
  <c r="R1811" i="9"/>
  <c r="R1812" i="9"/>
  <c r="R1813" i="9"/>
  <c r="R1814" i="9"/>
  <c r="R1815" i="9"/>
  <c r="R1816" i="9"/>
  <c r="R1817" i="9"/>
  <c r="R1818" i="9"/>
  <c r="R1819" i="9"/>
  <c r="R1820" i="9"/>
  <c r="R1821" i="9"/>
  <c r="R1822" i="9"/>
  <c r="R1823" i="9"/>
  <c r="R1824" i="9"/>
  <c r="R1825" i="9"/>
  <c r="R1826" i="9"/>
  <c r="R1827" i="9"/>
  <c r="R1828" i="9"/>
  <c r="R1829" i="9"/>
  <c r="R1830" i="9"/>
  <c r="R1831" i="9"/>
  <c r="R1832" i="9"/>
  <c r="R1833" i="9"/>
  <c r="R1834" i="9"/>
  <c r="R1835" i="9"/>
  <c r="R1836" i="9"/>
  <c r="R1837" i="9"/>
  <c r="R1838" i="9"/>
  <c r="R1839" i="9"/>
  <c r="R1840" i="9"/>
  <c r="R1842" i="9"/>
  <c r="R1843" i="9"/>
  <c r="R1844" i="9"/>
  <c r="R1845" i="9"/>
  <c r="R1848" i="9"/>
  <c r="R1850" i="9"/>
  <c r="R1852" i="9"/>
  <c r="R1853" i="9"/>
  <c r="R1856" i="9"/>
  <c r="R1857" i="9"/>
  <c r="R1861" i="9"/>
  <c r="R1862" i="9"/>
  <c r="R1863" i="9"/>
  <c r="R1864" i="9"/>
  <c r="R1865" i="9"/>
  <c r="R1866" i="9"/>
  <c r="R1867" i="9"/>
  <c r="R1868" i="9"/>
  <c r="R1870" i="9"/>
  <c r="R1871" i="9"/>
  <c r="R1872" i="9"/>
  <c r="R1873" i="9"/>
  <c r="R1874" i="9"/>
  <c r="R1875" i="9"/>
  <c r="R1876" i="9"/>
  <c r="R1877" i="9"/>
  <c r="R1878" i="9"/>
  <c r="R1881" i="9"/>
  <c r="R1882" i="9"/>
  <c r="R1883" i="9"/>
  <c r="R1884" i="9"/>
  <c r="R1886" i="9"/>
  <c r="R1888" i="9"/>
  <c r="R1889" i="9"/>
  <c r="R1890" i="9"/>
  <c r="R1891" i="9"/>
  <c r="R1892" i="9"/>
  <c r="R1893" i="9"/>
  <c r="R1894" i="9"/>
  <c r="R1896" i="9"/>
  <c r="R1897" i="9"/>
  <c r="R1901" i="9"/>
  <c r="R1902" i="9"/>
  <c r="R1904" i="9"/>
  <c r="R1909" i="9"/>
  <c r="R1910" i="9"/>
  <c r="R1911" i="9"/>
  <c r="R1912" i="9"/>
  <c r="R1913" i="9"/>
  <c r="R1914" i="9"/>
  <c r="R1915" i="9"/>
  <c r="R1916" i="9"/>
  <c r="R1917" i="9"/>
  <c r="R1918" i="9"/>
  <c r="R1919" i="9"/>
  <c r="R1920" i="9"/>
  <c r="R1921" i="9"/>
  <c r="R1922" i="9"/>
  <c r="R1923" i="9"/>
  <c r="R1927" i="9"/>
  <c r="R1928" i="9"/>
  <c r="R1929" i="9"/>
  <c r="R1931" i="9"/>
  <c r="R1932" i="9"/>
  <c r="R1933" i="9"/>
  <c r="R1934" i="9"/>
  <c r="R1935" i="9"/>
  <c r="R1936" i="9"/>
  <c r="R1937" i="9"/>
  <c r="R1938" i="9"/>
  <c r="R1939" i="9"/>
  <c r="R1940" i="9"/>
  <c r="R1941" i="9"/>
  <c r="R1942" i="9"/>
  <c r="R1943" i="9"/>
  <c r="R1946" i="9"/>
  <c r="R1947" i="9"/>
  <c r="R1950" i="9"/>
  <c r="R1953" i="9"/>
  <c r="R1954" i="9"/>
  <c r="R1956" i="9"/>
  <c r="R1957" i="9"/>
  <c r="R1958" i="9"/>
  <c r="R1960" i="9"/>
  <c r="R1961" i="9"/>
  <c r="R1964" i="9"/>
  <c r="R1965" i="9"/>
  <c r="R1966" i="9"/>
  <c r="R1967" i="9"/>
  <c r="R1968" i="9"/>
  <c r="R1969" i="9"/>
  <c r="R1970" i="9"/>
  <c r="R1971" i="9"/>
  <c r="R1972" i="9"/>
  <c r="R1973" i="9"/>
  <c r="R1974" i="9"/>
  <c r="R1975" i="9"/>
  <c r="R1976" i="9"/>
  <c r="R1977" i="9"/>
  <c r="R1978" i="9"/>
  <c r="R1979" i="9"/>
  <c r="R1980" i="9"/>
  <c r="R1981" i="9"/>
  <c r="R1982" i="9"/>
  <c r="R1983" i="9"/>
  <c r="R1984" i="9"/>
  <c r="R1985" i="9"/>
  <c r="R1986" i="9"/>
  <c r="R1987" i="9"/>
  <c r="R1988" i="9"/>
  <c r="R1989" i="9"/>
  <c r="R1990" i="9"/>
  <c r="R1991" i="9"/>
  <c r="R1992" i="9"/>
  <c r="R1993" i="9"/>
  <c r="R1994" i="9"/>
  <c r="R1995" i="9"/>
  <c r="R1996" i="9"/>
  <c r="R1997" i="9"/>
  <c r="R1999" i="9"/>
  <c r="R2000" i="9"/>
  <c r="R2001" i="9"/>
  <c r="R2002" i="9"/>
  <c r="R2003" i="9"/>
  <c r="R2004" i="9"/>
  <c r="R2007" i="9"/>
  <c r="R2008" i="9"/>
  <c r="R2009" i="9"/>
  <c r="R2010" i="9"/>
  <c r="R2011" i="9"/>
  <c r="R2014" i="9"/>
  <c r="R2015" i="9"/>
  <c r="R2016" i="9"/>
  <c r="R2019" i="9"/>
  <c r="R2021" i="9"/>
  <c r="R2022" i="9"/>
  <c r="R2024" i="9"/>
  <c r="R2025" i="9"/>
  <c r="R2026" i="9"/>
  <c r="R2028" i="9"/>
  <c r="R2029" i="9"/>
  <c r="R2030" i="9"/>
  <c r="R2031" i="9"/>
  <c r="R2032" i="9"/>
  <c r="R2033" i="9"/>
  <c r="R2034" i="9"/>
  <c r="R2035" i="9"/>
  <c r="R2036" i="9"/>
  <c r="R2037" i="9"/>
  <c r="R2038" i="9"/>
  <c r="R2039" i="9"/>
  <c r="R2040" i="9"/>
  <c r="R2041" i="9"/>
  <c r="R2042" i="9"/>
  <c r="R2043" i="9"/>
  <c r="R2044" i="9"/>
  <c r="R2045" i="9"/>
  <c r="R2046" i="9"/>
  <c r="R2047" i="9"/>
  <c r="R2048" i="9"/>
  <c r="R2049" i="9"/>
  <c r="R2050" i="9"/>
  <c r="R2051" i="9"/>
  <c r="R2052" i="9"/>
  <c r="R2053" i="9"/>
  <c r="R2054" i="9"/>
  <c r="R2055" i="9"/>
  <c r="R2056" i="9"/>
  <c r="R2057" i="9"/>
  <c r="R2060" i="9"/>
  <c r="R2061" i="9"/>
  <c r="R2062" i="9"/>
  <c r="R2063" i="9"/>
  <c r="R2064" i="9"/>
  <c r="R2065" i="9"/>
  <c r="R2066" i="9"/>
  <c r="R2067" i="9"/>
  <c r="R2068" i="9"/>
  <c r="R2069" i="9"/>
  <c r="R2070" i="9"/>
  <c r="R2071" i="9"/>
  <c r="R2072" i="9"/>
  <c r="R2073" i="9"/>
  <c r="R2074" i="9"/>
  <c r="R2075" i="9"/>
  <c r="R2076" i="9"/>
  <c r="R2078" i="9"/>
  <c r="R2080" i="9"/>
  <c r="R2081" i="9"/>
  <c r="R2082" i="9"/>
  <c r="R2083" i="9"/>
  <c r="R2084" i="9"/>
  <c r="R2085" i="9"/>
  <c r="R2086" i="9"/>
  <c r="R2087" i="9"/>
  <c r="R2088" i="9"/>
  <c r="R2089" i="9"/>
  <c r="R2090" i="9"/>
  <c r="R2091" i="9"/>
  <c r="R2092" i="9"/>
  <c r="R2093" i="9"/>
  <c r="R2094" i="9"/>
  <c r="R2095" i="9"/>
  <c r="R2096" i="9"/>
  <c r="R2097" i="9"/>
  <c r="R2098" i="9"/>
  <c r="R2099" i="9"/>
  <c r="R2100" i="9"/>
  <c r="R2101" i="9"/>
  <c r="R2102" i="9"/>
  <c r="R2104" i="9"/>
  <c r="R2108" i="9"/>
  <c r="R2109" i="9"/>
  <c r="R2110" i="9"/>
  <c r="R2111" i="9"/>
  <c r="R2112" i="9"/>
  <c r="R2116" i="9"/>
  <c r="R2117" i="9"/>
  <c r="R2118" i="9"/>
  <c r="R2119" i="9"/>
  <c r="R2120" i="9"/>
  <c r="R2121" i="9"/>
  <c r="R2122" i="9"/>
  <c r="R2123" i="9"/>
  <c r="R2124" i="9"/>
  <c r="R2125" i="9"/>
  <c r="R2126" i="9"/>
  <c r="R2127" i="9"/>
  <c r="R2128" i="9"/>
  <c r="R2129" i="9"/>
  <c r="R2130" i="9"/>
  <c r="R2131" i="9"/>
  <c r="R2132" i="9"/>
  <c r="R2141" i="9"/>
  <c r="R2142" i="9"/>
  <c r="R2144" i="9"/>
  <c r="R2145" i="9"/>
  <c r="R2147" i="9"/>
  <c r="R2148" i="9"/>
  <c r="R2151" i="9"/>
  <c r="R2152" i="9"/>
  <c r="R2153" i="9"/>
  <c r="R2154" i="9"/>
  <c r="R2155" i="9"/>
  <c r="R2156" i="9"/>
  <c r="R2158" i="9"/>
  <c r="R2159" i="9"/>
  <c r="R2161" i="9"/>
  <c r="R2162" i="9"/>
  <c r="R2163" i="9"/>
  <c r="R2164" i="9"/>
  <c r="R2166" i="9"/>
  <c r="R2167" i="9"/>
  <c r="R2169" i="9"/>
  <c r="R2172" i="9"/>
  <c r="R2173" i="9"/>
  <c r="R2175" i="9"/>
  <c r="R2177" i="9"/>
  <c r="R2178" i="9"/>
  <c r="R2179" i="9"/>
  <c r="R2180" i="9"/>
  <c r="R2181" i="9"/>
  <c r="R2183" i="9"/>
  <c r="R2184" i="9"/>
  <c r="R2185" i="9"/>
  <c r="R2186" i="9"/>
  <c r="R2188" i="9"/>
  <c r="R2189" i="9"/>
  <c r="R2191" i="9"/>
  <c r="R2192" i="9"/>
  <c r="R2193" i="9"/>
  <c r="R2194" i="9"/>
  <c r="R2195" i="9"/>
  <c r="R2196" i="9"/>
  <c r="R2197" i="9"/>
  <c r="R2198" i="9"/>
  <c r="R2199" i="9"/>
  <c r="R2200" i="9"/>
  <c r="R2201" i="9"/>
  <c r="R2202" i="9"/>
  <c r="R2203" i="9"/>
  <c r="R2206" i="9"/>
  <c r="R2207" i="9"/>
  <c r="R2208" i="9"/>
  <c r="R2209" i="9"/>
  <c r="R2210" i="9"/>
  <c r="R2211" i="9"/>
  <c r="R2212" i="9"/>
  <c r="R2213" i="9"/>
  <c r="R2214" i="9"/>
  <c r="R2215" i="9"/>
  <c r="R2216" i="9"/>
  <c r="R2217" i="9"/>
  <c r="R2218" i="9"/>
  <c r="R2219" i="9"/>
  <c r="R2220" i="9"/>
  <c r="R2221" i="9"/>
  <c r="R2222" i="9"/>
  <c r="R2223" i="9"/>
  <c r="R2224" i="9"/>
  <c r="R2225" i="9"/>
  <c r="R2226" i="9"/>
  <c r="R2229" i="9"/>
  <c r="R2230" i="9"/>
  <c r="R2231" i="9"/>
  <c r="R2232" i="9"/>
  <c r="R2233" i="9"/>
  <c r="R2234" i="9"/>
  <c r="R2236" i="9"/>
  <c r="R2237" i="9"/>
  <c r="R2238" i="9"/>
  <c r="R2240" i="9"/>
  <c r="R2241" i="9"/>
  <c r="R2242" i="9"/>
  <c r="R2243" i="9"/>
  <c r="R2244" i="9"/>
  <c r="R2245" i="9"/>
  <c r="R2246" i="9"/>
  <c r="R2247" i="9"/>
  <c r="R2248" i="9"/>
  <c r="R2251" i="9"/>
  <c r="R2252" i="9"/>
  <c r="R2262" i="9"/>
  <c r="R2263" i="9"/>
  <c r="R2264" i="9"/>
  <c r="R2265" i="9"/>
  <c r="R2266" i="9"/>
  <c r="R2267" i="9"/>
  <c r="R2269" i="9"/>
  <c r="R2271" i="9"/>
  <c r="R2273" i="9"/>
  <c r="R2274" i="9"/>
  <c r="R2275" i="9"/>
  <c r="R2276" i="9"/>
  <c r="R2279" i="9"/>
  <c r="R2280" i="9"/>
  <c r="R2282" i="9"/>
  <c r="R2283" i="9"/>
  <c r="R2284" i="9"/>
  <c r="R2285" i="9"/>
  <c r="R2286" i="9"/>
  <c r="R2287" i="9"/>
  <c r="R2288" i="9"/>
  <c r="R2289" i="9"/>
  <c r="R2290" i="9"/>
  <c r="R2291" i="9"/>
  <c r="R2292" i="9"/>
  <c r="R2293" i="9"/>
  <c r="R2294" i="9"/>
  <c r="R2295" i="9"/>
  <c r="R2296" i="9"/>
  <c r="R2297" i="9"/>
  <c r="R2298" i="9"/>
  <c r="R2299" i="9"/>
  <c r="R2300" i="9"/>
  <c r="R2301" i="9"/>
  <c r="R2302" i="9"/>
  <c r="R2303" i="9"/>
  <c r="R2304" i="9"/>
  <c r="R2305" i="9"/>
  <c r="R2306" i="9"/>
  <c r="R2307" i="9"/>
  <c r="R2308" i="9"/>
  <c r="R2309" i="9"/>
  <c r="R2310" i="9"/>
  <c r="R2311" i="9"/>
  <c r="R970" i="9"/>
  <c r="P1217" i="9"/>
  <c r="P970" i="9" l="1"/>
  <c r="P2311" i="9"/>
  <c r="P2310" i="9"/>
  <c r="P2309" i="9"/>
  <c r="P2308" i="9"/>
  <c r="P2307" i="9"/>
  <c r="P2306" i="9"/>
  <c r="P2305" i="9"/>
  <c r="P2304" i="9"/>
  <c r="P2303" i="9"/>
  <c r="P2302" i="9"/>
  <c r="P2301" i="9"/>
  <c r="P2300" i="9"/>
  <c r="P2299" i="9"/>
  <c r="P2298" i="9"/>
  <c r="P2297" i="9"/>
  <c r="P2296" i="9"/>
  <c r="P2295" i="9"/>
  <c r="P2294" i="9"/>
  <c r="P2293" i="9"/>
  <c r="P2292" i="9"/>
  <c r="P2291" i="9"/>
  <c r="P2290" i="9"/>
  <c r="P2289" i="9"/>
  <c r="P2288" i="9"/>
  <c r="P2287" i="9"/>
  <c r="P2286" i="9"/>
  <c r="P2285" i="9"/>
  <c r="P2284" i="9"/>
  <c r="P2283" i="9"/>
  <c r="P2282" i="9"/>
  <c r="P2280" i="9"/>
  <c r="P2279" i="9"/>
  <c r="P2276" i="9"/>
  <c r="P2275" i="9"/>
  <c r="P2274" i="9"/>
  <c r="P2273" i="9"/>
  <c r="P2271" i="9"/>
  <c r="P2269" i="9"/>
  <c r="P2267" i="9"/>
  <c r="P2266" i="9"/>
  <c r="P2265" i="9"/>
  <c r="P2264" i="9"/>
  <c r="P2263" i="9"/>
  <c r="P2262" i="9"/>
  <c r="P2252" i="9"/>
  <c r="P2251" i="9"/>
  <c r="P2248" i="9"/>
  <c r="P2247" i="9"/>
  <c r="P2246" i="9"/>
  <c r="P2245" i="9"/>
  <c r="P2244" i="9"/>
  <c r="P2243" i="9"/>
  <c r="P2242" i="9"/>
  <c r="P2241" i="9"/>
  <c r="P2240" i="9"/>
  <c r="P2238" i="9"/>
  <c r="P2237" i="9"/>
  <c r="P2236" i="9"/>
  <c r="P2234" i="9"/>
  <c r="P2233" i="9"/>
  <c r="P2232" i="9"/>
  <c r="P2231" i="9"/>
  <c r="P2230" i="9"/>
  <c r="P2229" i="9"/>
  <c r="P2226" i="9"/>
  <c r="P2225" i="9"/>
  <c r="P2224" i="9"/>
  <c r="P2223" i="9"/>
  <c r="P2222" i="9"/>
  <c r="P2221" i="9"/>
  <c r="P2220" i="9"/>
  <c r="P2219" i="9"/>
  <c r="P2218" i="9"/>
  <c r="P2217" i="9"/>
  <c r="P2216" i="9"/>
  <c r="P2215" i="9"/>
  <c r="P2214" i="9"/>
  <c r="P2213" i="9"/>
  <c r="P2212" i="9"/>
  <c r="P2211" i="9"/>
  <c r="P2210" i="9"/>
  <c r="P2209" i="9"/>
  <c r="P2208" i="9"/>
  <c r="P2207" i="9"/>
  <c r="P2206" i="9"/>
  <c r="P2203" i="9"/>
  <c r="P2202" i="9"/>
  <c r="P2201" i="9"/>
  <c r="P2200" i="9"/>
  <c r="P2199" i="9"/>
  <c r="P2198" i="9"/>
  <c r="P2197" i="9"/>
  <c r="P2196" i="9"/>
  <c r="P2195" i="9"/>
  <c r="P2194" i="9"/>
  <c r="P2193" i="9"/>
  <c r="P2192" i="9"/>
  <c r="P2191" i="9"/>
  <c r="P2189" i="9"/>
  <c r="P2188" i="9"/>
  <c r="P2186" i="9"/>
  <c r="P2185" i="9"/>
  <c r="P2184" i="9"/>
  <c r="P2183" i="9"/>
  <c r="P2181" i="9"/>
  <c r="P2180" i="9"/>
  <c r="P2179" i="9"/>
  <c r="P2178" i="9"/>
  <c r="P2177" i="9"/>
  <c r="P2175" i="9"/>
  <c r="P2173" i="9"/>
  <c r="P2172" i="9"/>
  <c r="P2169" i="9"/>
  <c r="P2167" i="9"/>
  <c r="P2166" i="9"/>
  <c r="P2164" i="9"/>
  <c r="P2163" i="9"/>
  <c r="P2162" i="9"/>
  <c r="P2161" i="9"/>
  <c r="P2159" i="9"/>
  <c r="P2158" i="9"/>
  <c r="P2156" i="9"/>
  <c r="P2155" i="9"/>
  <c r="P2154" i="9"/>
  <c r="P2153" i="9"/>
  <c r="P2152" i="9"/>
  <c r="P2151" i="9"/>
  <c r="P2148" i="9"/>
  <c r="P2147" i="9"/>
  <c r="P2145" i="9"/>
  <c r="P2144" i="9"/>
  <c r="P2142" i="9"/>
  <c r="P2141" i="9"/>
  <c r="P2132" i="9"/>
  <c r="P2131" i="9"/>
  <c r="P2130" i="9"/>
  <c r="P2129" i="9"/>
  <c r="P2128" i="9"/>
  <c r="P2127" i="9"/>
  <c r="P2126" i="9"/>
  <c r="P2125" i="9"/>
  <c r="P2124" i="9"/>
  <c r="P2123" i="9"/>
  <c r="P2122" i="9"/>
  <c r="P2121" i="9"/>
  <c r="P2120" i="9"/>
  <c r="P2119" i="9"/>
  <c r="P2118" i="9"/>
  <c r="P2117" i="9"/>
  <c r="P2116" i="9"/>
  <c r="P2112" i="9"/>
  <c r="P2111" i="9"/>
  <c r="P2110" i="9"/>
  <c r="P2109" i="9"/>
  <c r="P2108" i="9"/>
  <c r="P2104" i="9"/>
  <c r="P2102" i="9"/>
  <c r="P2101" i="9"/>
  <c r="P2100" i="9"/>
  <c r="P2099" i="9"/>
  <c r="P2098" i="9"/>
  <c r="P2097" i="9"/>
  <c r="P2096" i="9"/>
  <c r="P2095" i="9"/>
  <c r="P2094" i="9"/>
  <c r="P2093" i="9"/>
  <c r="P2092" i="9"/>
  <c r="P2091" i="9"/>
  <c r="P2090" i="9"/>
  <c r="P2089" i="9"/>
  <c r="P2088" i="9"/>
  <c r="P2087" i="9"/>
  <c r="P2086" i="9"/>
  <c r="P2085" i="9"/>
  <c r="P2084" i="9"/>
  <c r="P2083" i="9"/>
  <c r="P2082" i="9"/>
  <c r="P2081" i="9"/>
  <c r="P2080" i="9"/>
  <c r="P2078" i="9"/>
  <c r="P2076" i="9"/>
  <c r="P2075" i="9"/>
  <c r="P2074" i="9"/>
  <c r="P2073" i="9"/>
  <c r="P2072" i="9"/>
  <c r="P2071" i="9"/>
  <c r="P2070" i="9"/>
  <c r="P2069" i="9"/>
  <c r="P2068" i="9"/>
  <c r="P2067" i="9"/>
  <c r="P2066" i="9"/>
  <c r="P2065" i="9"/>
  <c r="P2064" i="9"/>
  <c r="P2063" i="9"/>
  <c r="P2062" i="9"/>
  <c r="P2061" i="9"/>
  <c r="P2060" i="9"/>
  <c r="P2057" i="9"/>
  <c r="P2056" i="9"/>
  <c r="P2055" i="9"/>
  <c r="P2054" i="9"/>
  <c r="P2053" i="9"/>
  <c r="P2052" i="9"/>
  <c r="P2051" i="9"/>
  <c r="P2050" i="9"/>
  <c r="P2049" i="9"/>
  <c r="P2048" i="9"/>
  <c r="P2047" i="9"/>
  <c r="P2046" i="9"/>
  <c r="P2045" i="9"/>
  <c r="P2044" i="9"/>
  <c r="P2043" i="9"/>
  <c r="P2042" i="9"/>
  <c r="P2041" i="9"/>
  <c r="P2040" i="9"/>
  <c r="P2039" i="9"/>
  <c r="P2038" i="9"/>
  <c r="P2037" i="9"/>
  <c r="P2036" i="9"/>
  <c r="P2035" i="9"/>
  <c r="P2034" i="9"/>
  <c r="P2033" i="9"/>
  <c r="P2032" i="9"/>
  <c r="P2031" i="9"/>
  <c r="P2030" i="9"/>
  <c r="P2029" i="9"/>
  <c r="P2028" i="9"/>
  <c r="P2026" i="9"/>
  <c r="P2025" i="9"/>
  <c r="P2024" i="9"/>
  <c r="P2022" i="9"/>
  <c r="P2021" i="9"/>
  <c r="P2019" i="9"/>
  <c r="P2016" i="9"/>
  <c r="P2015" i="9"/>
  <c r="P2014" i="9"/>
  <c r="P2011" i="9"/>
  <c r="P2010" i="9"/>
  <c r="P2009" i="9"/>
  <c r="P2008" i="9"/>
  <c r="P2007" i="9"/>
  <c r="P2004" i="9"/>
  <c r="P2003" i="9"/>
  <c r="P2002" i="9"/>
  <c r="P2001" i="9"/>
  <c r="P2000" i="9"/>
  <c r="P1999" i="9"/>
  <c r="P1997" i="9"/>
  <c r="P1996" i="9"/>
  <c r="P1995" i="9"/>
  <c r="P1994" i="9"/>
  <c r="P1993" i="9"/>
  <c r="P1992" i="9"/>
  <c r="P1991" i="9"/>
  <c r="P1990" i="9"/>
  <c r="P1989" i="9"/>
  <c r="P1988" i="9"/>
  <c r="P1987" i="9"/>
  <c r="P1986" i="9"/>
  <c r="P1985" i="9"/>
  <c r="P1984" i="9"/>
  <c r="P1983" i="9"/>
  <c r="P1982" i="9"/>
  <c r="P1981" i="9"/>
  <c r="P1980" i="9"/>
  <c r="P1979" i="9"/>
  <c r="P1978" i="9"/>
  <c r="P1977" i="9"/>
  <c r="P1976" i="9"/>
  <c r="P1975" i="9"/>
  <c r="P1974" i="9"/>
  <c r="P1973" i="9"/>
  <c r="P1972" i="9"/>
  <c r="P1971" i="9"/>
  <c r="P1970" i="9"/>
  <c r="P1969" i="9"/>
  <c r="P1968" i="9"/>
  <c r="P1967" i="9"/>
  <c r="P1966" i="9"/>
  <c r="P1965" i="9"/>
  <c r="P1964" i="9"/>
  <c r="P1961" i="9"/>
  <c r="P1960" i="9"/>
  <c r="P1958" i="9"/>
  <c r="P1957" i="9"/>
  <c r="P1956" i="9"/>
  <c r="P1954" i="9"/>
  <c r="P1953" i="9"/>
  <c r="P1950" i="9"/>
  <c r="P1947" i="9"/>
  <c r="P1946" i="9"/>
  <c r="P1943" i="9"/>
  <c r="P1942" i="9"/>
  <c r="P1941" i="9"/>
  <c r="P1940" i="9"/>
  <c r="P1939" i="9"/>
  <c r="P1938" i="9"/>
  <c r="P1937" i="9"/>
  <c r="P1936" i="9"/>
  <c r="P1935" i="9"/>
  <c r="P1934" i="9"/>
  <c r="P1933" i="9"/>
  <c r="P1932" i="9"/>
  <c r="P1931" i="9"/>
  <c r="P1929" i="9"/>
  <c r="P1928" i="9"/>
  <c r="P1927" i="9"/>
  <c r="P1923" i="9"/>
  <c r="P1922" i="9"/>
  <c r="P1921" i="9"/>
  <c r="P1920" i="9"/>
  <c r="P1919" i="9"/>
  <c r="P1918" i="9"/>
  <c r="P1917" i="9"/>
  <c r="P1916" i="9"/>
  <c r="P1915" i="9"/>
  <c r="P1914" i="9"/>
  <c r="P1913" i="9"/>
  <c r="P1912" i="9"/>
  <c r="P1911" i="9"/>
  <c r="P1910" i="9"/>
  <c r="P1909" i="9"/>
  <c r="P1904" i="9"/>
  <c r="P1902" i="9"/>
  <c r="P1901" i="9"/>
  <c r="P1897" i="9"/>
  <c r="P1896" i="9"/>
  <c r="P1894" i="9"/>
  <c r="P1893" i="9"/>
  <c r="P1892" i="9"/>
  <c r="P1891" i="9"/>
  <c r="P1890" i="9"/>
  <c r="P1889" i="9"/>
  <c r="P1888" i="9"/>
  <c r="P1886" i="9"/>
  <c r="P1884" i="9"/>
  <c r="P1883" i="9"/>
  <c r="P1882" i="9"/>
  <c r="P1881" i="9"/>
  <c r="P1878" i="9"/>
  <c r="P1877" i="9"/>
  <c r="P1876" i="9"/>
  <c r="P1875" i="9"/>
  <c r="P1874" i="9"/>
  <c r="P1873" i="9"/>
  <c r="P1872" i="9"/>
  <c r="P1871" i="9"/>
  <c r="P1870" i="9"/>
  <c r="P1868" i="9"/>
  <c r="P1867" i="9"/>
  <c r="P1866" i="9"/>
  <c r="P1865" i="9"/>
  <c r="P1864" i="9"/>
  <c r="P1863" i="9"/>
  <c r="P1862" i="9"/>
  <c r="P1861" i="9"/>
  <c r="P1857" i="9"/>
  <c r="P1856" i="9"/>
  <c r="P1853" i="9"/>
  <c r="P1852" i="9"/>
  <c r="P1850" i="9"/>
  <c r="P1848" i="9"/>
  <c r="P1845" i="9"/>
  <c r="P1844" i="9"/>
  <c r="P1843" i="9"/>
  <c r="P1842" i="9"/>
  <c r="P1840" i="9"/>
  <c r="P1839" i="9"/>
  <c r="P1838" i="9"/>
  <c r="P1837" i="9"/>
  <c r="P1836" i="9"/>
  <c r="P1835" i="9"/>
  <c r="P1834" i="9"/>
  <c r="P1833" i="9"/>
  <c r="P1832" i="9"/>
  <c r="P1831" i="9"/>
  <c r="P1830" i="9"/>
  <c r="P1829" i="9"/>
  <c r="P1828" i="9"/>
  <c r="P1827" i="9"/>
  <c r="P1826" i="9"/>
  <c r="P1825" i="9"/>
  <c r="P1824" i="9"/>
  <c r="P1823" i="9"/>
  <c r="P1822" i="9"/>
  <c r="P1821" i="9"/>
  <c r="P1820" i="9"/>
  <c r="P1819" i="9"/>
  <c r="P1818" i="9"/>
  <c r="P1817" i="9"/>
  <c r="P1816" i="9"/>
  <c r="P1815" i="9"/>
  <c r="P1814" i="9"/>
  <c r="P1813" i="9"/>
  <c r="P1812" i="9"/>
  <c r="P1811" i="9"/>
  <c r="P1810" i="9"/>
  <c r="P1809" i="9"/>
  <c r="P1808" i="9"/>
  <c r="P1807" i="9"/>
  <c r="P1806" i="9"/>
  <c r="P1805" i="9"/>
  <c r="P1804" i="9"/>
  <c r="P1803" i="9"/>
  <c r="P1802" i="9"/>
  <c r="P1801" i="9"/>
  <c r="P1800" i="9"/>
  <c r="P1799" i="9"/>
  <c r="P1798" i="9"/>
  <c r="P1797" i="9"/>
  <c r="P1795" i="9"/>
  <c r="P1794" i="9"/>
  <c r="P1793" i="9"/>
  <c r="P1792" i="9"/>
  <c r="P1790" i="9"/>
  <c r="P1789" i="9"/>
  <c r="P1787" i="9"/>
  <c r="P1786" i="9"/>
  <c r="P1785" i="9"/>
  <c r="P1791" i="9"/>
  <c r="P1784" i="9"/>
  <c r="P1783" i="9"/>
  <c r="P1782" i="9"/>
  <c r="P1781" i="9"/>
  <c r="P1780" i="9"/>
  <c r="P1779" i="9"/>
  <c r="P1778" i="9"/>
  <c r="P1777" i="9"/>
  <c r="P1776" i="9"/>
  <c r="P1775" i="9"/>
  <c r="P1774" i="9"/>
  <c r="P1773" i="9"/>
  <c r="P1772" i="9"/>
  <c r="P1771" i="9"/>
  <c r="P1770" i="9"/>
  <c r="P1768" i="9"/>
  <c r="P1767" i="9"/>
  <c r="P1766" i="9"/>
  <c r="P1765" i="9"/>
  <c r="P1764" i="9"/>
  <c r="P1763" i="9"/>
  <c r="P1762" i="9"/>
  <c r="P1761" i="9"/>
  <c r="P1760" i="9"/>
  <c r="P1759" i="9"/>
  <c r="P1758" i="9"/>
  <c r="P1757" i="9"/>
  <c r="P1756" i="9"/>
  <c r="P1755" i="9"/>
  <c r="P1754" i="9"/>
  <c r="P1753" i="9"/>
  <c r="P1752" i="9"/>
  <c r="P1751" i="9"/>
  <c r="P1750" i="9"/>
  <c r="P1749" i="9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P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1" i="9"/>
  <c r="P1660" i="9"/>
  <c r="P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2" i="9"/>
  <c r="P1441" i="9"/>
  <c r="P1439" i="9"/>
  <c r="P1438" i="9"/>
  <c r="P1437" i="9"/>
  <c r="P1436" i="9"/>
  <c r="P1435" i="9"/>
  <c r="P1434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P1409" i="9"/>
  <c r="P1408" i="9"/>
  <c r="P1407" i="9"/>
  <c r="P1406" i="9"/>
  <c r="P1405" i="9"/>
  <c r="P1404" i="9"/>
  <c r="P1403" i="9"/>
  <c r="P1402" i="9"/>
  <c r="P1401" i="9"/>
  <c r="P1400" i="9"/>
  <c r="P1397" i="9"/>
  <c r="P1396" i="9"/>
  <c r="P1395" i="9"/>
  <c r="P1394" i="9"/>
  <c r="P1393" i="9"/>
  <c r="P1392" i="9"/>
  <c r="P1391" i="9"/>
  <c r="P1390" i="9"/>
  <c r="P1389" i="9"/>
  <c r="P1386" i="9"/>
  <c r="P1385" i="9"/>
  <c r="P1384" i="9"/>
  <c r="P1383" i="9"/>
  <c r="P1381" i="9"/>
  <c r="P1380" i="9"/>
  <c r="P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1" i="9"/>
  <c r="P1360" i="9"/>
  <c r="P1358" i="9"/>
  <c r="P1357" i="9"/>
  <c r="P1356" i="9"/>
  <c r="P1355" i="9"/>
  <c r="P1354" i="9"/>
  <c r="P1352" i="9"/>
  <c r="P1351" i="9"/>
  <c r="P1350" i="9"/>
  <c r="P1349" i="9"/>
  <c r="P1348" i="9"/>
  <c r="P1347" i="9"/>
  <c r="P1346" i="9"/>
  <c r="P1345" i="9"/>
  <c r="P1344" i="9"/>
  <c r="P1341" i="9"/>
  <c r="P1337" i="9"/>
  <c r="P1343" i="9"/>
  <c r="P1333" i="9"/>
  <c r="P1332" i="9"/>
  <c r="P1331" i="9"/>
  <c r="P1330" i="9"/>
  <c r="P1329" i="9"/>
  <c r="P1328" i="9"/>
  <c r="P1327" i="9"/>
  <c r="P1326" i="9"/>
  <c r="P1325" i="9"/>
  <c r="P1324" i="9"/>
  <c r="P1323" i="9"/>
  <c r="P1322" i="9"/>
  <c r="P1321" i="9"/>
  <c r="P1320" i="9"/>
  <c r="P1318" i="9"/>
  <c r="P1317" i="9"/>
  <c r="P1315" i="9"/>
  <c r="P1314" i="9"/>
  <c r="P1312" i="9"/>
  <c r="P1309" i="9"/>
  <c r="P1307" i="9"/>
  <c r="P1306" i="9"/>
  <c r="P1303" i="9"/>
  <c r="P1302" i="9"/>
  <c r="P1301" i="9"/>
  <c r="P1295" i="9"/>
  <c r="P1293" i="9"/>
  <c r="P1292" i="9"/>
  <c r="P1288" i="9"/>
  <c r="P1287" i="9"/>
  <c r="P1286" i="9"/>
  <c r="P1283" i="9"/>
  <c r="P1281" i="9"/>
  <c r="P1280" i="9"/>
  <c r="P1279" i="9"/>
  <c r="P1274" i="9"/>
  <c r="P1272" i="9"/>
  <c r="P1271" i="9"/>
  <c r="P1269" i="9"/>
  <c r="P1265" i="9"/>
  <c r="P1264" i="9"/>
  <c r="P1262" i="9"/>
  <c r="P1259" i="9"/>
  <c r="P1258" i="9"/>
  <c r="P1255" i="9"/>
  <c r="P1254" i="9"/>
  <c r="P1253" i="9"/>
  <c r="P1252" i="9"/>
  <c r="P1251" i="9"/>
  <c r="P1250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5" i="9"/>
  <c r="P1222" i="9"/>
  <c r="P1221" i="9"/>
  <c r="P1220" i="9"/>
  <c r="P1219" i="9"/>
  <c r="P1218" i="9"/>
  <c r="P1215" i="9"/>
  <c r="P1214" i="9"/>
  <c r="P1213" i="9"/>
  <c r="P1212" i="9"/>
  <c r="P1211" i="9"/>
  <c r="P1210" i="9"/>
  <c r="P1209" i="9"/>
  <c r="P1208" i="9"/>
  <c r="P1206" i="9"/>
  <c r="P1205" i="9"/>
  <c r="P1202" i="9"/>
  <c r="P1197" i="9"/>
  <c r="P1196" i="9"/>
  <c r="P1195" i="9"/>
  <c r="P1193" i="9"/>
  <c r="P1192" i="9"/>
  <c r="P1191" i="9"/>
  <c r="P1190" i="9"/>
  <c r="P1189" i="9"/>
  <c r="P1187" i="9"/>
  <c r="P1186" i="9"/>
  <c r="P1185" i="9"/>
  <c r="P1184" i="9"/>
  <c r="P1183" i="9"/>
  <c r="P1182" i="9"/>
  <c r="P1181" i="9"/>
  <c r="P1180" i="9"/>
  <c r="P1175" i="9"/>
  <c r="P1174" i="9"/>
  <c r="P1173" i="9"/>
  <c r="P1171" i="9"/>
  <c r="P1170" i="9"/>
  <c r="P1169" i="9"/>
  <c r="P1168" i="9"/>
  <c r="P1167" i="9"/>
  <c r="P1166" i="9"/>
  <c r="P1164" i="9"/>
  <c r="P1163" i="9"/>
  <c r="P1162" i="9"/>
  <c r="P1161" i="9"/>
  <c r="P1160" i="9"/>
  <c r="P1159" i="9"/>
  <c r="P1158" i="9"/>
  <c r="P1157" i="9"/>
  <c r="P1156" i="9"/>
  <c r="P1155" i="9"/>
  <c r="P1154" i="9"/>
  <c r="P1153" i="9"/>
  <c r="P1152" i="9"/>
  <c r="P1151" i="9"/>
  <c r="P1150" i="9"/>
  <c r="P1149" i="9"/>
  <c r="P1144" i="9"/>
  <c r="P1143" i="9"/>
  <c r="P1142" i="9"/>
  <c r="P1141" i="9"/>
  <c r="P1140" i="9"/>
  <c r="P1139" i="9"/>
  <c r="P1138" i="9"/>
  <c r="P1137" i="9"/>
  <c r="P1132" i="9"/>
  <c r="P1131" i="9"/>
  <c r="P1130" i="9"/>
  <c r="P1129" i="9"/>
  <c r="P1128" i="9"/>
  <c r="P1122" i="9"/>
  <c r="P1121" i="9"/>
  <c r="P1120" i="9"/>
  <c r="P1118" i="9"/>
  <c r="P1117" i="9"/>
  <c r="P1116" i="9"/>
  <c r="P1113" i="9"/>
  <c r="P1112" i="9"/>
  <c r="P1111" i="9"/>
  <c r="P1110" i="9"/>
  <c r="P1108" i="9"/>
  <c r="P1106" i="9"/>
  <c r="P1105" i="9"/>
  <c r="P1104" i="9"/>
  <c r="P1102" i="9"/>
  <c r="P1101" i="9"/>
  <c r="P1100" i="9"/>
  <c r="P1099" i="9"/>
  <c r="P1097" i="9"/>
  <c r="P1096" i="9"/>
  <c r="P1095" i="9"/>
  <c r="P1093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3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P1047" i="9"/>
  <c r="P1046" i="9"/>
  <c r="P1045" i="9"/>
  <c r="P1044" i="9"/>
  <c r="P1043" i="9"/>
  <c r="P1042" i="9"/>
  <c r="P1041" i="9"/>
  <c r="P1040" i="9"/>
  <c r="P1039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4" i="9"/>
  <c r="P1013" i="9"/>
  <c r="P1012" i="9"/>
  <c r="P1010" i="9"/>
  <c r="P1009" i="9"/>
  <c r="P1008" i="9"/>
  <c r="P1007" i="9"/>
  <c r="P1006" i="9"/>
  <c r="P1005" i="9"/>
  <c r="P1004" i="9"/>
  <c r="P1002" i="9"/>
  <c r="P1001" i="9"/>
  <c r="P1000" i="9"/>
  <c r="P999" i="9"/>
  <c r="P998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69" i="9"/>
  <c r="P966" i="9"/>
  <c r="P965" i="9"/>
  <c r="P964" i="9"/>
  <c r="P963" i="9"/>
  <c r="P962" i="9"/>
  <c r="P961" i="9"/>
  <c r="P960" i="9"/>
  <c r="P959" i="9"/>
  <c r="P958" i="9"/>
  <c r="P956" i="9"/>
  <c r="P955" i="9"/>
  <c r="P953" i="9"/>
  <c r="P952" i="9"/>
  <c r="P951" i="9"/>
  <c r="P949" i="9"/>
  <c r="P948" i="9"/>
  <c r="P947" i="9"/>
  <c r="P944" i="9"/>
  <c r="P943" i="9"/>
  <c r="P942" i="9"/>
  <c r="P941" i="9"/>
  <c r="P940" i="9"/>
  <c r="P939" i="9"/>
  <c r="P938" i="9"/>
  <c r="P937" i="9"/>
  <c r="P936" i="9"/>
  <c r="P935" i="9"/>
  <c r="P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2" i="9"/>
  <c r="P891" i="9"/>
  <c r="P890" i="9"/>
  <c r="P888" i="9"/>
  <c r="P886" i="9"/>
  <c r="P885" i="9"/>
  <c r="P884" i="9"/>
  <c r="P883" i="9"/>
  <c r="P881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3" i="9"/>
  <c r="P841" i="9"/>
  <c r="P840" i="9"/>
  <c r="P839" i="9"/>
  <c r="P838" i="9"/>
  <c r="P837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5" i="9"/>
  <c r="P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P769" i="9"/>
  <c r="P768" i="9"/>
  <c r="P767" i="9"/>
  <c r="P762" i="9"/>
  <c r="P761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P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1" i="9"/>
  <c r="P650" i="9"/>
  <c r="P649" i="9"/>
  <c r="P648" i="9"/>
  <c r="P647" i="9"/>
  <c r="P646" i="9"/>
  <c r="P645" i="9"/>
  <c r="P644" i="9"/>
  <c r="P642" i="9"/>
  <c r="P641" i="9"/>
  <c r="P634" i="9"/>
  <c r="P633" i="9"/>
  <c r="P631" i="9"/>
  <c r="P630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5" i="9"/>
  <c r="P554" i="9"/>
  <c r="P553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P437" i="9"/>
  <c r="P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P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P305" i="9"/>
  <c r="P304" i="9"/>
  <c r="P303" i="9"/>
  <c r="P302" i="9"/>
  <c r="P301" i="9"/>
  <c r="P1165" i="9"/>
  <c r="P1869" i="9"/>
  <c r="P1440" i="9"/>
  <c r="P2259" i="9"/>
  <c r="P2260" i="9"/>
  <c r="P268" i="9"/>
  <c r="P266" i="9"/>
  <c r="P270" i="9"/>
  <c r="P946" i="9"/>
  <c r="P945" i="9"/>
  <c r="P1949" i="9"/>
  <c r="P23" i="9"/>
  <c r="P1282" i="9"/>
  <c r="P1201" i="9"/>
  <c r="P1662" i="9"/>
  <c r="P25" i="9"/>
  <c r="P1336" i="9"/>
  <c r="P1178" i="9"/>
  <c r="P1342" i="9"/>
  <c r="P1316" i="9"/>
  <c r="P2114" i="9"/>
  <c r="P638" i="9"/>
  <c r="P1334" i="9"/>
  <c r="P259" i="9"/>
  <c r="P1124" i="9"/>
  <c r="P1123" i="9"/>
  <c r="P1125" i="9"/>
  <c r="P1207" i="9"/>
  <c r="P637" i="9"/>
  <c r="P1962" i="9"/>
  <c r="P1216" i="9"/>
  <c r="P1224" i="9"/>
  <c r="P2113" i="9"/>
  <c r="P195" i="9"/>
  <c r="P2077" i="9"/>
  <c r="P5" i="9"/>
  <c r="P6" i="9"/>
  <c r="P4" i="9"/>
  <c r="P1136" i="9"/>
  <c r="P1135" i="9"/>
  <c r="P1134" i="9"/>
  <c r="P1133" i="9"/>
  <c r="P1624" i="9"/>
  <c r="P1623" i="9"/>
  <c r="P1769" i="9"/>
  <c r="P2139" i="9"/>
  <c r="P1015" i="9"/>
  <c r="P1925" i="9"/>
  <c r="P653" i="9"/>
  <c r="P652" i="9"/>
  <c r="P1930" i="9"/>
  <c r="P1903" i="9"/>
  <c r="P1905" i="9"/>
  <c r="P1203" i="9"/>
  <c r="P2253" i="9"/>
  <c r="P2256" i="9"/>
  <c r="P32" i="9"/>
  <c r="P31" i="9"/>
  <c r="P30" i="9"/>
  <c r="P33" i="9"/>
  <c r="P75" i="9"/>
  <c r="P80" i="9"/>
  <c r="P81" i="9"/>
  <c r="P76" i="9"/>
  <c r="P79" i="9"/>
  <c r="P78" i="9"/>
  <c r="P77" i="9"/>
  <c r="P82" i="9"/>
  <c r="P83" i="9"/>
  <c r="P1188" i="9"/>
  <c r="P1796" i="9"/>
  <c r="P2138" i="9"/>
  <c r="P1311" i="9"/>
  <c r="P635" i="9"/>
  <c r="P764" i="9"/>
  <c r="P763" i="9"/>
  <c r="P765" i="9"/>
  <c r="P766" i="9"/>
  <c r="P756" i="9"/>
  <c r="P755" i="9"/>
  <c r="P759" i="9"/>
  <c r="P757" i="9"/>
  <c r="P758" i="9"/>
  <c r="P1200" i="9"/>
  <c r="P1788" i="9"/>
  <c r="P887" i="9"/>
  <c r="P1266" i="9"/>
  <c r="P1948" i="9"/>
  <c r="P1359" i="9"/>
  <c r="P1176" i="9"/>
  <c r="P1179" i="9"/>
  <c r="P1177" i="9"/>
  <c r="P1859" i="9"/>
  <c r="P1003" i="9"/>
  <c r="P24" i="9"/>
  <c r="P1310" i="9"/>
  <c r="P1308" i="9"/>
  <c r="P13" i="9"/>
  <c r="P632" i="9"/>
  <c r="P194" i="9"/>
  <c r="P2257" i="9"/>
  <c r="P19" i="9"/>
  <c r="P20" i="9"/>
  <c r="P2254" i="9"/>
  <c r="P1335" i="9"/>
  <c r="P2136" i="9"/>
  <c r="P2137" i="9"/>
  <c r="P2133" i="9"/>
  <c r="P1388" i="9"/>
  <c r="M63" i="2"/>
  <c r="M57" i="2"/>
  <c r="G40" i="2"/>
  <c r="J40" i="2"/>
  <c r="J113" i="2" l="1"/>
  <c r="J115" i="2"/>
  <c r="I115" i="2"/>
  <c r="F115" i="2"/>
  <c r="J114" i="2"/>
  <c r="I114" i="2"/>
  <c r="F114" i="2"/>
  <c r="I113" i="2"/>
  <c r="F113" i="2"/>
  <c r="G98" i="2"/>
  <c r="K115" i="2" l="1"/>
  <c r="L115" i="2" s="1"/>
  <c r="K114" i="2"/>
  <c r="L114" i="2" s="1"/>
  <c r="K113" i="2"/>
  <c r="L113" i="2" s="1"/>
  <c r="E42" i="2" l="1"/>
  <c r="H98" i="2" l="1"/>
  <c r="J98" i="2" s="1"/>
  <c r="I98" i="2"/>
  <c r="F98" i="2"/>
  <c r="K98" i="2" l="1"/>
  <c r="L98" i="2" s="1"/>
  <c r="I38" i="2"/>
  <c r="J73" i="2"/>
  <c r="I73" i="2"/>
  <c r="F7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K374" i="1"/>
  <c r="J374" i="1"/>
  <c r="H374" i="1"/>
  <c r="F374" i="1"/>
  <c r="K373" i="1"/>
  <c r="J373" i="1"/>
  <c r="H373" i="1"/>
  <c r="F373" i="1"/>
  <c r="K372" i="1"/>
  <c r="J372" i="1"/>
  <c r="H372" i="1"/>
  <c r="F372" i="1"/>
  <c r="K371" i="1"/>
  <c r="J371" i="1"/>
  <c r="H371" i="1"/>
  <c r="F371" i="1"/>
  <c r="K370" i="1"/>
  <c r="J370" i="1"/>
  <c r="H370" i="1"/>
  <c r="F370" i="1"/>
  <c r="K369" i="1"/>
  <c r="J369" i="1"/>
  <c r="H369" i="1"/>
  <c r="F369" i="1"/>
  <c r="K368" i="1"/>
  <c r="J368" i="1"/>
  <c r="H368" i="1"/>
  <c r="F368" i="1"/>
  <c r="K367" i="1"/>
  <c r="J367" i="1"/>
  <c r="H367" i="1"/>
  <c r="F367" i="1"/>
  <c r="K366" i="1"/>
  <c r="J366" i="1"/>
  <c r="H366" i="1"/>
  <c r="F366" i="1"/>
  <c r="K365" i="1"/>
  <c r="J365" i="1"/>
  <c r="H365" i="1"/>
  <c r="F365" i="1"/>
  <c r="K364" i="1"/>
  <c r="J364" i="1"/>
  <c r="H364" i="1"/>
  <c r="F364" i="1"/>
  <c r="K363" i="1"/>
  <c r="J363" i="1"/>
  <c r="H363" i="1"/>
  <c r="F363" i="1"/>
  <c r="K362" i="1"/>
  <c r="J362" i="1"/>
  <c r="H362" i="1"/>
  <c r="F362" i="1"/>
  <c r="K361" i="1"/>
  <c r="J361" i="1"/>
  <c r="H361" i="1"/>
  <c r="F361" i="1"/>
  <c r="K360" i="1"/>
  <c r="J360" i="1"/>
  <c r="H360" i="1"/>
  <c r="F360" i="1"/>
  <c r="K359" i="1"/>
  <c r="J359" i="1"/>
  <c r="H359" i="1"/>
  <c r="F359" i="1"/>
  <c r="K358" i="1"/>
  <c r="J358" i="1"/>
  <c r="H358" i="1"/>
  <c r="F358" i="1"/>
  <c r="K357" i="1"/>
  <c r="J357" i="1"/>
  <c r="H357" i="1"/>
  <c r="F357" i="1"/>
  <c r="K356" i="1"/>
  <c r="J356" i="1"/>
  <c r="H356" i="1"/>
  <c r="F356" i="1"/>
  <c r="K355" i="1"/>
  <c r="J355" i="1"/>
  <c r="H355" i="1"/>
  <c r="F355" i="1"/>
  <c r="K354" i="1"/>
  <c r="J354" i="1"/>
  <c r="H354" i="1"/>
  <c r="F354" i="1"/>
  <c r="K353" i="1"/>
  <c r="J353" i="1"/>
  <c r="H353" i="1"/>
  <c r="F353" i="1"/>
  <c r="K352" i="1"/>
  <c r="J352" i="1"/>
  <c r="H352" i="1"/>
  <c r="F352" i="1"/>
  <c r="K351" i="1"/>
  <c r="J351" i="1"/>
  <c r="H351" i="1"/>
  <c r="F351" i="1"/>
  <c r="K350" i="1"/>
  <c r="J350" i="1"/>
  <c r="H350" i="1"/>
  <c r="F350" i="1"/>
  <c r="K349" i="1"/>
  <c r="J349" i="1"/>
  <c r="H349" i="1"/>
  <c r="F349" i="1"/>
  <c r="K348" i="1"/>
  <c r="J348" i="1"/>
  <c r="H348" i="1"/>
  <c r="F348" i="1"/>
  <c r="K347" i="1"/>
  <c r="J347" i="1"/>
  <c r="H347" i="1"/>
  <c r="F347" i="1"/>
  <c r="K346" i="1"/>
  <c r="J346" i="1"/>
  <c r="H346" i="1"/>
  <c r="F346" i="1"/>
  <c r="K345" i="1"/>
  <c r="J345" i="1"/>
  <c r="H345" i="1"/>
  <c r="F345" i="1"/>
  <c r="K344" i="1"/>
  <c r="J344" i="1"/>
  <c r="H344" i="1"/>
  <c r="F344" i="1"/>
  <c r="K343" i="1"/>
  <c r="J343" i="1"/>
  <c r="H343" i="1"/>
  <c r="F343" i="1"/>
  <c r="K342" i="1"/>
  <c r="J342" i="1"/>
  <c r="H342" i="1"/>
  <c r="F342" i="1"/>
  <c r="K341" i="1"/>
  <c r="J341" i="1"/>
  <c r="H341" i="1"/>
  <c r="F341" i="1"/>
  <c r="K340" i="1"/>
  <c r="J340" i="1"/>
  <c r="H340" i="1"/>
  <c r="F340" i="1"/>
  <c r="K339" i="1"/>
  <c r="J339" i="1"/>
  <c r="H339" i="1"/>
  <c r="F339" i="1"/>
  <c r="K338" i="1"/>
  <c r="J338" i="1"/>
  <c r="H338" i="1"/>
  <c r="F338" i="1"/>
  <c r="K337" i="1"/>
  <c r="J337" i="1"/>
  <c r="H337" i="1"/>
  <c r="F337" i="1"/>
  <c r="K336" i="1"/>
  <c r="J336" i="1"/>
  <c r="H336" i="1"/>
  <c r="F336" i="1"/>
  <c r="K335" i="1"/>
  <c r="J335" i="1"/>
  <c r="H335" i="1"/>
  <c r="F335" i="1"/>
  <c r="K334" i="1"/>
  <c r="J334" i="1"/>
  <c r="H334" i="1"/>
  <c r="F334" i="1"/>
  <c r="K333" i="1"/>
  <c r="J333" i="1"/>
  <c r="H333" i="1"/>
  <c r="F333" i="1"/>
  <c r="K332" i="1"/>
  <c r="J332" i="1"/>
  <c r="H332" i="1"/>
  <c r="F332" i="1"/>
  <c r="K331" i="1"/>
  <c r="J331" i="1"/>
  <c r="H331" i="1"/>
  <c r="F331" i="1"/>
  <c r="K330" i="1"/>
  <c r="J330" i="1"/>
  <c r="H330" i="1"/>
  <c r="F330" i="1"/>
  <c r="K329" i="1"/>
  <c r="J329" i="1"/>
  <c r="H329" i="1"/>
  <c r="F329" i="1"/>
  <c r="K328" i="1"/>
  <c r="J328" i="1"/>
  <c r="H328" i="1"/>
  <c r="F328" i="1"/>
  <c r="K327" i="1"/>
  <c r="J327" i="1"/>
  <c r="H327" i="1"/>
  <c r="F327" i="1"/>
  <c r="K326" i="1"/>
  <c r="J326" i="1"/>
  <c r="H326" i="1"/>
  <c r="F326" i="1"/>
  <c r="K325" i="1"/>
  <c r="J325" i="1"/>
  <c r="H325" i="1"/>
  <c r="F325" i="1"/>
  <c r="K324" i="1"/>
  <c r="J324" i="1"/>
  <c r="H324" i="1"/>
  <c r="F324" i="1"/>
  <c r="K323" i="1"/>
  <c r="J323" i="1"/>
  <c r="H323" i="1"/>
  <c r="F323" i="1"/>
  <c r="K322" i="1"/>
  <c r="J322" i="1"/>
  <c r="H322" i="1"/>
  <c r="F322" i="1"/>
  <c r="K321" i="1"/>
  <c r="J321" i="1"/>
  <c r="H321" i="1"/>
  <c r="F321" i="1"/>
  <c r="K320" i="1"/>
  <c r="J320" i="1"/>
  <c r="H320" i="1"/>
  <c r="F320" i="1"/>
  <c r="K73" i="2" l="1"/>
  <c r="L73" i="2" s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J72" i="2"/>
  <c r="I72" i="2"/>
  <c r="F72" i="2"/>
  <c r="J71" i="2"/>
  <c r="I71" i="2"/>
  <c r="F71" i="2"/>
  <c r="I37" i="2"/>
  <c r="J70" i="2"/>
  <c r="I70" i="2"/>
  <c r="F70" i="2"/>
  <c r="J69" i="2"/>
  <c r="I69" i="2"/>
  <c r="F69" i="2"/>
  <c r="K72" i="2" l="1"/>
  <c r="L72" i="2" s="1"/>
  <c r="K71" i="2"/>
  <c r="L71" i="2" s="1"/>
  <c r="K70" i="2"/>
  <c r="L70" i="2" s="1"/>
  <c r="K69" i="2"/>
  <c r="L69" i="2" s="1"/>
  <c r="F98" i="1" l="1"/>
  <c r="I98" i="1"/>
  <c r="J98" i="1"/>
  <c r="K98" i="1" s="1"/>
  <c r="L98" i="1" s="1"/>
  <c r="F319" i="1" l="1"/>
  <c r="F318" i="1"/>
  <c r="F317" i="1"/>
  <c r="F316" i="1"/>
  <c r="F315" i="1"/>
  <c r="F314" i="1"/>
  <c r="F313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K319" i="1" l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H51" i="2" l="1"/>
  <c r="J68" i="2"/>
  <c r="I68" i="2"/>
  <c r="F68" i="2"/>
  <c r="F298" i="1"/>
  <c r="J312" i="1"/>
  <c r="I312" i="1"/>
  <c r="F312" i="1"/>
  <c r="J311" i="1"/>
  <c r="I311" i="1"/>
  <c r="F311" i="1"/>
  <c r="J310" i="1"/>
  <c r="I310" i="1"/>
  <c r="F310" i="1"/>
  <c r="J309" i="1"/>
  <c r="I309" i="1"/>
  <c r="F309" i="1"/>
  <c r="J308" i="1"/>
  <c r="I308" i="1"/>
  <c r="F308" i="1"/>
  <c r="J307" i="1"/>
  <c r="I307" i="1"/>
  <c r="F307" i="1"/>
  <c r="J306" i="1"/>
  <c r="I306" i="1"/>
  <c r="F306" i="1"/>
  <c r="J305" i="1"/>
  <c r="I305" i="1"/>
  <c r="F305" i="1"/>
  <c r="J304" i="1"/>
  <c r="I304" i="1"/>
  <c r="F304" i="1"/>
  <c r="J303" i="1"/>
  <c r="I303" i="1"/>
  <c r="F303" i="1"/>
  <c r="J302" i="1"/>
  <c r="I302" i="1"/>
  <c r="F302" i="1"/>
  <c r="J301" i="1"/>
  <c r="I301" i="1"/>
  <c r="F301" i="1"/>
  <c r="J300" i="1"/>
  <c r="I300" i="1"/>
  <c r="F300" i="1"/>
  <c r="J299" i="1"/>
  <c r="I299" i="1"/>
  <c r="F299" i="1"/>
  <c r="J298" i="1"/>
  <c r="I298" i="1"/>
  <c r="J297" i="1"/>
  <c r="I297" i="1"/>
  <c r="F297" i="1"/>
  <c r="J296" i="1"/>
  <c r="I296" i="1"/>
  <c r="F296" i="1"/>
  <c r="J67" i="2"/>
  <c r="I67" i="2"/>
  <c r="F67" i="2"/>
  <c r="K68" i="2" l="1"/>
  <c r="L68" i="2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67" i="2"/>
  <c r="L67" i="2" s="1"/>
  <c r="J295" i="1" l="1"/>
  <c r="I295" i="1"/>
  <c r="F295" i="1"/>
  <c r="K295" i="1" l="1"/>
  <c r="L295" i="1" s="1"/>
  <c r="J97" i="2"/>
  <c r="I97" i="2"/>
  <c r="F97" i="2"/>
  <c r="J96" i="2"/>
  <c r="I96" i="2"/>
  <c r="F96" i="2"/>
  <c r="K97" i="2" l="1"/>
  <c r="L97" i="2" s="1"/>
  <c r="K96" i="2"/>
  <c r="L96" i="2" s="1"/>
  <c r="I66" i="2"/>
  <c r="J66" i="2"/>
  <c r="F66" i="2"/>
  <c r="I65" i="2"/>
  <c r="H65" i="2"/>
  <c r="J65" i="2" s="1"/>
  <c r="F65" i="2"/>
  <c r="I64" i="2"/>
  <c r="J64" i="2"/>
  <c r="K64" i="2" s="1"/>
  <c r="L64" i="2" s="1"/>
  <c r="F64" i="2"/>
  <c r="I63" i="2"/>
  <c r="H63" i="2"/>
  <c r="J63" i="2" s="1"/>
  <c r="F63" i="2"/>
  <c r="I62" i="2"/>
  <c r="J62" i="2"/>
  <c r="F62" i="2"/>
  <c r="I61" i="2"/>
  <c r="L61" i="2" s="1"/>
  <c r="J61" i="2"/>
  <c r="K61" i="2" s="1"/>
  <c r="F61" i="2"/>
  <c r="I60" i="2"/>
  <c r="H60" i="2"/>
  <c r="J60" i="2" s="1"/>
  <c r="K60" i="2" s="1"/>
  <c r="L60" i="2" s="1"/>
  <c r="F60" i="2"/>
  <c r="I59" i="2"/>
  <c r="H59" i="2"/>
  <c r="J59" i="2" s="1"/>
  <c r="F59" i="2"/>
  <c r="I58" i="2"/>
  <c r="H58" i="2"/>
  <c r="J58" i="2" s="1"/>
  <c r="F58" i="2"/>
  <c r="I57" i="2"/>
  <c r="H57" i="2"/>
  <c r="J57" i="2" s="1"/>
  <c r="F57" i="2"/>
  <c r="J94" i="2"/>
  <c r="G94" i="2"/>
  <c r="I94" i="2" s="1"/>
  <c r="F94" i="2"/>
  <c r="F284" i="1"/>
  <c r="F285" i="1"/>
  <c r="F286" i="1"/>
  <c r="F287" i="1"/>
  <c r="F288" i="1"/>
  <c r="F289" i="1"/>
  <c r="F290" i="1"/>
  <c r="F291" i="1"/>
  <c r="F292" i="1"/>
  <c r="F293" i="1"/>
  <c r="F294" i="1"/>
  <c r="F375" i="1"/>
  <c r="I283" i="1"/>
  <c r="K283" i="1" s="1"/>
  <c r="L283" i="1" s="1"/>
  <c r="J283" i="1"/>
  <c r="I284" i="1"/>
  <c r="J284" i="1"/>
  <c r="K284" i="1" s="1"/>
  <c r="L284" i="1" s="1"/>
  <c r="I285" i="1"/>
  <c r="J285" i="1"/>
  <c r="I286" i="1"/>
  <c r="J286" i="1"/>
  <c r="K286" i="1" s="1"/>
  <c r="L286" i="1" s="1"/>
  <c r="I287" i="1"/>
  <c r="K287" i="1" s="1"/>
  <c r="L287" i="1" s="1"/>
  <c r="J287" i="1"/>
  <c r="I288" i="1"/>
  <c r="J288" i="1"/>
  <c r="I289" i="1"/>
  <c r="J289" i="1"/>
  <c r="K289" i="1" s="1"/>
  <c r="L289" i="1" s="1"/>
  <c r="I290" i="1"/>
  <c r="J290" i="1"/>
  <c r="I291" i="1"/>
  <c r="J291" i="1"/>
  <c r="K291" i="1"/>
  <c r="L291" i="1" s="1"/>
  <c r="I292" i="1"/>
  <c r="J292" i="1"/>
  <c r="I293" i="1"/>
  <c r="J293" i="1"/>
  <c r="K293" i="1" s="1"/>
  <c r="L293" i="1" s="1"/>
  <c r="I294" i="1"/>
  <c r="J294" i="1"/>
  <c r="J282" i="1"/>
  <c r="I282" i="1"/>
  <c r="K282" i="1" s="1"/>
  <c r="L282" i="1" s="1"/>
  <c r="J281" i="1"/>
  <c r="I281" i="1"/>
  <c r="F281" i="1"/>
  <c r="F282" i="1"/>
  <c r="F283" i="1"/>
  <c r="J224" i="1"/>
  <c r="I224" i="1"/>
  <c r="F224" i="1"/>
  <c r="J280" i="1"/>
  <c r="I280" i="1"/>
  <c r="F280" i="1"/>
  <c r="K294" i="1" l="1"/>
  <c r="L294" i="1" s="1"/>
  <c r="K292" i="1"/>
  <c r="L292" i="1" s="1"/>
  <c r="K285" i="1"/>
  <c r="L285" i="1" s="1"/>
  <c r="K290" i="1"/>
  <c r="L290" i="1" s="1"/>
  <c r="K288" i="1"/>
  <c r="L288" i="1" s="1"/>
  <c r="K65" i="2"/>
  <c r="L65" i="2" s="1"/>
  <c r="K59" i="2"/>
  <c r="L59" i="2" s="1"/>
  <c r="K58" i="2"/>
  <c r="L58" i="2" s="1"/>
  <c r="K62" i="2"/>
  <c r="L62" i="2" s="1"/>
  <c r="K66" i="2"/>
  <c r="L66" i="2" s="1"/>
  <c r="K280" i="1"/>
  <c r="L280" i="1" s="1"/>
  <c r="K281" i="1"/>
  <c r="L281" i="1" s="1"/>
  <c r="K57" i="2"/>
  <c r="L57" i="2" s="1"/>
  <c r="K63" i="2"/>
  <c r="L63" i="2" s="1"/>
  <c r="K94" i="2"/>
  <c r="L94" i="2" s="1"/>
  <c r="K224" i="1"/>
  <c r="L224" i="1" s="1"/>
  <c r="J279" i="1" l="1"/>
  <c r="I279" i="1"/>
  <c r="K279" i="1" s="1"/>
  <c r="L279" i="1" s="1"/>
  <c r="F279" i="1"/>
  <c r="J278" i="1"/>
  <c r="I278" i="1"/>
  <c r="F278" i="1"/>
  <c r="J277" i="1"/>
  <c r="I277" i="1"/>
  <c r="K277" i="1" s="1"/>
  <c r="L277" i="1" s="1"/>
  <c r="F277" i="1"/>
  <c r="J276" i="1"/>
  <c r="I276" i="1"/>
  <c r="F276" i="1"/>
  <c r="J275" i="1"/>
  <c r="I275" i="1"/>
  <c r="F275" i="1"/>
  <c r="H77" i="2"/>
  <c r="J77" i="2" s="1"/>
  <c r="K77" i="2" s="1"/>
  <c r="L77" i="2" s="1"/>
  <c r="I77" i="2"/>
  <c r="F77" i="2"/>
  <c r="H93" i="2"/>
  <c r="G91" i="2"/>
  <c r="I91" i="2" s="1"/>
  <c r="I93" i="2"/>
  <c r="F93" i="2"/>
  <c r="I92" i="2"/>
  <c r="F92" i="2"/>
  <c r="F91" i="2"/>
  <c r="I95" i="2"/>
  <c r="F95" i="2"/>
  <c r="I12" i="2"/>
  <c r="I84" i="2"/>
  <c r="J84" i="2"/>
  <c r="K84" i="2" s="1"/>
  <c r="L84" i="2" s="1"/>
  <c r="F84" i="2"/>
  <c r="J375" i="1"/>
  <c r="I375" i="1"/>
  <c r="J274" i="1"/>
  <c r="I274" i="1"/>
  <c r="F274" i="1"/>
  <c r="J273" i="1"/>
  <c r="I273" i="1"/>
  <c r="F273" i="1"/>
  <c r="J272" i="1"/>
  <c r="I272" i="1"/>
  <c r="F272" i="1"/>
  <c r="J271" i="1"/>
  <c r="I271" i="1"/>
  <c r="F271" i="1"/>
  <c r="J270" i="1"/>
  <c r="I270" i="1"/>
  <c r="F270" i="1"/>
  <c r="J269" i="1"/>
  <c r="I269" i="1"/>
  <c r="F269" i="1"/>
  <c r="J268" i="1"/>
  <c r="I268" i="1"/>
  <c r="F268" i="1"/>
  <c r="J267" i="1"/>
  <c r="I267" i="1"/>
  <c r="F267" i="1"/>
  <c r="J266" i="1"/>
  <c r="I266" i="1"/>
  <c r="F266" i="1"/>
  <c r="J265" i="1"/>
  <c r="I265" i="1"/>
  <c r="F265" i="1"/>
  <c r="J264" i="1"/>
  <c r="I264" i="1"/>
  <c r="F264" i="1"/>
  <c r="J263" i="1"/>
  <c r="I263" i="1"/>
  <c r="F263" i="1"/>
  <c r="J262" i="1"/>
  <c r="I262" i="1"/>
  <c r="F262" i="1"/>
  <c r="J261" i="1"/>
  <c r="I261" i="1"/>
  <c r="F261" i="1"/>
  <c r="J260" i="1"/>
  <c r="I260" i="1"/>
  <c r="F260" i="1"/>
  <c r="J259" i="1"/>
  <c r="I259" i="1"/>
  <c r="F259" i="1"/>
  <c r="J258" i="1"/>
  <c r="I258" i="1"/>
  <c r="F258" i="1"/>
  <c r="J257" i="1"/>
  <c r="I257" i="1"/>
  <c r="F257" i="1"/>
  <c r="J256" i="1"/>
  <c r="I256" i="1"/>
  <c r="F256" i="1"/>
  <c r="J255" i="1"/>
  <c r="I255" i="1"/>
  <c r="F255" i="1"/>
  <c r="J254" i="1"/>
  <c r="I254" i="1"/>
  <c r="F254" i="1"/>
  <c r="J253" i="1"/>
  <c r="I253" i="1"/>
  <c r="F253" i="1"/>
  <c r="J252" i="1"/>
  <c r="I252" i="1"/>
  <c r="F252" i="1"/>
  <c r="J251" i="1"/>
  <c r="I251" i="1"/>
  <c r="F251" i="1"/>
  <c r="J250" i="1"/>
  <c r="I250" i="1"/>
  <c r="F250" i="1"/>
  <c r="J249" i="1"/>
  <c r="I249" i="1"/>
  <c r="F249" i="1"/>
  <c r="J248" i="1"/>
  <c r="I248" i="1"/>
  <c r="F248" i="1"/>
  <c r="J247" i="1"/>
  <c r="I247" i="1"/>
  <c r="F247" i="1"/>
  <c r="J246" i="1"/>
  <c r="I246" i="1"/>
  <c r="F246" i="1"/>
  <c r="J245" i="1"/>
  <c r="I245" i="1"/>
  <c r="F245" i="1"/>
  <c r="J244" i="1"/>
  <c r="I244" i="1"/>
  <c r="F244" i="1"/>
  <c r="J243" i="1"/>
  <c r="I243" i="1"/>
  <c r="F243" i="1"/>
  <c r="J242" i="1"/>
  <c r="I242" i="1"/>
  <c r="F242" i="1"/>
  <c r="J241" i="1"/>
  <c r="I241" i="1"/>
  <c r="F241" i="1"/>
  <c r="J240" i="1"/>
  <c r="I240" i="1"/>
  <c r="F240" i="1"/>
  <c r="J239" i="1"/>
  <c r="I239" i="1"/>
  <c r="F239" i="1"/>
  <c r="J238" i="1"/>
  <c r="I238" i="1"/>
  <c r="F238" i="1"/>
  <c r="J237" i="1"/>
  <c r="I237" i="1"/>
  <c r="F237" i="1"/>
  <c r="J236" i="1"/>
  <c r="I236" i="1"/>
  <c r="F236" i="1"/>
  <c r="J235" i="1"/>
  <c r="I235" i="1"/>
  <c r="F235" i="1"/>
  <c r="J234" i="1"/>
  <c r="I234" i="1"/>
  <c r="F234" i="1"/>
  <c r="J233" i="1"/>
  <c r="I233" i="1"/>
  <c r="F233" i="1"/>
  <c r="J232" i="1"/>
  <c r="I232" i="1"/>
  <c r="F232" i="1"/>
  <c r="J231" i="1"/>
  <c r="I231" i="1"/>
  <c r="F231" i="1"/>
  <c r="J230" i="1"/>
  <c r="I230" i="1"/>
  <c r="F230" i="1"/>
  <c r="J229" i="1"/>
  <c r="I229" i="1"/>
  <c r="F229" i="1"/>
  <c r="G90" i="2"/>
  <c r="G89" i="2"/>
  <c r="G88" i="2"/>
  <c r="H88" i="2" s="1"/>
  <c r="J88" i="2" s="1"/>
  <c r="G82" i="2"/>
  <c r="G76" i="2"/>
  <c r="H76" i="2" s="1"/>
  <c r="J76" i="2" s="1"/>
  <c r="G75" i="2"/>
  <c r="H75" i="2" s="1"/>
  <c r="J75" i="2" s="1"/>
  <c r="G74" i="2"/>
  <c r="H301" i="2"/>
  <c r="H300" i="2"/>
  <c r="H299" i="2"/>
  <c r="H298" i="2"/>
  <c r="J298" i="2" s="1"/>
  <c r="H297" i="2"/>
  <c r="H296" i="2"/>
  <c r="H295" i="2"/>
  <c r="H294" i="2"/>
  <c r="J294" i="2" s="1"/>
  <c r="H293" i="2"/>
  <c r="H292" i="2"/>
  <c r="H291" i="2"/>
  <c r="H290" i="2"/>
  <c r="J290" i="2" s="1"/>
  <c r="H289" i="2"/>
  <c r="H288" i="2"/>
  <c r="H287" i="2"/>
  <c r="H286" i="2"/>
  <c r="J286" i="2" s="1"/>
  <c r="H285" i="2"/>
  <c r="H284" i="2"/>
  <c r="H283" i="2"/>
  <c r="H282" i="2"/>
  <c r="J282" i="2" s="1"/>
  <c r="H281" i="2"/>
  <c r="H280" i="2"/>
  <c r="H279" i="2"/>
  <c r="H278" i="2"/>
  <c r="J278" i="2" s="1"/>
  <c r="H277" i="2"/>
  <c r="H276" i="2"/>
  <c r="H275" i="2"/>
  <c r="J275" i="2" s="1"/>
  <c r="H274" i="2"/>
  <c r="H273" i="2"/>
  <c r="H272" i="2"/>
  <c r="H271" i="2"/>
  <c r="J271" i="2" s="1"/>
  <c r="H270" i="2"/>
  <c r="H269" i="2"/>
  <c r="H268" i="2"/>
  <c r="H267" i="2"/>
  <c r="J267" i="2" s="1"/>
  <c r="H266" i="2"/>
  <c r="H265" i="2"/>
  <c r="H264" i="2"/>
  <c r="H263" i="2"/>
  <c r="J263" i="2" s="1"/>
  <c r="H262" i="2"/>
  <c r="H261" i="2"/>
  <c r="H260" i="2"/>
  <c r="H259" i="2"/>
  <c r="J259" i="2" s="1"/>
  <c r="H258" i="2"/>
  <c r="H257" i="2"/>
  <c r="H256" i="2"/>
  <c r="H255" i="2"/>
  <c r="J255" i="2" s="1"/>
  <c r="H254" i="2"/>
  <c r="H253" i="2"/>
  <c r="H252" i="2"/>
  <c r="H251" i="2"/>
  <c r="J251" i="2" s="1"/>
  <c r="H250" i="2"/>
  <c r="H249" i="2"/>
  <c r="H248" i="2"/>
  <c r="H247" i="2"/>
  <c r="J247" i="2" s="1"/>
  <c r="H246" i="2"/>
  <c r="H245" i="2"/>
  <c r="H244" i="2"/>
  <c r="H243" i="2"/>
  <c r="J243" i="2" s="1"/>
  <c r="H242" i="2"/>
  <c r="H241" i="2"/>
  <c r="H240" i="2"/>
  <c r="H239" i="2"/>
  <c r="J239" i="2" s="1"/>
  <c r="H238" i="2"/>
  <c r="H237" i="2"/>
  <c r="H236" i="2"/>
  <c r="H235" i="2"/>
  <c r="J235" i="2" s="1"/>
  <c r="H234" i="2"/>
  <c r="H233" i="2"/>
  <c r="H232" i="2"/>
  <c r="H231" i="2"/>
  <c r="J231" i="2" s="1"/>
  <c r="H230" i="2"/>
  <c r="H229" i="2"/>
  <c r="H228" i="2"/>
  <c r="H227" i="2"/>
  <c r="J227" i="2" s="1"/>
  <c r="H226" i="2"/>
  <c r="H225" i="2"/>
  <c r="H224" i="2"/>
  <c r="H223" i="2"/>
  <c r="J223" i="2" s="1"/>
  <c r="H222" i="2"/>
  <c r="H221" i="2"/>
  <c r="H220" i="2"/>
  <c r="H219" i="2"/>
  <c r="J219" i="2" s="1"/>
  <c r="H218" i="2"/>
  <c r="H217" i="2"/>
  <c r="H216" i="2"/>
  <c r="H215" i="2"/>
  <c r="J215" i="2" s="1"/>
  <c r="H214" i="2"/>
  <c r="H213" i="2"/>
  <c r="H212" i="2"/>
  <c r="H211" i="2"/>
  <c r="J211" i="2" s="1"/>
  <c r="H210" i="2"/>
  <c r="H209" i="2"/>
  <c r="H208" i="2"/>
  <c r="H207" i="2"/>
  <c r="J207" i="2" s="1"/>
  <c r="H206" i="2"/>
  <c r="H205" i="2"/>
  <c r="H204" i="2"/>
  <c r="H203" i="2"/>
  <c r="J203" i="2" s="1"/>
  <c r="H202" i="2"/>
  <c r="H201" i="2"/>
  <c r="H200" i="2"/>
  <c r="H199" i="2"/>
  <c r="J199" i="2" s="1"/>
  <c r="H198" i="2"/>
  <c r="H197" i="2"/>
  <c r="H196" i="2"/>
  <c r="H195" i="2"/>
  <c r="J195" i="2" s="1"/>
  <c r="H194" i="2"/>
  <c r="H193" i="2"/>
  <c r="H192" i="2"/>
  <c r="H191" i="2"/>
  <c r="J191" i="2" s="1"/>
  <c r="H190" i="2"/>
  <c r="H189" i="2"/>
  <c r="H188" i="2"/>
  <c r="H187" i="2"/>
  <c r="J187" i="2" s="1"/>
  <c r="H186" i="2"/>
  <c r="H185" i="2"/>
  <c r="H184" i="2"/>
  <c r="H183" i="2"/>
  <c r="J183" i="2" s="1"/>
  <c r="H182" i="2"/>
  <c r="H181" i="2"/>
  <c r="H180" i="2"/>
  <c r="H179" i="2"/>
  <c r="J179" i="2" s="1"/>
  <c r="H178" i="2"/>
  <c r="H177" i="2"/>
  <c r="H176" i="2"/>
  <c r="H175" i="2"/>
  <c r="J175" i="2" s="1"/>
  <c r="H174" i="2"/>
  <c r="H173" i="2"/>
  <c r="H172" i="2"/>
  <c r="H171" i="2"/>
  <c r="J171" i="2" s="1"/>
  <c r="H170" i="2"/>
  <c r="H169" i="2"/>
  <c r="H168" i="2"/>
  <c r="H167" i="2"/>
  <c r="J167" i="2" s="1"/>
  <c r="H166" i="2"/>
  <c r="H165" i="2"/>
  <c r="H164" i="2"/>
  <c r="H163" i="2"/>
  <c r="J163" i="2" s="1"/>
  <c r="H162" i="2"/>
  <c r="H161" i="2"/>
  <c r="H160" i="2"/>
  <c r="H159" i="2"/>
  <c r="J159" i="2" s="1"/>
  <c r="H158" i="2"/>
  <c r="H157" i="2"/>
  <c r="H156" i="2"/>
  <c r="H155" i="2"/>
  <c r="J155" i="2" s="1"/>
  <c r="H154" i="2"/>
  <c r="H111" i="2"/>
  <c r="H110" i="2"/>
  <c r="H109" i="2"/>
  <c r="H108" i="2"/>
  <c r="J108" i="2" s="1"/>
  <c r="H106" i="2"/>
  <c r="H104" i="2"/>
  <c r="H103" i="2"/>
  <c r="J103" i="2" s="1"/>
  <c r="H102" i="2"/>
  <c r="H101" i="2"/>
  <c r="H100" i="2"/>
  <c r="H99" i="2"/>
  <c r="J99" i="2" s="1"/>
  <c r="H89" i="2"/>
  <c r="H87" i="2"/>
  <c r="H86" i="2"/>
  <c r="H85" i="2"/>
  <c r="H83" i="2"/>
  <c r="H82" i="2"/>
  <c r="H81" i="2"/>
  <c r="H80" i="2"/>
  <c r="H78" i="2"/>
  <c r="H74" i="2"/>
  <c r="J74" i="2" s="1"/>
  <c r="H55" i="2"/>
  <c r="H54" i="2"/>
  <c r="H53" i="2"/>
  <c r="J53" i="2" s="1"/>
  <c r="H52" i="2"/>
  <c r="J52" i="2" s="1"/>
  <c r="H50" i="2"/>
  <c r="H49" i="2"/>
  <c r="H48" i="2"/>
  <c r="H47" i="2"/>
  <c r="H46" i="2"/>
  <c r="H44" i="2"/>
  <c r="H43" i="2"/>
  <c r="H42" i="2"/>
  <c r="J42" i="2" s="1"/>
  <c r="H41" i="2"/>
  <c r="H36" i="2"/>
  <c r="H34" i="2"/>
  <c r="H33" i="2"/>
  <c r="J33" i="2" s="1"/>
  <c r="H32" i="2"/>
  <c r="H31" i="2"/>
  <c r="H30" i="2"/>
  <c r="H29" i="2"/>
  <c r="J29" i="2" s="1"/>
  <c r="H28" i="2"/>
  <c r="H27" i="2"/>
  <c r="H26" i="2"/>
  <c r="H25" i="2"/>
  <c r="J25" i="2" s="1"/>
  <c r="H24" i="2"/>
  <c r="H23" i="2"/>
  <c r="H22" i="2"/>
  <c r="H21" i="2"/>
  <c r="J21" i="2" s="1"/>
  <c r="H20" i="2"/>
  <c r="H18" i="2"/>
  <c r="H17" i="2"/>
  <c r="J17" i="2" s="1"/>
  <c r="H16" i="2"/>
  <c r="J16" i="2" s="1"/>
  <c r="H15" i="2"/>
  <c r="H13" i="2"/>
  <c r="H11" i="2"/>
  <c r="H10" i="2"/>
  <c r="J10" i="2" s="1"/>
  <c r="H9" i="2"/>
  <c r="H8" i="2"/>
  <c r="H7" i="2"/>
  <c r="H6" i="2"/>
  <c r="J6" i="2" s="1"/>
  <c r="H5" i="2"/>
  <c r="H4" i="2"/>
  <c r="H3" i="2"/>
  <c r="J364" i="2"/>
  <c r="I364" i="2"/>
  <c r="F364" i="2"/>
  <c r="J363" i="2"/>
  <c r="I363" i="2"/>
  <c r="F363" i="2"/>
  <c r="J362" i="2"/>
  <c r="I362" i="2"/>
  <c r="F362" i="2"/>
  <c r="J361" i="2"/>
  <c r="I361" i="2"/>
  <c r="F361" i="2"/>
  <c r="J360" i="2"/>
  <c r="I360" i="2"/>
  <c r="F360" i="2"/>
  <c r="J359" i="2"/>
  <c r="I359" i="2"/>
  <c r="F359" i="2"/>
  <c r="J358" i="2"/>
  <c r="I358" i="2"/>
  <c r="F358" i="2"/>
  <c r="J357" i="2"/>
  <c r="I357" i="2"/>
  <c r="F357" i="2"/>
  <c r="J356" i="2"/>
  <c r="I356" i="2"/>
  <c r="F356" i="2"/>
  <c r="J355" i="2"/>
  <c r="I355" i="2"/>
  <c r="F355" i="2"/>
  <c r="J354" i="2"/>
  <c r="I354" i="2"/>
  <c r="F354" i="2"/>
  <c r="J353" i="2"/>
  <c r="I353" i="2"/>
  <c r="F353" i="2"/>
  <c r="J352" i="2"/>
  <c r="I352" i="2"/>
  <c r="F352" i="2"/>
  <c r="J351" i="2"/>
  <c r="I351" i="2"/>
  <c r="F351" i="2"/>
  <c r="J350" i="2"/>
  <c r="I350" i="2"/>
  <c r="F350" i="2"/>
  <c r="J349" i="2"/>
  <c r="I349" i="2"/>
  <c r="F349" i="2"/>
  <c r="J348" i="2"/>
  <c r="I348" i="2"/>
  <c r="F348" i="2"/>
  <c r="J347" i="2"/>
  <c r="I347" i="2"/>
  <c r="F347" i="2"/>
  <c r="J346" i="2"/>
  <c r="I346" i="2"/>
  <c r="F346" i="2"/>
  <c r="J345" i="2"/>
  <c r="I345" i="2"/>
  <c r="F345" i="2"/>
  <c r="J344" i="2"/>
  <c r="I344" i="2"/>
  <c r="F344" i="2"/>
  <c r="J343" i="2"/>
  <c r="I343" i="2"/>
  <c r="F343" i="2"/>
  <c r="J342" i="2"/>
  <c r="I342" i="2"/>
  <c r="F342" i="2"/>
  <c r="J341" i="2"/>
  <c r="I341" i="2"/>
  <c r="F341" i="2"/>
  <c r="J340" i="2"/>
  <c r="I340" i="2"/>
  <c r="F340" i="2"/>
  <c r="J339" i="2"/>
  <c r="I339" i="2"/>
  <c r="F339" i="2"/>
  <c r="J338" i="2"/>
  <c r="I338" i="2"/>
  <c r="F338" i="2"/>
  <c r="J337" i="2"/>
  <c r="I337" i="2"/>
  <c r="F337" i="2"/>
  <c r="J336" i="2"/>
  <c r="I336" i="2"/>
  <c r="F336" i="2"/>
  <c r="J335" i="2"/>
  <c r="I335" i="2"/>
  <c r="F335" i="2"/>
  <c r="J334" i="2"/>
  <c r="I334" i="2"/>
  <c r="F334" i="2"/>
  <c r="J333" i="2"/>
  <c r="I333" i="2"/>
  <c r="F333" i="2"/>
  <c r="J332" i="2"/>
  <c r="I332" i="2"/>
  <c r="F332" i="2"/>
  <c r="J331" i="2"/>
  <c r="I331" i="2"/>
  <c r="F331" i="2"/>
  <c r="J330" i="2"/>
  <c r="I330" i="2"/>
  <c r="F330" i="2"/>
  <c r="J329" i="2"/>
  <c r="I329" i="2"/>
  <c r="F329" i="2"/>
  <c r="J328" i="2"/>
  <c r="I328" i="2"/>
  <c r="F328" i="2"/>
  <c r="J327" i="2"/>
  <c r="I327" i="2"/>
  <c r="F327" i="2"/>
  <c r="J326" i="2"/>
  <c r="I326" i="2"/>
  <c r="F326" i="2"/>
  <c r="J325" i="2"/>
  <c r="I325" i="2"/>
  <c r="F325" i="2"/>
  <c r="J324" i="2"/>
  <c r="I324" i="2"/>
  <c r="F324" i="2"/>
  <c r="J323" i="2"/>
  <c r="I323" i="2"/>
  <c r="F323" i="2"/>
  <c r="J322" i="2"/>
  <c r="I322" i="2"/>
  <c r="F322" i="2"/>
  <c r="J321" i="2"/>
  <c r="I321" i="2"/>
  <c r="F321" i="2"/>
  <c r="J320" i="2"/>
  <c r="I320" i="2"/>
  <c r="F320" i="2"/>
  <c r="J319" i="2"/>
  <c r="I319" i="2"/>
  <c r="F319" i="2"/>
  <c r="J318" i="2"/>
  <c r="I318" i="2"/>
  <c r="F318" i="2"/>
  <c r="J317" i="2"/>
  <c r="I317" i="2"/>
  <c r="F317" i="2"/>
  <c r="J316" i="2"/>
  <c r="I316" i="2"/>
  <c r="F316" i="2"/>
  <c r="J315" i="2"/>
  <c r="I315" i="2"/>
  <c r="F315" i="2"/>
  <c r="J314" i="2"/>
  <c r="I314" i="2"/>
  <c r="F314" i="2"/>
  <c r="J313" i="2"/>
  <c r="I313" i="2"/>
  <c r="F313" i="2"/>
  <c r="J312" i="2"/>
  <c r="I312" i="2"/>
  <c r="F312" i="2"/>
  <c r="J311" i="2"/>
  <c r="I311" i="2"/>
  <c r="F311" i="2"/>
  <c r="J310" i="2"/>
  <c r="I310" i="2"/>
  <c r="F310" i="2"/>
  <c r="J309" i="2"/>
  <c r="I309" i="2"/>
  <c r="F309" i="2"/>
  <c r="J308" i="2"/>
  <c r="I308" i="2"/>
  <c r="F308" i="2"/>
  <c r="J307" i="2"/>
  <c r="I307" i="2"/>
  <c r="F307" i="2"/>
  <c r="J306" i="2"/>
  <c r="I306" i="2"/>
  <c r="F306" i="2"/>
  <c r="J305" i="2"/>
  <c r="I305" i="2"/>
  <c r="F305" i="2"/>
  <c r="J304" i="2"/>
  <c r="I304" i="2"/>
  <c r="F304" i="2"/>
  <c r="J303" i="2"/>
  <c r="I303" i="2"/>
  <c r="F303" i="2"/>
  <c r="J302" i="2"/>
  <c r="I302" i="2"/>
  <c r="F302" i="2"/>
  <c r="J301" i="2"/>
  <c r="I301" i="2"/>
  <c r="F301" i="2"/>
  <c r="J300" i="2"/>
  <c r="I300" i="2"/>
  <c r="F300" i="2"/>
  <c r="J299" i="2"/>
  <c r="I299" i="2"/>
  <c r="F299" i="2"/>
  <c r="I298" i="2"/>
  <c r="F298" i="2"/>
  <c r="J297" i="2"/>
  <c r="I297" i="2"/>
  <c r="F297" i="2"/>
  <c r="J296" i="2"/>
  <c r="I296" i="2"/>
  <c r="F296" i="2"/>
  <c r="J295" i="2"/>
  <c r="I295" i="2"/>
  <c r="F295" i="2"/>
  <c r="I294" i="2"/>
  <c r="F294" i="2"/>
  <c r="J293" i="2"/>
  <c r="I293" i="2"/>
  <c r="F293" i="2"/>
  <c r="J292" i="2"/>
  <c r="I292" i="2"/>
  <c r="F292" i="2"/>
  <c r="J291" i="2"/>
  <c r="I291" i="2"/>
  <c r="F291" i="2"/>
  <c r="I290" i="2"/>
  <c r="F290" i="2"/>
  <c r="J289" i="2"/>
  <c r="I289" i="2"/>
  <c r="F289" i="2"/>
  <c r="J288" i="2"/>
  <c r="I288" i="2"/>
  <c r="F288" i="2"/>
  <c r="J287" i="2"/>
  <c r="I287" i="2"/>
  <c r="F287" i="2"/>
  <c r="I286" i="2"/>
  <c r="F286" i="2"/>
  <c r="J285" i="2"/>
  <c r="I285" i="2"/>
  <c r="F285" i="2"/>
  <c r="J284" i="2"/>
  <c r="I284" i="2"/>
  <c r="F284" i="2"/>
  <c r="J283" i="2"/>
  <c r="I283" i="2"/>
  <c r="F283" i="2"/>
  <c r="I282" i="2"/>
  <c r="F282" i="2"/>
  <c r="J281" i="2"/>
  <c r="I281" i="2"/>
  <c r="F281" i="2"/>
  <c r="J280" i="2"/>
  <c r="I280" i="2"/>
  <c r="F280" i="2"/>
  <c r="J279" i="2"/>
  <c r="I279" i="2"/>
  <c r="F279" i="2"/>
  <c r="I278" i="2"/>
  <c r="F278" i="2"/>
  <c r="J277" i="2"/>
  <c r="I277" i="2"/>
  <c r="F277" i="2"/>
  <c r="F276" i="2"/>
  <c r="I275" i="2"/>
  <c r="F275" i="2"/>
  <c r="J274" i="2"/>
  <c r="I274" i="2"/>
  <c r="F274" i="2"/>
  <c r="J273" i="2"/>
  <c r="I273" i="2"/>
  <c r="F273" i="2"/>
  <c r="J272" i="2"/>
  <c r="I272" i="2"/>
  <c r="F272" i="2"/>
  <c r="I271" i="2"/>
  <c r="F271" i="2"/>
  <c r="J270" i="2"/>
  <c r="I270" i="2"/>
  <c r="F270" i="2"/>
  <c r="J269" i="2"/>
  <c r="I269" i="2"/>
  <c r="F269" i="2"/>
  <c r="J268" i="2"/>
  <c r="I268" i="2"/>
  <c r="F268" i="2"/>
  <c r="I267" i="2"/>
  <c r="F267" i="2"/>
  <c r="J266" i="2"/>
  <c r="I266" i="2"/>
  <c r="F266" i="2"/>
  <c r="J265" i="2"/>
  <c r="I265" i="2"/>
  <c r="F265" i="2"/>
  <c r="J264" i="2"/>
  <c r="I264" i="2"/>
  <c r="F264" i="2"/>
  <c r="I263" i="2"/>
  <c r="F263" i="2"/>
  <c r="J262" i="2"/>
  <c r="I262" i="2"/>
  <c r="F262" i="2"/>
  <c r="J261" i="2"/>
  <c r="I261" i="2"/>
  <c r="F261" i="2"/>
  <c r="J260" i="2"/>
  <c r="I260" i="2"/>
  <c r="F260" i="2"/>
  <c r="I259" i="2"/>
  <c r="F259" i="2"/>
  <c r="J258" i="2"/>
  <c r="I258" i="2"/>
  <c r="F258" i="2"/>
  <c r="J257" i="2"/>
  <c r="I257" i="2"/>
  <c r="F257" i="2"/>
  <c r="J256" i="2"/>
  <c r="I256" i="2"/>
  <c r="F256" i="2"/>
  <c r="I255" i="2"/>
  <c r="F255" i="2"/>
  <c r="J254" i="2"/>
  <c r="I254" i="2"/>
  <c r="F254" i="2"/>
  <c r="J253" i="2"/>
  <c r="I253" i="2"/>
  <c r="F253" i="2"/>
  <c r="J252" i="2"/>
  <c r="I252" i="2"/>
  <c r="F252" i="2"/>
  <c r="I251" i="2"/>
  <c r="F251" i="2"/>
  <c r="J250" i="2"/>
  <c r="I250" i="2"/>
  <c r="F250" i="2"/>
  <c r="J249" i="2"/>
  <c r="I249" i="2"/>
  <c r="F249" i="2"/>
  <c r="J248" i="2"/>
  <c r="I248" i="2"/>
  <c r="F248" i="2"/>
  <c r="I247" i="2"/>
  <c r="F247" i="2"/>
  <c r="J246" i="2"/>
  <c r="I246" i="2"/>
  <c r="F246" i="2"/>
  <c r="J245" i="2"/>
  <c r="I245" i="2"/>
  <c r="F245" i="2"/>
  <c r="J244" i="2"/>
  <c r="I244" i="2"/>
  <c r="F244" i="2"/>
  <c r="I243" i="2"/>
  <c r="F243" i="2"/>
  <c r="J242" i="2"/>
  <c r="I242" i="2"/>
  <c r="F242" i="2"/>
  <c r="J241" i="2"/>
  <c r="I241" i="2"/>
  <c r="F241" i="2"/>
  <c r="J240" i="2"/>
  <c r="I240" i="2"/>
  <c r="F240" i="2"/>
  <c r="I239" i="2"/>
  <c r="F239" i="2"/>
  <c r="J238" i="2"/>
  <c r="I238" i="2"/>
  <c r="F238" i="2"/>
  <c r="J237" i="2"/>
  <c r="I237" i="2"/>
  <c r="F237" i="2"/>
  <c r="J236" i="2"/>
  <c r="I236" i="2"/>
  <c r="F236" i="2"/>
  <c r="I235" i="2"/>
  <c r="F235" i="2"/>
  <c r="J234" i="2"/>
  <c r="I234" i="2"/>
  <c r="F234" i="2"/>
  <c r="J233" i="2"/>
  <c r="I233" i="2"/>
  <c r="F233" i="2"/>
  <c r="J232" i="2"/>
  <c r="I232" i="2"/>
  <c r="F232" i="2"/>
  <c r="I231" i="2"/>
  <c r="F231" i="2"/>
  <c r="J230" i="2"/>
  <c r="I230" i="2"/>
  <c r="F230" i="2"/>
  <c r="J229" i="2"/>
  <c r="I229" i="2"/>
  <c r="F229" i="2"/>
  <c r="J228" i="2"/>
  <c r="I228" i="2"/>
  <c r="F228" i="2"/>
  <c r="I227" i="2"/>
  <c r="F227" i="2"/>
  <c r="J226" i="2"/>
  <c r="I226" i="2"/>
  <c r="F226" i="2"/>
  <c r="J225" i="2"/>
  <c r="I225" i="2"/>
  <c r="F225" i="2"/>
  <c r="J224" i="2"/>
  <c r="I224" i="2"/>
  <c r="F224" i="2"/>
  <c r="I223" i="2"/>
  <c r="F223" i="2"/>
  <c r="J222" i="2"/>
  <c r="I222" i="2"/>
  <c r="F222" i="2"/>
  <c r="J221" i="2"/>
  <c r="I221" i="2"/>
  <c r="F221" i="2"/>
  <c r="J220" i="2"/>
  <c r="I220" i="2"/>
  <c r="F220" i="2"/>
  <c r="I219" i="2"/>
  <c r="F219" i="2"/>
  <c r="J218" i="2"/>
  <c r="I218" i="2"/>
  <c r="F218" i="2"/>
  <c r="J217" i="2"/>
  <c r="I217" i="2"/>
  <c r="F217" i="2"/>
  <c r="J216" i="2"/>
  <c r="I216" i="2"/>
  <c r="F216" i="2"/>
  <c r="I215" i="2"/>
  <c r="F215" i="2"/>
  <c r="J214" i="2"/>
  <c r="I214" i="2"/>
  <c r="F214" i="2"/>
  <c r="J213" i="2"/>
  <c r="I213" i="2"/>
  <c r="F213" i="2"/>
  <c r="J212" i="2"/>
  <c r="I212" i="2"/>
  <c r="F212" i="2"/>
  <c r="I211" i="2"/>
  <c r="F211" i="2"/>
  <c r="J210" i="2"/>
  <c r="I210" i="2"/>
  <c r="F210" i="2"/>
  <c r="J209" i="2"/>
  <c r="I209" i="2"/>
  <c r="F209" i="2"/>
  <c r="J208" i="2"/>
  <c r="I208" i="2"/>
  <c r="F208" i="2"/>
  <c r="I207" i="2"/>
  <c r="F207" i="2"/>
  <c r="J206" i="2"/>
  <c r="I206" i="2"/>
  <c r="F206" i="2"/>
  <c r="J205" i="2"/>
  <c r="I205" i="2"/>
  <c r="F205" i="2"/>
  <c r="J204" i="2"/>
  <c r="I204" i="2"/>
  <c r="F204" i="2"/>
  <c r="I203" i="2"/>
  <c r="F203" i="2"/>
  <c r="J202" i="2"/>
  <c r="I202" i="2"/>
  <c r="F202" i="2"/>
  <c r="J201" i="2"/>
  <c r="I201" i="2"/>
  <c r="F201" i="2"/>
  <c r="J200" i="2"/>
  <c r="I200" i="2"/>
  <c r="F200" i="2"/>
  <c r="I199" i="2"/>
  <c r="F199" i="2"/>
  <c r="J198" i="2"/>
  <c r="I198" i="2"/>
  <c r="F198" i="2"/>
  <c r="J197" i="2"/>
  <c r="I197" i="2"/>
  <c r="F197" i="2"/>
  <c r="J196" i="2"/>
  <c r="I196" i="2"/>
  <c r="F196" i="2"/>
  <c r="I195" i="2"/>
  <c r="F195" i="2"/>
  <c r="J194" i="2"/>
  <c r="I194" i="2"/>
  <c r="F194" i="2"/>
  <c r="J193" i="2"/>
  <c r="I193" i="2"/>
  <c r="F193" i="2"/>
  <c r="J192" i="2"/>
  <c r="I192" i="2"/>
  <c r="F192" i="2"/>
  <c r="I191" i="2"/>
  <c r="F191" i="2"/>
  <c r="J190" i="2"/>
  <c r="I190" i="2"/>
  <c r="F190" i="2"/>
  <c r="J189" i="2"/>
  <c r="I189" i="2"/>
  <c r="F189" i="2"/>
  <c r="J188" i="2"/>
  <c r="I188" i="2"/>
  <c r="F188" i="2"/>
  <c r="I187" i="2"/>
  <c r="F187" i="2"/>
  <c r="J186" i="2"/>
  <c r="I186" i="2"/>
  <c r="F186" i="2"/>
  <c r="J185" i="2"/>
  <c r="I185" i="2"/>
  <c r="F185" i="2"/>
  <c r="J184" i="2"/>
  <c r="I184" i="2"/>
  <c r="F184" i="2"/>
  <c r="I183" i="2"/>
  <c r="F183" i="2"/>
  <c r="J182" i="2"/>
  <c r="I182" i="2"/>
  <c r="F182" i="2"/>
  <c r="J181" i="2"/>
  <c r="I181" i="2"/>
  <c r="F181" i="2"/>
  <c r="J180" i="2"/>
  <c r="I180" i="2"/>
  <c r="F180" i="2"/>
  <c r="I179" i="2"/>
  <c r="F179" i="2"/>
  <c r="J178" i="2"/>
  <c r="I178" i="2"/>
  <c r="F178" i="2"/>
  <c r="J177" i="2"/>
  <c r="I177" i="2"/>
  <c r="F177" i="2"/>
  <c r="J176" i="2"/>
  <c r="I176" i="2"/>
  <c r="F176" i="2"/>
  <c r="I175" i="2"/>
  <c r="F175" i="2"/>
  <c r="J174" i="2"/>
  <c r="I174" i="2"/>
  <c r="F174" i="2"/>
  <c r="J173" i="2"/>
  <c r="I173" i="2"/>
  <c r="F173" i="2"/>
  <c r="J172" i="2"/>
  <c r="I172" i="2"/>
  <c r="F172" i="2"/>
  <c r="I171" i="2"/>
  <c r="F171" i="2"/>
  <c r="J170" i="2"/>
  <c r="I170" i="2"/>
  <c r="F170" i="2"/>
  <c r="J169" i="2"/>
  <c r="I169" i="2"/>
  <c r="F169" i="2"/>
  <c r="J168" i="2"/>
  <c r="I168" i="2"/>
  <c r="F168" i="2"/>
  <c r="I167" i="2"/>
  <c r="F167" i="2"/>
  <c r="J166" i="2"/>
  <c r="I166" i="2"/>
  <c r="F166" i="2"/>
  <c r="J165" i="2"/>
  <c r="I165" i="2"/>
  <c r="F165" i="2"/>
  <c r="J164" i="2"/>
  <c r="I164" i="2"/>
  <c r="F164" i="2"/>
  <c r="I163" i="2"/>
  <c r="F163" i="2"/>
  <c r="J162" i="2"/>
  <c r="I162" i="2"/>
  <c r="F162" i="2"/>
  <c r="J161" i="2"/>
  <c r="I161" i="2"/>
  <c r="F161" i="2"/>
  <c r="J160" i="2"/>
  <c r="I160" i="2"/>
  <c r="F160" i="2"/>
  <c r="I159" i="2"/>
  <c r="F159" i="2"/>
  <c r="J158" i="2"/>
  <c r="I158" i="2"/>
  <c r="F158" i="2"/>
  <c r="J157" i="2"/>
  <c r="I157" i="2"/>
  <c r="F157" i="2"/>
  <c r="J156" i="2"/>
  <c r="I156" i="2"/>
  <c r="F156" i="2"/>
  <c r="I155" i="2"/>
  <c r="F155" i="2"/>
  <c r="J154" i="2"/>
  <c r="I154" i="2"/>
  <c r="F154" i="2"/>
  <c r="J116" i="2"/>
  <c r="I116" i="2"/>
  <c r="F116" i="2"/>
  <c r="J112" i="2"/>
  <c r="I112" i="2"/>
  <c r="F112" i="2"/>
  <c r="J111" i="2"/>
  <c r="I111" i="2"/>
  <c r="F111" i="2"/>
  <c r="J110" i="2"/>
  <c r="I110" i="2"/>
  <c r="F110" i="2"/>
  <c r="J109" i="2"/>
  <c r="I109" i="2"/>
  <c r="F109" i="2"/>
  <c r="I108" i="2"/>
  <c r="F108" i="2"/>
  <c r="J107" i="2"/>
  <c r="I107" i="2"/>
  <c r="F107" i="2"/>
  <c r="J106" i="2"/>
  <c r="I106" i="2"/>
  <c r="F106" i="2"/>
  <c r="J105" i="2"/>
  <c r="I105" i="2"/>
  <c r="F105" i="2"/>
  <c r="J104" i="2"/>
  <c r="I104" i="2"/>
  <c r="F104" i="2"/>
  <c r="I103" i="2"/>
  <c r="F103" i="2"/>
  <c r="J102" i="2"/>
  <c r="I102" i="2"/>
  <c r="F102" i="2"/>
  <c r="J101" i="2"/>
  <c r="I101" i="2"/>
  <c r="F101" i="2"/>
  <c r="J100" i="2"/>
  <c r="I100" i="2"/>
  <c r="F100" i="2"/>
  <c r="I99" i="2"/>
  <c r="F99" i="2"/>
  <c r="J90" i="2"/>
  <c r="I90" i="2"/>
  <c r="F90" i="2"/>
  <c r="J89" i="2"/>
  <c r="I89" i="2"/>
  <c r="F89" i="2"/>
  <c r="I88" i="2"/>
  <c r="F88" i="2"/>
  <c r="J87" i="2"/>
  <c r="I87" i="2"/>
  <c r="F87" i="2"/>
  <c r="J86" i="2"/>
  <c r="I86" i="2"/>
  <c r="F86" i="2"/>
  <c r="J85" i="2"/>
  <c r="I85" i="2"/>
  <c r="F85" i="2"/>
  <c r="J83" i="2"/>
  <c r="I83" i="2"/>
  <c r="F83" i="2"/>
  <c r="J82" i="2"/>
  <c r="I82" i="2"/>
  <c r="F82" i="2"/>
  <c r="J81" i="2"/>
  <c r="I81" i="2"/>
  <c r="F81" i="2"/>
  <c r="J80" i="2"/>
  <c r="I80" i="2"/>
  <c r="F80" i="2"/>
  <c r="J79" i="2"/>
  <c r="I79" i="2"/>
  <c r="F79" i="2"/>
  <c r="J78" i="2"/>
  <c r="I78" i="2"/>
  <c r="F78" i="2"/>
  <c r="I76" i="2"/>
  <c r="F76" i="2"/>
  <c r="I75" i="2"/>
  <c r="F75" i="2"/>
  <c r="I74" i="2"/>
  <c r="F74" i="2"/>
  <c r="J56" i="2"/>
  <c r="I56" i="2"/>
  <c r="F56" i="2"/>
  <c r="J55" i="2"/>
  <c r="I55" i="2"/>
  <c r="F55" i="2"/>
  <c r="J54" i="2"/>
  <c r="I54" i="2"/>
  <c r="F54" i="2"/>
  <c r="I53" i="2"/>
  <c r="F53" i="2"/>
  <c r="I52" i="2"/>
  <c r="F52" i="2"/>
  <c r="I51" i="2"/>
  <c r="F51" i="2"/>
  <c r="J50" i="2"/>
  <c r="I50" i="2"/>
  <c r="F50" i="2"/>
  <c r="J49" i="2"/>
  <c r="I49" i="2"/>
  <c r="F49" i="2"/>
  <c r="J48" i="2"/>
  <c r="I48" i="2"/>
  <c r="F48" i="2"/>
  <c r="J47" i="2"/>
  <c r="I47" i="2"/>
  <c r="F47" i="2"/>
  <c r="J46" i="2"/>
  <c r="I46" i="2"/>
  <c r="F46" i="2"/>
  <c r="J45" i="2"/>
  <c r="I45" i="2"/>
  <c r="F45" i="2"/>
  <c r="J44" i="2"/>
  <c r="I44" i="2"/>
  <c r="F44" i="2"/>
  <c r="J43" i="2"/>
  <c r="I43" i="2"/>
  <c r="F43" i="2"/>
  <c r="I42" i="2"/>
  <c r="F42" i="2"/>
  <c r="J41" i="2"/>
  <c r="I41" i="2"/>
  <c r="F41" i="2"/>
  <c r="I40" i="2"/>
  <c r="F40" i="2"/>
  <c r="J39" i="2"/>
  <c r="I39" i="2"/>
  <c r="F39" i="2"/>
  <c r="J38" i="2"/>
  <c r="F38" i="2"/>
  <c r="J37" i="2"/>
  <c r="F37" i="2"/>
  <c r="J36" i="2"/>
  <c r="I36" i="2"/>
  <c r="F36" i="2"/>
  <c r="J35" i="2"/>
  <c r="I35" i="2"/>
  <c r="F35" i="2"/>
  <c r="J34" i="2"/>
  <c r="I34" i="2"/>
  <c r="F34" i="2"/>
  <c r="I33" i="2"/>
  <c r="F33" i="2"/>
  <c r="J32" i="2"/>
  <c r="I32" i="2"/>
  <c r="F32" i="2"/>
  <c r="J31" i="2"/>
  <c r="I31" i="2"/>
  <c r="F31" i="2"/>
  <c r="J30" i="2"/>
  <c r="I30" i="2"/>
  <c r="F30" i="2"/>
  <c r="I29" i="2"/>
  <c r="F29" i="2"/>
  <c r="J28" i="2"/>
  <c r="I28" i="2"/>
  <c r="F28" i="2"/>
  <c r="J27" i="2"/>
  <c r="I27" i="2"/>
  <c r="F27" i="2"/>
  <c r="J26" i="2"/>
  <c r="I26" i="2"/>
  <c r="F26" i="2"/>
  <c r="I25" i="2"/>
  <c r="F25" i="2"/>
  <c r="J24" i="2"/>
  <c r="I24" i="2"/>
  <c r="F24" i="2"/>
  <c r="J23" i="2"/>
  <c r="I23" i="2"/>
  <c r="F23" i="2"/>
  <c r="J22" i="2"/>
  <c r="I22" i="2"/>
  <c r="F22" i="2"/>
  <c r="I21" i="2"/>
  <c r="F21" i="2"/>
  <c r="J20" i="2"/>
  <c r="I20" i="2"/>
  <c r="F20" i="2"/>
  <c r="J19" i="2"/>
  <c r="I19" i="2"/>
  <c r="F19" i="2"/>
  <c r="J18" i="2"/>
  <c r="I18" i="2"/>
  <c r="F18" i="2"/>
  <c r="I17" i="2"/>
  <c r="F17" i="2"/>
  <c r="I16" i="2"/>
  <c r="F16" i="2"/>
  <c r="J15" i="2"/>
  <c r="I15" i="2"/>
  <c r="F15" i="2"/>
  <c r="J14" i="2"/>
  <c r="I14" i="2"/>
  <c r="F14" i="2"/>
  <c r="J13" i="2"/>
  <c r="I13" i="2"/>
  <c r="F13" i="2"/>
  <c r="J12" i="2"/>
  <c r="F12" i="2"/>
  <c r="J11" i="2"/>
  <c r="I11" i="2"/>
  <c r="F11" i="2"/>
  <c r="I10" i="2"/>
  <c r="F10" i="2"/>
  <c r="J9" i="2"/>
  <c r="I9" i="2"/>
  <c r="F9" i="2"/>
  <c r="J8" i="2"/>
  <c r="I8" i="2"/>
  <c r="F8" i="2"/>
  <c r="J7" i="2"/>
  <c r="I7" i="2"/>
  <c r="F7" i="2"/>
  <c r="I6" i="2"/>
  <c r="F6" i="2"/>
  <c r="J5" i="2"/>
  <c r="I5" i="2"/>
  <c r="F5" i="2"/>
  <c r="J4" i="2"/>
  <c r="I4" i="2"/>
  <c r="F4" i="2"/>
  <c r="J3" i="2"/>
  <c r="I3" i="2"/>
  <c r="F3" i="2"/>
  <c r="J218" i="1"/>
  <c r="I218" i="1"/>
  <c r="F218" i="1"/>
  <c r="I228" i="1"/>
  <c r="I227" i="1"/>
  <c r="J228" i="1"/>
  <c r="J227" i="1"/>
  <c r="K227" i="1" s="1"/>
  <c r="L227" i="1" s="1"/>
  <c r="F228" i="1"/>
  <c r="F227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5" i="1"/>
  <c r="F226" i="1"/>
  <c r="F128" i="1"/>
  <c r="F127" i="1"/>
  <c r="F126" i="1"/>
  <c r="F125" i="1"/>
  <c r="F124" i="1"/>
  <c r="F123" i="1"/>
  <c r="F122" i="1"/>
  <c r="F121" i="1"/>
  <c r="F120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I106" i="1"/>
  <c r="J106" i="1"/>
  <c r="I107" i="1"/>
  <c r="J107" i="1"/>
  <c r="I108" i="1"/>
  <c r="J108" i="1"/>
  <c r="K108" i="1" s="1"/>
  <c r="L108" i="1" s="1"/>
  <c r="I109" i="1"/>
  <c r="J109" i="1"/>
  <c r="I110" i="1"/>
  <c r="J110" i="1"/>
  <c r="K110" i="1" s="1"/>
  <c r="L110" i="1" s="1"/>
  <c r="I111" i="1"/>
  <c r="J111" i="1"/>
  <c r="I112" i="1"/>
  <c r="J112" i="1"/>
  <c r="I113" i="1"/>
  <c r="J113" i="1"/>
  <c r="K113" i="1" s="1"/>
  <c r="L113" i="1" s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K122" i="1" s="1"/>
  <c r="L122" i="1" s="1"/>
  <c r="I123" i="1"/>
  <c r="J123" i="1"/>
  <c r="I124" i="1"/>
  <c r="J124" i="1"/>
  <c r="K124" i="1" s="1"/>
  <c r="L124" i="1" s="1"/>
  <c r="I125" i="1"/>
  <c r="K125" i="1" s="1"/>
  <c r="L125" i="1" s="1"/>
  <c r="J125" i="1"/>
  <c r="I126" i="1"/>
  <c r="J126" i="1"/>
  <c r="K126" i="1" s="1"/>
  <c r="L126" i="1" s="1"/>
  <c r="I127" i="1"/>
  <c r="K127" i="1" s="1"/>
  <c r="L127" i="1" s="1"/>
  <c r="J127" i="1"/>
  <c r="I128" i="1"/>
  <c r="J128" i="1"/>
  <c r="I129" i="1"/>
  <c r="J129" i="1"/>
  <c r="K129" i="1" s="1"/>
  <c r="L129" i="1" s="1"/>
  <c r="I130" i="1"/>
  <c r="J130" i="1"/>
  <c r="I131" i="1"/>
  <c r="J131" i="1"/>
  <c r="K131" i="1" s="1"/>
  <c r="L131" i="1" s="1"/>
  <c r="I132" i="1"/>
  <c r="J132" i="1"/>
  <c r="I133" i="1"/>
  <c r="J133" i="1"/>
  <c r="I134" i="1"/>
  <c r="J134" i="1"/>
  <c r="I135" i="1"/>
  <c r="J135" i="1"/>
  <c r="K135" i="1" s="1"/>
  <c r="L135" i="1" s="1"/>
  <c r="I136" i="1"/>
  <c r="J136" i="1"/>
  <c r="I137" i="1"/>
  <c r="J137" i="1"/>
  <c r="K137" i="1" s="1"/>
  <c r="L137" i="1" s="1"/>
  <c r="I138" i="1"/>
  <c r="J138" i="1"/>
  <c r="K138" i="1" s="1"/>
  <c r="L138" i="1" s="1"/>
  <c r="I139" i="1"/>
  <c r="J139" i="1"/>
  <c r="I140" i="1"/>
  <c r="J140" i="1"/>
  <c r="K140" i="1" s="1"/>
  <c r="L140" i="1" s="1"/>
  <c r="I141" i="1"/>
  <c r="J141" i="1"/>
  <c r="I142" i="1"/>
  <c r="J142" i="1"/>
  <c r="K142" i="1" s="1"/>
  <c r="L142" i="1" s="1"/>
  <c r="I143" i="1"/>
  <c r="J143" i="1"/>
  <c r="I144" i="1"/>
  <c r="J144" i="1"/>
  <c r="I145" i="1"/>
  <c r="J145" i="1"/>
  <c r="K145" i="1"/>
  <c r="L145" i="1" s="1"/>
  <c r="I146" i="1"/>
  <c r="J146" i="1"/>
  <c r="I147" i="1"/>
  <c r="J147" i="1"/>
  <c r="K147" i="1" s="1"/>
  <c r="L147" i="1" s="1"/>
  <c r="I148" i="1"/>
  <c r="J148" i="1"/>
  <c r="I149" i="1"/>
  <c r="J149" i="1"/>
  <c r="I150" i="1"/>
  <c r="J150" i="1"/>
  <c r="I151" i="1"/>
  <c r="J151" i="1"/>
  <c r="K151" i="1" s="1"/>
  <c r="L151" i="1" s="1"/>
  <c r="I152" i="1"/>
  <c r="J152" i="1"/>
  <c r="I153" i="1"/>
  <c r="J153" i="1"/>
  <c r="K153" i="1" s="1"/>
  <c r="L153" i="1" s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K161" i="1"/>
  <c r="L161" i="1" s="1"/>
  <c r="I162" i="1"/>
  <c r="J162" i="1"/>
  <c r="I163" i="1"/>
  <c r="J163" i="1"/>
  <c r="K163" i="1" s="1"/>
  <c r="L163" i="1" s="1"/>
  <c r="I164" i="1"/>
  <c r="J164" i="1"/>
  <c r="I165" i="1"/>
  <c r="J165" i="1"/>
  <c r="I166" i="1"/>
  <c r="J166" i="1"/>
  <c r="K166" i="1" s="1"/>
  <c r="L166" i="1" s="1"/>
  <c r="I167" i="1"/>
  <c r="J167" i="1"/>
  <c r="K167" i="1" s="1"/>
  <c r="L167" i="1" s="1"/>
  <c r="I168" i="1"/>
  <c r="J168" i="1"/>
  <c r="I169" i="1"/>
  <c r="J169" i="1"/>
  <c r="I170" i="1"/>
  <c r="J170" i="1"/>
  <c r="K170" i="1" s="1"/>
  <c r="L170" i="1" s="1"/>
  <c r="I171" i="1"/>
  <c r="J171" i="1"/>
  <c r="K171" i="1" s="1"/>
  <c r="L171" i="1" s="1"/>
  <c r="I172" i="1"/>
  <c r="J172" i="1"/>
  <c r="K172" i="1" s="1"/>
  <c r="L172" i="1" s="1"/>
  <c r="I173" i="1"/>
  <c r="J173" i="1"/>
  <c r="I174" i="1"/>
  <c r="J174" i="1"/>
  <c r="K174" i="1" s="1"/>
  <c r="L174" i="1" s="1"/>
  <c r="I175" i="1"/>
  <c r="J175" i="1"/>
  <c r="I176" i="1"/>
  <c r="J176" i="1"/>
  <c r="K176" i="1" s="1"/>
  <c r="L176" i="1" s="1"/>
  <c r="I177" i="1"/>
  <c r="J177" i="1"/>
  <c r="I178" i="1"/>
  <c r="J178" i="1"/>
  <c r="K178" i="1" s="1"/>
  <c r="L178" i="1" s="1"/>
  <c r="I179" i="1"/>
  <c r="J179" i="1"/>
  <c r="K179" i="1" s="1"/>
  <c r="L179" i="1" s="1"/>
  <c r="I180" i="1"/>
  <c r="J180" i="1"/>
  <c r="I181" i="1"/>
  <c r="J181" i="1"/>
  <c r="I182" i="1"/>
  <c r="J182" i="1"/>
  <c r="I183" i="1"/>
  <c r="J183" i="1"/>
  <c r="K183" i="1" s="1"/>
  <c r="L183" i="1" s="1"/>
  <c r="I184" i="1"/>
  <c r="J184" i="1"/>
  <c r="K184" i="1" s="1"/>
  <c r="L184" i="1" s="1"/>
  <c r="I185" i="1"/>
  <c r="J185" i="1"/>
  <c r="I186" i="1"/>
  <c r="J186" i="1"/>
  <c r="K186" i="1" s="1"/>
  <c r="L186" i="1" s="1"/>
  <c r="I187" i="1"/>
  <c r="J187" i="1"/>
  <c r="I188" i="1"/>
  <c r="J188" i="1"/>
  <c r="K188" i="1" s="1"/>
  <c r="L188" i="1" s="1"/>
  <c r="I189" i="1"/>
  <c r="J189" i="1"/>
  <c r="I190" i="1"/>
  <c r="J190" i="1"/>
  <c r="K190" i="1" s="1"/>
  <c r="L190" i="1" s="1"/>
  <c r="I191" i="1"/>
  <c r="J191" i="1"/>
  <c r="I192" i="1"/>
  <c r="J192" i="1"/>
  <c r="K192" i="1" s="1"/>
  <c r="L192" i="1" s="1"/>
  <c r="I193" i="1"/>
  <c r="J193" i="1"/>
  <c r="I194" i="1"/>
  <c r="J194" i="1"/>
  <c r="K194" i="1" s="1"/>
  <c r="L194" i="1" s="1"/>
  <c r="I195" i="1"/>
  <c r="J195" i="1"/>
  <c r="I196" i="1"/>
  <c r="J196" i="1"/>
  <c r="I197" i="1"/>
  <c r="J197" i="1"/>
  <c r="I198" i="1"/>
  <c r="J198" i="1"/>
  <c r="I199" i="1"/>
  <c r="K199" i="1" s="1"/>
  <c r="L199" i="1" s="1"/>
  <c r="J199" i="1"/>
  <c r="I200" i="1"/>
  <c r="J200" i="1"/>
  <c r="K200" i="1" s="1"/>
  <c r="L200" i="1" s="1"/>
  <c r="I201" i="1"/>
  <c r="J201" i="1"/>
  <c r="I202" i="1"/>
  <c r="J202" i="1"/>
  <c r="K202" i="1" s="1"/>
  <c r="L202" i="1" s="1"/>
  <c r="I203" i="1"/>
  <c r="J203" i="1"/>
  <c r="I204" i="1"/>
  <c r="J204" i="1"/>
  <c r="K204" i="1" s="1"/>
  <c r="L204" i="1" s="1"/>
  <c r="I205" i="1"/>
  <c r="J205" i="1"/>
  <c r="I206" i="1"/>
  <c r="J206" i="1"/>
  <c r="K206" i="1" s="1"/>
  <c r="L206" i="1" s="1"/>
  <c r="I207" i="1"/>
  <c r="J207" i="1"/>
  <c r="I208" i="1"/>
  <c r="J208" i="1"/>
  <c r="K208" i="1" s="1"/>
  <c r="L208" i="1" s="1"/>
  <c r="I209" i="1"/>
  <c r="J209" i="1"/>
  <c r="I210" i="1"/>
  <c r="J210" i="1"/>
  <c r="K210" i="1" s="1"/>
  <c r="L210" i="1" s="1"/>
  <c r="I211" i="1"/>
  <c r="J211" i="1"/>
  <c r="I212" i="1"/>
  <c r="J212" i="1"/>
  <c r="I213" i="1"/>
  <c r="J213" i="1"/>
  <c r="I214" i="1"/>
  <c r="J214" i="1"/>
  <c r="I215" i="1"/>
  <c r="J215" i="1"/>
  <c r="K215" i="1" s="1"/>
  <c r="L215" i="1" s="1"/>
  <c r="I216" i="1"/>
  <c r="J216" i="1"/>
  <c r="K216" i="1" s="1"/>
  <c r="L216" i="1" s="1"/>
  <c r="I217" i="1"/>
  <c r="J217" i="1"/>
  <c r="I219" i="1"/>
  <c r="J219" i="1"/>
  <c r="K219" i="1" s="1"/>
  <c r="L219" i="1" s="1"/>
  <c r="I220" i="1"/>
  <c r="J220" i="1"/>
  <c r="I221" i="1"/>
  <c r="J221" i="1"/>
  <c r="K221" i="1" s="1"/>
  <c r="L221" i="1" s="1"/>
  <c r="I222" i="1"/>
  <c r="J222" i="1"/>
  <c r="I223" i="1"/>
  <c r="J223" i="1"/>
  <c r="K223" i="1" s="1"/>
  <c r="L223" i="1" s="1"/>
  <c r="I225" i="1"/>
  <c r="J225" i="1"/>
  <c r="I226" i="1"/>
  <c r="J226" i="1"/>
  <c r="K226" i="1" s="1"/>
  <c r="L226" i="1" s="1"/>
  <c r="J105" i="1"/>
  <c r="J104" i="1"/>
  <c r="J103" i="1"/>
  <c r="J102" i="1"/>
  <c r="J101" i="1"/>
  <c r="J100" i="1"/>
  <c r="J99" i="1"/>
  <c r="J97" i="1"/>
  <c r="K97" i="1" s="1"/>
  <c r="L97" i="1" s="1"/>
  <c r="J96" i="1"/>
  <c r="J95" i="1"/>
  <c r="J94" i="1"/>
  <c r="J93" i="1"/>
  <c r="J92" i="1"/>
  <c r="J91" i="1"/>
  <c r="J90" i="1"/>
  <c r="J89" i="1"/>
  <c r="J88" i="1"/>
  <c r="J87" i="1"/>
  <c r="J86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K88" i="1" s="1"/>
  <c r="L88" i="1" s="1"/>
  <c r="I89" i="1"/>
  <c r="I90" i="1"/>
  <c r="I91" i="1"/>
  <c r="I92" i="1"/>
  <c r="K92" i="1" s="1"/>
  <c r="L92" i="1" s="1"/>
  <c r="I93" i="1"/>
  <c r="I94" i="1"/>
  <c r="I95" i="1"/>
  <c r="I96" i="1"/>
  <c r="K96" i="1" s="1"/>
  <c r="L96" i="1" s="1"/>
  <c r="I97" i="1"/>
  <c r="I99" i="1"/>
  <c r="I100" i="1"/>
  <c r="I101" i="1"/>
  <c r="K101" i="1" s="1"/>
  <c r="L101" i="1" s="1"/>
  <c r="I102" i="1"/>
  <c r="K102" i="1" s="1"/>
  <c r="L102" i="1" s="1"/>
  <c r="I103" i="1"/>
  <c r="I104" i="1"/>
  <c r="K104" i="1" s="1"/>
  <c r="L104" i="1" s="1"/>
  <c r="I105" i="1"/>
  <c r="K105" i="1" s="1"/>
  <c r="L105" i="1" s="1"/>
  <c r="I4" i="1"/>
  <c r="I5" i="1"/>
  <c r="I6" i="1"/>
  <c r="I7" i="1"/>
  <c r="I8" i="1"/>
  <c r="I9" i="1"/>
  <c r="I10" i="1"/>
  <c r="I3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K91" i="1"/>
  <c r="L91" i="1" s="1"/>
  <c r="J4" i="1"/>
  <c r="J5" i="1"/>
  <c r="J6" i="1"/>
  <c r="J7" i="1"/>
  <c r="J8" i="1"/>
  <c r="J9" i="1"/>
  <c r="J10" i="1"/>
  <c r="J11" i="1"/>
  <c r="J12" i="1"/>
  <c r="J13" i="1"/>
  <c r="K13" i="1" s="1"/>
  <c r="L13" i="1" s="1"/>
  <c r="J14" i="1"/>
  <c r="J15" i="1"/>
  <c r="J16" i="1"/>
  <c r="J17" i="1"/>
  <c r="K17" i="1" s="1"/>
  <c r="L17" i="1" s="1"/>
  <c r="J18" i="1"/>
  <c r="J19" i="1"/>
  <c r="J20" i="1"/>
  <c r="J21" i="1"/>
  <c r="K21" i="1" s="1"/>
  <c r="L21" i="1" s="1"/>
  <c r="J22" i="1"/>
  <c r="J23" i="1"/>
  <c r="J24" i="1"/>
  <c r="J25" i="1"/>
  <c r="K25" i="1" s="1"/>
  <c r="L25" i="1" s="1"/>
  <c r="J26" i="1"/>
  <c r="J27" i="1"/>
  <c r="J28" i="1"/>
  <c r="J29" i="1"/>
  <c r="K29" i="1" s="1"/>
  <c r="L29" i="1" s="1"/>
  <c r="J30" i="1"/>
  <c r="J31" i="1"/>
  <c r="J32" i="1"/>
  <c r="J33" i="1"/>
  <c r="K33" i="1" s="1"/>
  <c r="L33" i="1" s="1"/>
  <c r="J34" i="1"/>
  <c r="J35" i="1"/>
  <c r="J36" i="1"/>
  <c r="J37" i="1"/>
  <c r="K37" i="1" s="1"/>
  <c r="L37" i="1" s="1"/>
  <c r="J38" i="1"/>
  <c r="J39" i="1"/>
  <c r="J40" i="1"/>
  <c r="J41" i="1"/>
  <c r="K41" i="1" s="1"/>
  <c r="L41" i="1" s="1"/>
  <c r="J42" i="1"/>
  <c r="J43" i="1"/>
  <c r="J44" i="1"/>
  <c r="J45" i="1"/>
  <c r="K45" i="1" s="1"/>
  <c r="L45" i="1" s="1"/>
  <c r="J46" i="1"/>
  <c r="J47" i="1"/>
  <c r="J48" i="1"/>
  <c r="K48" i="1" s="1"/>
  <c r="L48" i="1" s="1"/>
  <c r="J49" i="1"/>
  <c r="K49" i="1" s="1"/>
  <c r="L49" i="1" s="1"/>
  <c r="J50" i="1"/>
  <c r="J51" i="1"/>
  <c r="J52" i="1"/>
  <c r="K52" i="1" s="1"/>
  <c r="L52" i="1" s="1"/>
  <c r="J53" i="1"/>
  <c r="K53" i="1" s="1"/>
  <c r="L53" i="1" s="1"/>
  <c r="J54" i="1"/>
  <c r="J55" i="1"/>
  <c r="J56" i="1"/>
  <c r="K56" i="1" s="1"/>
  <c r="L56" i="1" s="1"/>
  <c r="J57" i="1"/>
  <c r="K57" i="1" s="1"/>
  <c r="L57" i="1" s="1"/>
  <c r="J58" i="1"/>
  <c r="J59" i="1"/>
  <c r="J60" i="1"/>
  <c r="K60" i="1" s="1"/>
  <c r="L60" i="1" s="1"/>
  <c r="J61" i="1"/>
  <c r="K61" i="1" s="1"/>
  <c r="L61" i="1" s="1"/>
  <c r="J62" i="1"/>
  <c r="J63" i="1"/>
  <c r="J64" i="1"/>
  <c r="K64" i="1" s="1"/>
  <c r="L64" i="1" s="1"/>
  <c r="J65" i="1"/>
  <c r="K65" i="1" s="1"/>
  <c r="L65" i="1" s="1"/>
  <c r="J66" i="1"/>
  <c r="J67" i="1"/>
  <c r="J68" i="1"/>
  <c r="K68" i="1" s="1"/>
  <c r="L68" i="1" s="1"/>
  <c r="J69" i="1"/>
  <c r="K69" i="1" s="1"/>
  <c r="L69" i="1" s="1"/>
  <c r="J70" i="1"/>
  <c r="J71" i="1"/>
  <c r="J72" i="1"/>
  <c r="K72" i="1" s="1"/>
  <c r="L72" i="1" s="1"/>
  <c r="J73" i="1"/>
  <c r="K73" i="1" s="1"/>
  <c r="L73" i="1" s="1"/>
  <c r="J74" i="1"/>
  <c r="J75" i="1"/>
  <c r="J76" i="1"/>
  <c r="K76" i="1" s="1"/>
  <c r="L76" i="1" s="1"/>
  <c r="J77" i="1"/>
  <c r="K77" i="1" s="1"/>
  <c r="L77" i="1" s="1"/>
  <c r="J78" i="1"/>
  <c r="J79" i="1"/>
  <c r="J80" i="1"/>
  <c r="K80" i="1" s="1"/>
  <c r="L80" i="1" s="1"/>
  <c r="J81" i="1"/>
  <c r="K81" i="1" s="1"/>
  <c r="L81" i="1" s="1"/>
  <c r="J82" i="1"/>
  <c r="J83" i="1"/>
  <c r="J84" i="1"/>
  <c r="K84" i="1" s="1"/>
  <c r="L84" i="1" s="1"/>
  <c r="J85" i="1"/>
  <c r="K85" i="1" s="1"/>
  <c r="L85" i="1" s="1"/>
  <c r="K169" i="1" l="1"/>
  <c r="L169" i="1" s="1"/>
  <c r="K111" i="1"/>
  <c r="L111" i="1" s="1"/>
  <c r="K109" i="1"/>
  <c r="L109" i="1" s="1"/>
  <c r="K93" i="1"/>
  <c r="L93" i="1" s="1"/>
  <c r="K100" i="1"/>
  <c r="L100" i="1" s="1"/>
  <c r="K220" i="1"/>
  <c r="L220" i="1" s="1"/>
  <c r="K159" i="1"/>
  <c r="L159" i="1" s="1"/>
  <c r="K157" i="1"/>
  <c r="L157" i="1" s="1"/>
  <c r="K89" i="1"/>
  <c r="L89" i="1" s="1"/>
  <c r="K211" i="1"/>
  <c r="L211" i="1" s="1"/>
  <c r="K203" i="1"/>
  <c r="L203" i="1" s="1"/>
  <c r="K195" i="1"/>
  <c r="L195" i="1" s="1"/>
  <c r="K187" i="1"/>
  <c r="L187" i="1" s="1"/>
  <c r="K158" i="1"/>
  <c r="L158" i="1" s="1"/>
  <c r="K156" i="1"/>
  <c r="L156" i="1" s="1"/>
  <c r="K154" i="1"/>
  <c r="L154" i="1" s="1"/>
  <c r="K143" i="1"/>
  <c r="L143" i="1" s="1"/>
  <c r="K141" i="1"/>
  <c r="L141" i="1" s="1"/>
  <c r="K121" i="1"/>
  <c r="L121" i="1" s="1"/>
  <c r="K119" i="1"/>
  <c r="L119" i="1" s="1"/>
  <c r="K115" i="1"/>
  <c r="L115" i="1" s="1"/>
  <c r="K8" i="1"/>
  <c r="L8" i="1" s="1"/>
  <c r="K4" i="1"/>
  <c r="L4" i="1" s="1"/>
  <c r="K3" i="1"/>
  <c r="L3" i="1" s="1"/>
  <c r="K86" i="1"/>
  <c r="L86" i="1" s="1"/>
  <c r="K90" i="1"/>
  <c r="L90" i="1" s="1"/>
  <c r="K94" i="1"/>
  <c r="L94" i="1" s="1"/>
  <c r="K99" i="1"/>
  <c r="L99" i="1" s="1"/>
  <c r="K103" i="1"/>
  <c r="L103" i="1" s="1"/>
  <c r="K225" i="1"/>
  <c r="L225" i="1" s="1"/>
  <c r="K222" i="1"/>
  <c r="L222" i="1" s="1"/>
  <c r="K191" i="1"/>
  <c r="L191" i="1" s="1"/>
  <c r="K189" i="1"/>
  <c r="L189" i="1" s="1"/>
  <c r="K165" i="1"/>
  <c r="L165" i="1" s="1"/>
  <c r="K149" i="1"/>
  <c r="L149" i="1" s="1"/>
  <c r="K133" i="1"/>
  <c r="L133" i="1" s="1"/>
  <c r="K117" i="1"/>
  <c r="L117" i="1" s="1"/>
  <c r="K87" i="1"/>
  <c r="L87" i="1" s="1"/>
  <c r="K164" i="1"/>
  <c r="L164" i="1" s="1"/>
  <c r="K162" i="1"/>
  <c r="L162" i="1" s="1"/>
  <c r="K155" i="1"/>
  <c r="L155" i="1" s="1"/>
  <c r="K150" i="1"/>
  <c r="L150" i="1" s="1"/>
  <c r="K148" i="1"/>
  <c r="L148" i="1" s="1"/>
  <c r="K146" i="1"/>
  <c r="L146" i="1" s="1"/>
  <c r="K139" i="1"/>
  <c r="L139" i="1" s="1"/>
  <c r="K134" i="1"/>
  <c r="L134" i="1" s="1"/>
  <c r="K132" i="1"/>
  <c r="L132" i="1" s="1"/>
  <c r="K130" i="1"/>
  <c r="L130" i="1" s="1"/>
  <c r="K123" i="1"/>
  <c r="L123" i="1" s="1"/>
  <c r="K118" i="1"/>
  <c r="L118" i="1" s="1"/>
  <c r="K116" i="1"/>
  <c r="L116" i="1" s="1"/>
  <c r="K114" i="1"/>
  <c r="L114" i="1" s="1"/>
  <c r="K107" i="1"/>
  <c r="L107" i="1" s="1"/>
  <c r="K95" i="1"/>
  <c r="L95" i="1" s="1"/>
  <c r="K207" i="1"/>
  <c r="L207" i="1" s="1"/>
  <c r="K205" i="1"/>
  <c r="L205" i="1" s="1"/>
  <c r="K175" i="1"/>
  <c r="L175" i="1" s="1"/>
  <c r="K173" i="1"/>
  <c r="L173" i="1" s="1"/>
  <c r="G145" i="2"/>
  <c r="K106" i="1"/>
  <c r="L106" i="1" s="1"/>
  <c r="K36" i="1"/>
  <c r="L36" i="1" s="1"/>
  <c r="K28" i="1"/>
  <c r="L28" i="1" s="1"/>
  <c r="K16" i="1"/>
  <c r="L16" i="1" s="1"/>
  <c r="K217" i="1"/>
  <c r="L217" i="1" s="1"/>
  <c r="K201" i="1"/>
  <c r="L201" i="1" s="1"/>
  <c r="K185" i="1"/>
  <c r="L185" i="1" s="1"/>
  <c r="K276" i="1"/>
  <c r="L276" i="1" s="1"/>
  <c r="K44" i="1"/>
  <c r="L44" i="1" s="1"/>
  <c r="K32" i="1"/>
  <c r="L32" i="1" s="1"/>
  <c r="K20" i="1"/>
  <c r="L20" i="1" s="1"/>
  <c r="K12" i="1"/>
  <c r="L12" i="1" s="1"/>
  <c r="K83" i="1"/>
  <c r="L83" i="1" s="1"/>
  <c r="K75" i="1"/>
  <c r="L75" i="1" s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213" i="1"/>
  <c r="L213" i="1" s="1"/>
  <c r="K197" i="1"/>
  <c r="L197" i="1" s="1"/>
  <c r="K181" i="1"/>
  <c r="L181" i="1" s="1"/>
  <c r="K228" i="1"/>
  <c r="L228" i="1" s="1"/>
  <c r="K40" i="1"/>
  <c r="L40" i="1" s="1"/>
  <c r="K24" i="1"/>
  <c r="L24" i="1" s="1"/>
  <c r="K79" i="1"/>
  <c r="L79" i="1" s="1"/>
  <c r="K71" i="1"/>
  <c r="L71" i="1" s="1"/>
  <c r="K63" i="1"/>
  <c r="L63" i="1" s="1"/>
  <c r="K55" i="1"/>
  <c r="L55" i="1" s="1"/>
  <c r="K47" i="1"/>
  <c r="L47" i="1" s="1"/>
  <c r="K39" i="1"/>
  <c r="L39" i="1" s="1"/>
  <c r="K31" i="1"/>
  <c r="L31" i="1" s="1"/>
  <c r="K23" i="1"/>
  <c r="L23" i="1" s="1"/>
  <c r="K15" i="1"/>
  <c r="L15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K214" i="1"/>
  <c r="L214" i="1" s="1"/>
  <c r="K212" i="1"/>
  <c r="L212" i="1" s="1"/>
  <c r="K209" i="1"/>
  <c r="L209" i="1" s="1"/>
  <c r="K198" i="1"/>
  <c r="L198" i="1" s="1"/>
  <c r="K196" i="1"/>
  <c r="L196" i="1" s="1"/>
  <c r="K193" i="1"/>
  <c r="L193" i="1" s="1"/>
  <c r="K182" i="1"/>
  <c r="L182" i="1" s="1"/>
  <c r="K180" i="1"/>
  <c r="L180" i="1" s="1"/>
  <c r="K177" i="1"/>
  <c r="L177" i="1" s="1"/>
  <c r="K168" i="1"/>
  <c r="L168" i="1" s="1"/>
  <c r="K160" i="1"/>
  <c r="L160" i="1" s="1"/>
  <c r="K152" i="1"/>
  <c r="L152" i="1" s="1"/>
  <c r="K144" i="1"/>
  <c r="L144" i="1" s="1"/>
  <c r="K136" i="1"/>
  <c r="L136" i="1" s="1"/>
  <c r="K128" i="1"/>
  <c r="L128" i="1" s="1"/>
  <c r="K120" i="1"/>
  <c r="L120" i="1" s="1"/>
  <c r="K112" i="1"/>
  <c r="L112" i="1" s="1"/>
  <c r="K7" i="1"/>
  <c r="L7" i="1" s="1"/>
  <c r="K9" i="1"/>
  <c r="L9" i="1" s="1"/>
  <c r="K5" i="1"/>
  <c r="L5" i="1" s="1"/>
  <c r="K278" i="1"/>
  <c r="L278" i="1" s="1"/>
  <c r="G144" i="2"/>
  <c r="G146" i="2" s="1"/>
  <c r="G119" i="2"/>
  <c r="K275" i="1"/>
  <c r="L275" i="1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H141" i="2"/>
  <c r="J91" i="2"/>
  <c r="K91" i="2" s="1"/>
  <c r="L91" i="2" s="1"/>
  <c r="H92" i="2"/>
  <c r="J92" i="2" s="1"/>
  <c r="K92" i="2" s="1"/>
  <c r="L92" i="2" s="1"/>
  <c r="J93" i="2"/>
  <c r="K93" i="2" s="1"/>
  <c r="L93" i="2" s="1"/>
  <c r="I141" i="2"/>
  <c r="I276" i="2" s="1"/>
  <c r="J95" i="2"/>
  <c r="K95" i="2" s="1"/>
  <c r="L95" i="2" s="1"/>
  <c r="K375" i="1"/>
  <c r="L3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74" i="2"/>
  <c r="L74" i="2" s="1"/>
  <c r="K75" i="2"/>
  <c r="L75" i="2" s="1"/>
  <c r="K76" i="2"/>
  <c r="L76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6" i="2"/>
  <c r="L116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7" i="2"/>
  <c r="L277" i="2" s="1"/>
  <c r="K278" i="2"/>
  <c r="L278" i="2" s="1"/>
  <c r="K279" i="2"/>
  <c r="L279" i="2" s="1"/>
  <c r="K3" i="2"/>
  <c r="L3" i="2" s="1"/>
  <c r="K218" i="1"/>
  <c r="L218" i="1" s="1"/>
  <c r="J141" i="2" l="1"/>
  <c r="K141" i="2" s="1"/>
  <c r="L141" i="2" s="1"/>
  <c r="J276" i="2"/>
  <c r="K276" i="2" s="1"/>
  <c r="L27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Colossus User</author>
  </authors>
  <commentList>
    <comment ref="B7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sale
</t>
        </r>
      </text>
    </comment>
  </commentList>
</comments>
</file>

<file path=xl/sharedStrings.xml><?xml version="1.0" encoding="utf-8"?>
<sst xmlns="http://schemas.openxmlformats.org/spreadsheetml/2006/main" count="5706" uniqueCount="2603">
  <si>
    <t>CODIGO</t>
  </si>
  <si>
    <t>DESCRIPCION</t>
  </si>
  <si>
    <t>MARCA</t>
  </si>
  <si>
    <t>COSTO</t>
  </si>
  <si>
    <t>PRECIO VENTA</t>
  </si>
  <si>
    <t>INVENTARIO</t>
  </si>
  <si>
    <t>ABRACOL</t>
  </si>
  <si>
    <t>TOTAL COSTO</t>
  </si>
  <si>
    <t>TOTAL VENTA</t>
  </si>
  <si>
    <t>UTILIDAD</t>
  </si>
  <si>
    <t>%</t>
  </si>
  <si>
    <t>BURIL CUADRADO HSS 1/4*2½"</t>
  </si>
  <si>
    <t>BURIL CUADRADO HSS 3/16*2½"</t>
  </si>
  <si>
    <t>BURIL CUADRADO HSS 3/8*3"</t>
  </si>
  <si>
    <t>BURIL CUADRADO HSS CO 5% 3/16*2½"</t>
  </si>
  <si>
    <t>BURIL CUADRADO HSS CO 5% 3/8*3"</t>
  </si>
  <si>
    <t>BURIL CUADRADO HSS CO 5% 5/16*3"</t>
  </si>
  <si>
    <t>CANTIDAD VENDIDA</t>
  </si>
  <si>
    <t>CANTIDAD ACTUAL</t>
  </si>
  <si>
    <t>CANTIDAD COMPRADA</t>
  </si>
  <si>
    <t>GONIOMETRO CABEZA CUADRADA 6"</t>
  </si>
  <si>
    <t>GONIOMETRO CABEZA REDONDA 6"</t>
  </si>
  <si>
    <t xml:space="preserve">MESA 12" GIRATORIA </t>
  </si>
  <si>
    <t>MICROMETRO EXTERIOR 0-25 MMM</t>
  </si>
  <si>
    <t>FJ</t>
  </si>
  <si>
    <t>CANDADO RD 366</t>
  </si>
  <si>
    <t>CANDADO SUSSAN CROMADO 63 MM</t>
  </si>
  <si>
    <t>CANDADO SUSSAN CROMADO 50 MM</t>
  </si>
  <si>
    <t>CANDADO PROTECCION 55 MM</t>
  </si>
  <si>
    <t>EXTRACTOR 4*2</t>
  </si>
  <si>
    <t>EXTRACTOR 6*2</t>
  </si>
  <si>
    <t>EXTRACTOR 8*2</t>
  </si>
  <si>
    <t>EXTRACTOR 4*3</t>
  </si>
  <si>
    <t>EXTRACTOR 6*3</t>
  </si>
  <si>
    <t>EXTRACTOR 8*3</t>
  </si>
  <si>
    <t xml:space="preserve">JGO MINI PINZAS *5PZAS </t>
  </si>
  <si>
    <t>ALICATE 8½"</t>
  </si>
  <si>
    <t>TP CRECENT</t>
  </si>
  <si>
    <t>ALICATE 8"</t>
  </si>
  <si>
    <t>PINZA PUNTA AMARILLA 8"</t>
  </si>
  <si>
    <t>PINZA CORTE AMARILLA 8"</t>
  </si>
  <si>
    <t>ALICATE 6"</t>
  </si>
  <si>
    <t>PINZA CORTE AMARILLA 6"</t>
  </si>
  <si>
    <t>PINZA PUNTA AMARILLA 6"</t>
  </si>
  <si>
    <t>PINZA PIN CONTRARIA ALS 107</t>
  </si>
  <si>
    <t>PINZA PIN RECTA ALS 307</t>
  </si>
  <si>
    <t>PINZA PIN CURVA ALS 407</t>
  </si>
  <si>
    <t>HOMBRE SOLO 10"</t>
  </si>
  <si>
    <t>UYUSTOOL</t>
  </si>
  <si>
    <t>HOMBRE SOLO 7"</t>
  </si>
  <si>
    <t>JGO LLAVES TORX EN L 9PZAS</t>
  </si>
  <si>
    <t>JGO LLAVES HEXAGONAS EN L 9 PZAS</t>
  </si>
  <si>
    <t>GRAPADORA PARA TAPIZAR 4*1</t>
  </si>
  <si>
    <t>MOTOTOOL AIRE AT 7032</t>
  </si>
  <si>
    <t>PISTOLA IMPACTO C-½</t>
  </si>
  <si>
    <t>GRATA CIRCULAR 6"</t>
  </si>
  <si>
    <t>CEPILLO 104</t>
  </si>
  <si>
    <t>CEPILLO 105</t>
  </si>
  <si>
    <t>CEPILLO 106</t>
  </si>
  <si>
    <t>TEC START</t>
  </si>
  <si>
    <t>JGO LLAVES COMBINADA 8-32 MM 14 PZAS</t>
  </si>
  <si>
    <t>JGO LLAVES COMBINADA 3/8-1 ¼" 14 PZAS</t>
  </si>
  <si>
    <t>PISTOLA SOPLETEADORA</t>
  </si>
  <si>
    <t xml:space="preserve">BOMBA ROTATIVA ACEITE ROJA </t>
  </si>
  <si>
    <t xml:space="preserve">PAR GUANTE PVC </t>
  </si>
  <si>
    <t>LLAVE TUBO 8"</t>
  </si>
  <si>
    <t>LLAVE TUBO 6"</t>
  </si>
  <si>
    <t>LLAVE TUBO 12"</t>
  </si>
  <si>
    <t>LLAVE TUBO 14"</t>
  </si>
  <si>
    <t>CIZALLA 8"</t>
  </si>
  <si>
    <t>PISTOLA SILICONA GRIS</t>
  </si>
  <si>
    <t>PORTA ELECTRODO TP JACKSON 500 AMP</t>
  </si>
  <si>
    <t>PORTA ELECTRODO TP JACKSON 300 AMP</t>
  </si>
  <si>
    <t>MASA 500 AMP</t>
  </si>
  <si>
    <t>JGO DESTORNILLADORES 6PZAS</t>
  </si>
  <si>
    <t>JGO DESTORNILLADORES 7PZAS</t>
  </si>
  <si>
    <t xml:space="preserve">FLEXOMETRO 3MTS </t>
  </si>
  <si>
    <t xml:space="preserve">FLEXOMETRO 5MTS </t>
  </si>
  <si>
    <t>JGO DESTORNILLADORES 2PZAS</t>
  </si>
  <si>
    <t xml:space="preserve">CRUCETA </t>
  </si>
  <si>
    <t>PISTOLA PETROLIZADORA TARRO ROJO</t>
  </si>
  <si>
    <t>JGO COPAS 12 PZAS C-3/8</t>
  </si>
  <si>
    <t>JGO COPA 12 PZAS C-1/2</t>
  </si>
  <si>
    <t>DISCO SIERRA PARA MADERA 4 ½</t>
  </si>
  <si>
    <t>MAKROS</t>
  </si>
  <si>
    <t>BURIL CUADRADO HSS 3/8*6"</t>
  </si>
  <si>
    <t>JGO MACHUELOS AC NC 3/16</t>
  </si>
  <si>
    <t>JGO MACHUELOS AC NC 1/4</t>
  </si>
  <si>
    <t>JGO MACHUELOS AC NC 5/16</t>
  </si>
  <si>
    <t>JGO MACHUELOS AC NF 3/16</t>
  </si>
  <si>
    <t>JGO MACHUELOS AC NF 1/4</t>
  </si>
  <si>
    <t>ENGRASADORA MANUAL 1LB</t>
  </si>
  <si>
    <t>PLEWS</t>
  </si>
  <si>
    <t>BROCA HSS 3/32</t>
  </si>
  <si>
    <t>BROCA HSS 7/64</t>
  </si>
  <si>
    <t>BROCA HSS 1/8</t>
  </si>
  <si>
    <t>BROCA HSS 9/64</t>
  </si>
  <si>
    <t>BROCA HSS 5/32</t>
  </si>
  <si>
    <t>BROCA HSS 3/16</t>
  </si>
  <si>
    <t>BROCA HSS 1/4</t>
  </si>
  <si>
    <t>BROCA HSS 5/16</t>
  </si>
  <si>
    <t>BROCA HSS 3/8</t>
  </si>
  <si>
    <t>BROCA HSS 7/16</t>
  </si>
  <si>
    <t>BROCA HSS 1/2</t>
  </si>
  <si>
    <t>DAVINCI</t>
  </si>
  <si>
    <t>TALADRO TP 580 ½</t>
  </si>
  <si>
    <t>TALADRO TP 680 ½</t>
  </si>
  <si>
    <t>TALADRO TP 1050 ½ Y 5/8</t>
  </si>
  <si>
    <t>PULIDORA 4½ R-5/8</t>
  </si>
  <si>
    <t>ESMERIL DE BANCO 1/5 HP</t>
  </si>
  <si>
    <t xml:space="preserve">PISTOLA DE CALOR </t>
  </si>
  <si>
    <t>POLICHADORA ANGULAR DE 7"</t>
  </si>
  <si>
    <t>MOTOTOOL ELECTRICO 1/8 CON GUAYA</t>
  </si>
  <si>
    <t xml:space="preserve">SOPLADOR ASPIRADOR </t>
  </si>
  <si>
    <t>CINTA METRICA 30 MTS FIBRA VIDRIO</t>
  </si>
  <si>
    <t>PORTA BROCAS ½</t>
  </si>
  <si>
    <t>PORTA BROCAS 3/8*3/8</t>
  </si>
  <si>
    <t>PORTA BROCAS 3/8*3/8 AUTO AJUSTABLE</t>
  </si>
  <si>
    <t>PORTA BROCAS 1/2*1/2 AUTO AJUSTABLE</t>
  </si>
  <si>
    <t>PORTA BROCAS ½ AUTO AJUSTABLE</t>
  </si>
  <si>
    <t>BROCA PA VIDRIO EN V 1/4</t>
  </si>
  <si>
    <t>BROCA MADERA DE 1/4*12"</t>
  </si>
  <si>
    <t>BROCA MADERA DE 3/8*12"</t>
  </si>
  <si>
    <t>BROCA MADERA DE 1/2*12"</t>
  </si>
  <si>
    <t>BROCA MURO DE 1/4*6"</t>
  </si>
  <si>
    <t>BROCA MURO DE 3/8*6"</t>
  </si>
  <si>
    <t>BROCA MURO DE 3/16*6"</t>
  </si>
  <si>
    <t>BROCA MURO 1/2 CORTA</t>
  </si>
  <si>
    <t>BROCA MURO 5/8 CORTA</t>
  </si>
  <si>
    <t>FRESA ESCARIADORA 5MM 4 CORTES</t>
  </si>
  <si>
    <t>FRESA ESCARIADORA 6MM 4 CORTES</t>
  </si>
  <si>
    <t>FRESA ESCARIADORA 7MM 4 CORTES</t>
  </si>
  <si>
    <t>CALIBRADOR PIE DE REY 6"</t>
  </si>
  <si>
    <t>WIN</t>
  </si>
  <si>
    <t>CALIBRADOR PIE DE REY 8"</t>
  </si>
  <si>
    <t>CALIBRADOR PIE DE REY 12"</t>
  </si>
  <si>
    <t>FRESA ESCARIADORA 1/8 4 CORTES</t>
  </si>
  <si>
    <t>FRESA ESCARIADORA 1" 4 CORTES</t>
  </si>
  <si>
    <t>FRESA ESCARIADORA 3MM 4 CORTES</t>
  </si>
  <si>
    <t>FRESA ESCARIADORA 25MM 4 CORTES</t>
  </si>
  <si>
    <t xml:space="preserve">PORTA BROCAS 3/8*3/8 </t>
  </si>
  <si>
    <t>ROHN</t>
  </si>
  <si>
    <t>CALIBRADOR DE ROSCAS MIXTO</t>
  </si>
  <si>
    <t>L&amp;W</t>
  </si>
  <si>
    <t>CALIBRADOR DE HOJAS MM 20HOJAS</t>
  </si>
  <si>
    <t>JGO BROCAS HSS 1/16 A 1/2 29 PZAS</t>
  </si>
  <si>
    <t>FRESA ESCARIADORA 14MM 4 CORTES</t>
  </si>
  <si>
    <t>FRESA ESCARIADORA 15MM 4 CORTES</t>
  </si>
  <si>
    <t>FRESA ESCARIADORA 16MM 4 CORTES</t>
  </si>
  <si>
    <t>FRESA ESCARIADORA 18MM 4 CORTES</t>
  </si>
  <si>
    <t>FRESA ESCARIADORA 19MM 4 CORTES</t>
  </si>
  <si>
    <t>FRESA ESCARIADORA 20MM 4 CORTES</t>
  </si>
  <si>
    <t>FRESA ESCARIADORA 22MM 4 CORTES</t>
  </si>
  <si>
    <t>FRESA ESCARIADORA 24MM 4 CORTES</t>
  </si>
  <si>
    <t xml:space="preserve">FRESA ESCARIADORA 5/32  4CORTES </t>
  </si>
  <si>
    <t xml:space="preserve">FRESA ESCARIADORA 3/16  4CORTES </t>
  </si>
  <si>
    <t xml:space="preserve">FRESA ESCARIADORA 7/32  4CORTES </t>
  </si>
  <si>
    <t xml:space="preserve">FRESA ESCARIADORA 1/4  4CORTES </t>
  </si>
  <si>
    <t xml:space="preserve">FRESA ESCARIADORA 5/16  4CORTES </t>
  </si>
  <si>
    <t xml:space="preserve">FRESA ESCARIADORA 3/8  4CORTES </t>
  </si>
  <si>
    <t xml:space="preserve">FRESA ESCARIADORA 7/16  4CORTES </t>
  </si>
  <si>
    <t xml:space="preserve">FRESA ESCARIADORA 1/2  4CORTES </t>
  </si>
  <si>
    <t xml:space="preserve">FRESA ESCARIADORA 9/16  4CORTES </t>
  </si>
  <si>
    <t xml:space="preserve">FRESA ESCARIADORA 5/8  4CORTES </t>
  </si>
  <si>
    <t xml:space="preserve">FRESA ESCARIADORA 7/8  4CORTES </t>
  </si>
  <si>
    <t xml:space="preserve">FRESA ESCARIADORA 4MM  4CORTES </t>
  </si>
  <si>
    <t xml:space="preserve">FRESA ESCARIADORA 5MM  4CORTES </t>
  </si>
  <si>
    <t xml:space="preserve">FRESA ESCARIADORA 6MM  4CORTES </t>
  </si>
  <si>
    <t xml:space="preserve">FRESA ESCARIADORA 8MM  4CORTES </t>
  </si>
  <si>
    <t xml:space="preserve">FRESA ESCARIADORA 9MM  4CORTES </t>
  </si>
  <si>
    <t xml:space="preserve">FRESA ESCARIADORA 10MM  4CORTES </t>
  </si>
  <si>
    <t xml:space="preserve">FRESA ESCARIADORA 11MM  4CORTES </t>
  </si>
  <si>
    <t xml:space="preserve">FRESA ESCARIADORA 12MM  4CORTES </t>
  </si>
  <si>
    <t xml:space="preserve">FRESA ESCARIADORA 13MM  4CORTES </t>
  </si>
  <si>
    <t>BROCA HSS 3/8*12"</t>
  </si>
  <si>
    <t>BROCA HSS 1/2*12"</t>
  </si>
  <si>
    <t>JGO BROCAS HSS 1 A 13MM 25 PZAS</t>
  </si>
  <si>
    <t>DADO HSS DIAMETRO EXT  1" NC 3/16</t>
  </si>
  <si>
    <t>DADO HSS DIAMETRO EXT  1" NC 1/4</t>
  </si>
  <si>
    <t>DADO HSS DIAMETRO EXT  1" NC 5/16</t>
  </si>
  <si>
    <t>DADO HSS DIAMETRO EXT  1" NC 3/8</t>
  </si>
  <si>
    <t>DADO HSS DIAMETRO EXT  1" 6*1</t>
  </si>
  <si>
    <t>DADO HSS DIAMETRO EXT  1" 8*1,25</t>
  </si>
  <si>
    <t xml:space="preserve">VOLVEDOR MACHUELO TP CRUCETA 1/16 A 3/8 </t>
  </si>
  <si>
    <t xml:space="preserve">VOLVEDOR MACHUELO TP CRUCETA 3/16 A 1/2 </t>
  </si>
  <si>
    <t>VOLVEDOR MACHUELO TP CRUCETA 3/8 A 1"</t>
  </si>
  <si>
    <t>VOLVEDOR DADO EXT 1" * 1"</t>
  </si>
  <si>
    <t>CEPILLO ACERADO MANGO CURVO MADERA</t>
  </si>
  <si>
    <t>FITOOLS</t>
  </si>
  <si>
    <t>CEPILLO ACERADO MANGO PLASTICO</t>
  </si>
  <si>
    <t>JGO GRATA 3PZAS PARA TALADRO</t>
  </si>
  <si>
    <t>LLAVE EXPANSION 6"</t>
  </si>
  <si>
    <t>LLAVE EXPANSION 10"</t>
  </si>
  <si>
    <t>LLAVE EXPANSION 12"</t>
  </si>
  <si>
    <t>LLAVE EXPANSION 15"</t>
  </si>
  <si>
    <t>LLAVE EXPANSION 18"</t>
  </si>
  <si>
    <t>DISCO CORTE INOX 4½*1,0*22</t>
  </si>
  <si>
    <t>DISCO CORTE INOX 4½*0,8*22</t>
  </si>
  <si>
    <t>DISCO CORTE INOX 4½*1,2*22</t>
  </si>
  <si>
    <t>GAFA PARA SOLDAR AUTOGENA TP COPA</t>
  </si>
  <si>
    <t>KIT SEGURIDAD * 3PZAS (TAPA OIDO COPA,MAS,YGAFA)</t>
  </si>
  <si>
    <t>GAFA PARA ESMERILAR TP SPORT</t>
  </si>
  <si>
    <t>JGO MICROMETROS EXT 6PZAS 0-150MM</t>
  </si>
  <si>
    <t>JGO MICROMETROS EXT 6PZAS 0-6"</t>
  </si>
  <si>
    <t xml:space="preserve">MINI FILTRO AIRE 1/4 </t>
  </si>
  <si>
    <t>KTC</t>
  </si>
  <si>
    <t xml:space="preserve">TALADRO 1/4 </t>
  </si>
  <si>
    <t>LLAVE MIXTA TP RACHET 8MM</t>
  </si>
  <si>
    <t>TOP TOOL</t>
  </si>
  <si>
    <t>LLAVE MIXTA TP RACHET 10MM</t>
  </si>
  <si>
    <t>LLAVE MIXTA TP RACHET 11MM</t>
  </si>
  <si>
    <t>REGULADOR PRESION 1/4 CON MANOMETRO</t>
  </si>
  <si>
    <t>AEROGRAFO W-71</t>
  </si>
  <si>
    <t>PICASO</t>
  </si>
  <si>
    <t>KIT REPARACION W-71</t>
  </si>
  <si>
    <t>PISTOLA PARA PINTAR DE BAJA</t>
  </si>
  <si>
    <t>JGO PUNTAS MONTADAS DIAMANTE 8PZAS</t>
  </si>
  <si>
    <t>MANOMETRO 0-100 PSI 1/4</t>
  </si>
  <si>
    <t>MANOMETRO 0-150 PSI 1/4</t>
  </si>
  <si>
    <t>COPA PUNTA HEXAGONA 8MM C-1/2</t>
  </si>
  <si>
    <t>CROSMAN</t>
  </si>
  <si>
    <t>SURTEK</t>
  </si>
  <si>
    <t>DISCO CORTE INOX 4½*0,5*22MM</t>
  </si>
  <si>
    <t>DISCO CORTE INOX 4½*1,2*22MM</t>
  </si>
  <si>
    <t xml:space="preserve">ADAPTADOR DE 1/4 A 3/8 </t>
  </si>
  <si>
    <t>EXTENSION 1/4*3"</t>
  </si>
  <si>
    <t>EXTENSION 1/4*6"</t>
  </si>
  <si>
    <t>EXTENSION 3/8*8</t>
  </si>
  <si>
    <t>COPA PARA BUJIA 5/8*1/2</t>
  </si>
  <si>
    <t>COPA PUNTA TORX  C-1/2 T-20</t>
  </si>
  <si>
    <t>COPA PUNTA TORX  C-1/2 T-25</t>
  </si>
  <si>
    <t>COPA PUNTA TORX  C-1/2 T-45</t>
  </si>
  <si>
    <t>COPA PUNTA TORX  C-1/2 T-50</t>
  </si>
  <si>
    <t>BROCA CENTRO No 3</t>
  </si>
  <si>
    <t>BROCA CENTRO No 1</t>
  </si>
  <si>
    <t>PUNTA IMPACTO No2</t>
  </si>
  <si>
    <t>COPA TORX E12 C-½</t>
  </si>
  <si>
    <t xml:space="preserve">ADAPTADOR DE 1/2 A 3/8 </t>
  </si>
  <si>
    <t>CALIBRADOR PIE REY 6"</t>
  </si>
  <si>
    <t>CALIBRADOR PIE REY 8"</t>
  </si>
  <si>
    <t>CALIBRADOR PIE REY 12"</t>
  </si>
  <si>
    <t>CUÑA 1/4*12</t>
  </si>
  <si>
    <t>CUÑA 3/8*12</t>
  </si>
  <si>
    <t>MAKEY</t>
  </si>
  <si>
    <t>COPA PUNTA TORX  C-1/2 T-60</t>
  </si>
  <si>
    <t>PUNTA MAGNETICA 1/4</t>
  </si>
  <si>
    <t>PUNTA MAGNETICA 5/16</t>
  </si>
  <si>
    <t>CANTIDAD CONSIGNACION</t>
  </si>
  <si>
    <t>PRENSA HIDRAULICA 20 TON MQ 120</t>
  </si>
  <si>
    <t>TROMPO MEZCLADOR PEQUEÑO</t>
  </si>
  <si>
    <t>MAQUINA MULTIPLE ML392</t>
  </si>
  <si>
    <t>MAQUINA BALANCEO DE NEUMATICOS</t>
  </si>
  <si>
    <t>MAQUINA CORTADORA LAMINA 1,5MM</t>
  </si>
  <si>
    <t>MAQUINA DOBLADORA HW006</t>
  </si>
  <si>
    <t>MAQUINA ROLADORA</t>
  </si>
  <si>
    <t>FRESADOR ZX45</t>
  </si>
  <si>
    <t>FRESADOR DM20</t>
  </si>
  <si>
    <t xml:space="preserve">CEPILLO MADERA </t>
  </si>
  <si>
    <t>ACOLILLADORA</t>
  </si>
  <si>
    <t>FUMIGADORA 16L BRONCE</t>
  </si>
  <si>
    <t>GUADAÑADORA A GASOLINA</t>
  </si>
  <si>
    <t>MAQUINA MOLER CARNE No 22</t>
  </si>
  <si>
    <t>MAQUINA MOLER CARNE No 12</t>
  </si>
  <si>
    <t xml:space="preserve">TALADRO DEMOLEDOR </t>
  </si>
  <si>
    <t>MAQUINA MOLER MAIZ S/MOTOR</t>
  </si>
  <si>
    <t>DOBLADORA LAMINA  FP 30 PEQUÑA</t>
  </si>
  <si>
    <t>ROLADORA LAMINA 12B30</t>
  </si>
  <si>
    <t>CRISPETERA</t>
  </si>
  <si>
    <t>TORNO Z1340</t>
  </si>
  <si>
    <t>DOBLADORA 250*2,5</t>
  </si>
  <si>
    <t xml:space="preserve">ACOLILLADORA </t>
  </si>
  <si>
    <t>MAQUINA LIJADORA DE BANDA 2POS</t>
  </si>
  <si>
    <t>AFILADORA CUCHILLAS</t>
  </si>
  <si>
    <t>CORTADORA MARMOL</t>
  </si>
  <si>
    <t>EQUIPO SOLDAR MIG</t>
  </si>
  <si>
    <t>JGO ROSCADORA 85157</t>
  </si>
  <si>
    <t>DIFERENCIAL ELECTRICA 200 LBS</t>
  </si>
  <si>
    <t>DIFERENCIAL ELECTRICA 400 LBS</t>
  </si>
  <si>
    <t>PRENSA PLANA 4"</t>
  </si>
  <si>
    <t>GATO HIDRAULICO 2 TON C/ MALETIN</t>
  </si>
  <si>
    <t>FERMAQ</t>
  </si>
  <si>
    <t>SOLDARO MIG YORK 223</t>
  </si>
  <si>
    <t>TALADRO FRESADOR ZX-40</t>
  </si>
  <si>
    <t>CICULAR CRAFSTMAN</t>
  </si>
  <si>
    <t>LLAVE TORQUE 3/4</t>
  </si>
  <si>
    <t>JOHN JAIRO</t>
  </si>
  <si>
    <t>AEROGRAFO FORZA</t>
  </si>
  <si>
    <t>PULIDORA DAVINCI PI995</t>
  </si>
  <si>
    <t>AEROGRAFO 716</t>
  </si>
  <si>
    <t>PISTOLA PARA PINTAR FORZA</t>
  </si>
  <si>
    <t>AEROGRAFO SIN TARRO GONI</t>
  </si>
  <si>
    <t>SIERRA CALADORA MAKITA 432</t>
  </si>
  <si>
    <t>TALADRO DE BANCO</t>
  </si>
  <si>
    <t>PRENSA HIDRAULICA 20 TON  KTC</t>
  </si>
  <si>
    <t>CABEZOTE COMPRESOR</t>
  </si>
  <si>
    <t xml:space="preserve">TORNO ANHUIL </t>
  </si>
  <si>
    <t>MAQUICONFECCION</t>
  </si>
  <si>
    <t>PRENSA DE BANCO BASE GIRATORIA 4"</t>
  </si>
  <si>
    <t>PEDRO</t>
  </si>
  <si>
    <t>PRENSA DE BANCO BASE GIRATORIA 6"</t>
  </si>
  <si>
    <t>ENGRASADORA DE PIE 6K</t>
  </si>
  <si>
    <t>ENGRASADORA DE PIE 15K</t>
  </si>
  <si>
    <t>GRATA CIRCULAR 6*3/4</t>
  </si>
  <si>
    <t>GRATA CIRCULAR 8*3/4</t>
  </si>
  <si>
    <t>GRATA COPA LISA MINI 3"</t>
  </si>
  <si>
    <t>GRATA COPA LISA MINI 4"</t>
  </si>
  <si>
    <t>GRATA COPA LISA MINI 5"</t>
  </si>
  <si>
    <t>GRATA COPA TRENZADA MINI 5"</t>
  </si>
  <si>
    <t>CEPILLO MANGO ROJO</t>
  </si>
  <si>
    <t>PRENSA PLANA GIRATORIA 5"</t>
  </si>
  <si>
    <t>PRENSA PLANA FIJA 5"</t>
  </si>
  <si>
    <t>JOHNJAIRO</t>
  </si>
  <si>
    <t>TOTAL</t>
  </si>
  <si>
    <t>TRUPER</t>
  </si>
  <si>
    <t>TALADRO ½ N</t>
  </si>
  <si>
    <t>TALADRO ½NX</t>
  </si>
  <si>
    <t>REMACHADORA POP</t>
  </si>
  <si>
    <t>CONTI</t>
  </si>
  <si>
    <t>JGO LLAVES MIXTAS 22PZAS</t>
  </si>
  <si>
    <t>CIZALLA TP TIJERA 14"</t>
  </si>
  <si>
    <t>CIZALLA TP TIJERA  18</t>
  </si>
  <si>
    <t>CIZALLA TP TIJERA  24</t>
  </si>
  <si>
    <t>MARTILLO DE UÑA 29</t>
  </si>
  <si>
    <t>MARTILLO DE UÑA 25</t>
  </si>
  <si>
    <t>MARTILLO DE UÑA 27</t>
  </si>
  <si>
    <t>MARTILLO DE CAUCHO 8 OZ</t>
  </si>
  <si>
    <t>MARTILLO DE CAUCHO 12 OZ</t>
  </si>
  <si>
    <t>LLAVE TORQUE DE ½ WRENCH</t>
  </si>
  <si>
    <t>EXTENSION ELECTRICA 15 MTS</t>
  </si>
  <si>
    <t>EXTENSION ELECTRICA 8MTS</t>
  </si>
  <si>
    <t>EXTENSION ELECTRICA 4MTS</t>
  </si>
  <si>
    <t>LLAVE DE PASO ½</t>
  </si>
  <si>
    <t>LLAVE DE PASO 3/4</t>
  </si>
  <si>
    <t>PULIDORA DE 9" INDUSTRIAL</t>
  </si>
  <si>
    <t>JGO COPAS 26 PZAS C-½</t>
  </si>
  <si>
    <t>JGO DE TARRAJA DADOS Y MACHUELOS</t>
  </si>
  <si>
    <t>PISTOLA PARA SOLDAR 100W</t>
  </si>
  <si>
    <t>PRENSA EN C 1"</t>
  </si>
  <si>
    <t>PRENSA EN C 2"</t>
  </si>
  <si>
    <t>PRENSA EN C 3"</t>
  </si>
  <si>
    <t>PRENSA EN C 4"</t>
  </si>
  <si>
    <t>PRENSA EN C 5"</t>
  </si>
  <si>
    <t>PRENSA EN C 6"</t>
  </si>
  <si>
    <t>PRENSA EN C 8"</t>
  </si>
  <si>
    <t>COMPRESOR 2,5 25 LTS</t>
  </si>
  <si>
    <t>LLAVE PARA COMPUERTA ½</t>
  </si>
  <si>
    <t>LLAVE PARA COMPUERTA 3/4</t>
  </si>
  <si>
    <t>PISTOLA IMPACTO ELECTRICA 850W</t>
  </si>
  <si>
    <t>ACEITERA 300ML</t>
  </si>
  <si>
    <t>ACEITERA 500ML</t>
  </si>
  <si>
    <t>ACEITERA 6 ONZ</t>
  </si>
  <si>
    <t>BROCA HSS DE 1/16</t>
  </si>
  <si>
    <t>BROCA HSS DE  ½</t>
  </si>
  <si>
    <t xml:space="preserve">BROCA HSS DE 1/8 </t>
  </si>
  <si>
    <t>BROCA HSS DE 3/32</t>
  </si>
  <si>
    <t>BROCA HSS DE 5/64</t>
  </si>
  <si>
    <t>BROCA HSS DE 3/8</t>
  </si>
  <si>
    <t>DOBLADOR DE TUBO 1"-3/4"</t>
  </si>
  <si>
    <t>DOBLADOR DE TUBO ½"</t>
  </si>
  <si>
    <t>DOBLADOR DE TUBO 3/4"</t>
  </si>
  <si>
    <t>JGO LLAVES COMBINADA 8-19 MM 9PZAS</t>
  </si>
  <si>
    <t>JGO LLAVES COMBINADA 1/4-3/4 9PZAS</t>
  </si>
  <si>
    <t>FERMAQ GIOVANY</t>
  </si>
  <si>
    <t>INVERSOR 200 AMPS</t>
  </si>
  <si>
    <t>PLUMA 2 TON</t>
  </si>
  <si>
    <t>LLAVE IMPACTO 1" GONI</t>
  </si>
  <si>
    <t>COMPRESOR 2HP</t>
  </si>
  <si>
    <t>SIERRA SIN FIN 10" DELTA VERTICAL</t>
  </si>
  <si>
    <t>TALADRO ½ TRFP 228</t>
  </si>
  <si>
    <t>FULLERTON</t>
  </si>
  <si>
    <t>TALADRO ½ TRFP 231</t>
  </si>
  <si>
    <t>PULIDORA PAFP 448</t>
  </si>
  <si>
    <t>PULIDORA PAFP 440</t>
  </si>
  <si>
    <t>CALIBRADOR GALGAS TELESCOPICO</t>
  </si>
  <si>
    <t>KEX</t>
  </si>
  <si>
    <t>PUNTA IMPACTO No3</t>
  </si>
  <si>
    <t>LLAVE MANDRIL DE ½</t>
  </si>
  <si>
    <t>ROHM</t>
  </si>
  <si>
    <t>BROCA ESPADA 5/8 VALHER</t>
  </si>
  <si>
    <t>IRWIN</t>
  </si>
  <si>
    <t>LLAVE MANDRIL DE 5/8</t>
  </si>
  <si>
    <t>ESPATULA 2"</t>
  </si>
  <si>
    <t>FOY</t>
  </si>
  <si>
    <t>BROCA CENTRO No 5</t>
  </si>
  <si>
    <t>BROCA CENTRO No 6</t>
  </si>
  <si>
    <t>LLAVE HEXAGONA 1,5 MM LG</t>
  </si>
  <si>
    <t>USA</t>
  </si>
  <si>
    <t>LLAVE HEXAGONA 2,0 MM LG</t>
  </si>
  <si>
    <t>LLAVE HEXAGONA 2,5 MM LG</t>
  </si>
  <si>
    <t>LLAVE HEXAGONA 3,0 MM LG</t>
  </si>
  <si>
    <t>LLAVE HEXAGONA 4,0 MM LG</t>
  </si>
  <si>
    <t>LLAVE HEXAGONA 5,0 MM LG</t>
  </si>
  <si>
    <t>SOLDADOR AC 250C</t>
  </si>
  <si>
    <t>TALADRO B30BS</t>
  </si>
  <si>
    <t>ESMERIL INDUSTRIAL</t>
  </si>
  <si>
    <t>POLICHADORA INDUSTRIAL</t>
  </si>
  <si>
    <t>FRESADOR DMF 40</t>
  </si>
  <si>
    <t>TORNO CNC 750</t>
  </si>
  <si>
    <t>SIERRA SIN FIN 10" 5018</t>
  </si>
  <si>
    <t>TRONZADORA DE METAL</t>
  </si>
  <si>
    <t>DOBLADORA PLEGADORA</t>
  </si>
  <si>
    <t>AEROGRAFO W-71 KTC</t>
  </si>
  <si>
    <t>NAL</t>
  </si>
  <si>
    <t>MANGUERA DE AIRE ¼</t>
  </si>
  <si>
    <t>MANGUERA DE AGUA</t>
  </si>
  <si>
    <t>ABRAZADERA ½</t>
  </si>
  <si>
    <t>ACOPLES RAPIDOS</t>
  </si>
  <si>
    <t>BOMBA ROTATIVA ACEITE  JUAN</t>
  </si>
  <si>
    <t>GROZ</t>
  </si>
  <si>
    <t>LIJADORA DE BANDA INDUSTRIAL</t>
  </si>
  <si>
    <t>NOMBRE</t>
  </si>
  <si>
    <t>CEDULA</t>
  </si>
  <si>
    <t>CARGO</t>
  </si>
  <si>
    <t>SALARIO</t>
  </si>
  <si>
    <t>JONY CASTELO CARDONA</t>
  </si>
  <si>
    <t>AUXILIAR DE VENTAS (OFICIOS VARIOS)</t>
  </si>
  <si>
    <t>JOHN FREDY GAVIRIA NARANJO</t>
  </si>
  <si>
    <t>ADMINISTRADOR</t>
  </si>
  <si>
    <t>HORAS SEMANAL</t>
  </si>
  <si>
    <t>HORAS DIARIAS</t>
  </si>
  <si>
    <t>DISCO SIERRA PARA MADERA 16"*40D</t>
  </si>
  <si>
    <t xml:space="preserve">SEGUETA 12*18 </t>
  </si>
  <si>
    <t>SANDFLEX</t>
  </si>
  <si>
    <t>PINZA ANILLO 84168</t>
  </si>
  <si>
    <t>STANLEY</t>
  </si>
  <si>
    <t>PINZA RECTA EXT 84271</t>
  </si>
  <si>
    <t>PINZA RECTA INTER 84273</t>
  </si>
  <si>
    <t>HOMBRE SOLO 84369</t>
  </si>
  <si>
    <t>HOMBRE SOLO 84371</t>
  </si>
  <si>
    <t>HOMBRE SOLO 84379</t>
  </si>
  <si>
    <t xml:space="preserve">JGO LLAVES HEXAGONAS 0,5-3/8 </t>
  </si>
  <si>
    <t>MARCO SEGUETA 15200</t>
  </si>
  <si>
    <t>JGO EXTRA DE TORNILLOS 78023</t>
  </si>
  <si>
    <t xml:space="preserve">JGO CINCELES 3P </t>
  </si>
  <si>
    <t>ESCUADRA 8"</t>
  </si>
  <si>
    <t>ESCUADRA 10"</t>
  </si>
  <si>
    <t>ESCUADRA 12"</t>
  </si>
  <si>
    <t>NICHOLSON</t>
  </si>
  <si>
    <t>LLAVE TUBO 18"</t>
  </si>
  <si>
    <t>LLAVE TUBO 24"</t>
  </si>
  <si>
    <t>LUBRICANTE PENETRANTE CRC 5-56</t>
  </si>
  <si>
    <t>CASA FERRETERA</t>
  </si>
  <si>
    <t>LUBRICANTE PENETRANTE CRC 5-56 16 ONZ</t>
  </si>
  <si>
    <t>SOLDADURA WEST ARCO 6011 1/8</t>
  </si>
  <si>
    <t>SOLDADURA WEST ARCO 6013 1/8</t>
  </si>
  <si>
    <t>SOLDADURA WEST ARCO 7018 1/8</t>
  </si>
  <si>
    <t>DISCO DW 7*1/4</t>
  </si>
  <si>
    <t>DISCO DW 7*1/8</t>
  </si>
  <si>
    <t>FRESADORA TMM 700V</t>
  </si>
  <si>
    <t>SIERRA CALADORA DE BANCO</t>
  </si>
  <si>
    <t>SIERRA SIN FIN PARA CARNE</t>
  </si>
  <si>
    <t>MAQUINA MULTIPLE ML39262 GRANDE</t>
  </si>
  <si>
    <t>COMPRESOR DE RESORTES DE VALVULA</t>
  </si>
  <si>
    <t>KD TOOLS</t>
  </si>
  <si>
    <t>JGO DE MACHUELOS NC AC 9/16</t>
  </si>
  <si>
    <t>JGO DE MACHUELOS 8*1.25</t>
  </si>
  <si>
    <t>JGO DE MACHUELOS 12*1.75</t>
  </si>
  <si>
    <t>SIERRA COPA BIMETALICA 2" (51MM)</t>
  </si>
  <si>
    <t>BLUMOL</t>
  </si>
  <si>
    <t>CONO MORSE MT2-J2</t>
  </si>
  <si>
    <t>ELEPHANT</t>
  </si>
  <si>
    <t>CONO MORSE MT2-J3</t>
  </si>
  <si>
    <t xml:space="preserve">CALIBRADOR DE HOJAS MIXTO 32HOJAS </t>
  </si>
  <si>
    <t>ADAPTADOR SDS PLUS ½*½</t>
  </si>
  <si>
    <t>HARVEST</t>
  </si>
  <si>
    <t>PRENSA LEVANTA VALVULAS 6"¼</t>
  </si>
  <si>
    <t>BURIL CUCHILLA PARA TRONZAR 7/8*1/8*6 HSS</t>
  </si>
  <si>
    <t>AEROGRAFO K-3</t>
  </si>
  <si>
    <t>BROCA CONCRETO DE 1/4*4"</t>
  </si>
  <si>
    <t>RUTEADORA INDUSTRIAL 2.5HP</t>
  </si>
  <si>
    <t>BROCA HSS RED ½ DE 5/8</t>
  </si>
  <si>
    <t>WELLDONE</t>
  </si>
  <si>
    <t>BROCA HSS RED ½ DE 3/4</t>
  </si>
  <si>
    <t>BROCA HSS RED ½ DE 7/8</t>
  </si>
  <si>
    <t>COPA IMPACTO C-3/4 HEX DE 25MM</t>
  </si>
  <si>
    <t>AUTOTEC</t>
  </si>
  <si>
    <t>COPA IMPACTO C-3/4 HEX DE 32MM</t>
  </si>
  <si>
    <t>COPA IMPACTO C-3/4 HEX DE 33MM</t>
  </si>
  <si>
    <t>COPA IMPACTO C-3/4 HEX DE 38MM</t>
  </si>
  <si>
    <t>COPA IMPACTO C-3/4 HEX DE 41MM</t>
  </si>
  <si>
    <t>CALIBRADOR DE HOJAS 12HOJAS  CURVO</t>
  </si>
  <si>
    <t xml:space="preserve">COMPRESOMETRO PARA MOTOR DE GASOLINA </t>
  </si>
  <si>
    <t>RECOLECTOR MAGNETICO</t>
  </si>
  <si>
    <t>SIERRA COPA PARA MARMOL 1"</t>
  </si>
  <si>
    <t>SIERRA COPA PARA MARMOL 1½"</t>
  </si>
  <si>
    <t>MANDRIL SIERRA COPA MARMOL 9/16-1.3/16</t>
  </si>
  <si>
    <t>SIERRA COPA BIMETALICA 3/4</t>
  </si>
  <si>
    <t>SIERRA COPA BIMETALICA 7/8</t>
  </si>
  <si>
    <t>SIERRA COPA BIMETALICA 1"</t>
  </si>
  <si>
    <t>MANDRIL SIERRA COPA 3/4-1.1/8</t>
  </si>
  <si>
    <t>LLAVE PARA FILTRO 3-3/4</t>
  </si>
  <si>
    <t>LLAVE PARA FILTRO 3-7/8</t>
  </si>
  <si>
    <t>GRATA CON ESPIGO DE ¼  DIAMETRO ½</t>
  </si>
  <si>
    <t>FERREMAKROS</t>
  </si>
  <si>
    <t>GRATA COPA TRENZADA 4*5/8</t>
  </si>
  <si>
    <t>GRATA COPA TRENZADA 5*5/8</t>
  </si>
  <si>
    <t>GRATA COPA TRENZADA 2.9/16*5/8</t>
  </si>
  <si>
    <t>GRATA COPA LISA 3*5/8</t>
  </si>
  <si>
    <t>GRATA COPA LISA 4*5/8</t>
  </si>
  <si>
    <t>GRATA COPA LISA 5*5/8</t>
  </si>
  <si>
    <t>KIT PARA PULIDORA 14MM</t>
  </si>
  <si>
    <t xml:space="preserve">GUANTE HILO ENCAUCHUETADO </t>
  </si>
  <si>
    <t>CINTA DE ENMASCARAR DE ½</t>
  </si>
  <si>
    <t>PRENSA DE BANCO GIRATORIA No 5</t>
  </si>
  <si>
    <t>BARBERO</t>
  </si>
  <si>
    <t>FRESA ROTATIVA SA-51</t>
  </si>
  <si>
    <t>MASTER CUT</t>
  </si>
  <si>
    <t>CINTA METRICA 50 MTS FIBRA VIDRIO LIENZA</t>
  </si>
  <si>
    <t>SIERRA SIN FIN INDUSTRIAL</t>
  </si>
  <si>
    <t>TRONZADORA PARA METAL JG356A</t>
  </si>
  <si>
    <t>TELES</t>
  </si>
  <si>
    <t>CEPILLO ISKRA ERO</t>
  </si>
  <si>
    <t>COMPRESOR CONTI 2.5HP</t>
  </si>
  <si>
    <t>PRENSA COORDENA 6" vendida 27/11/09</t>
  </si>
  <si>
    <t>CANTEADORA 503  devuelta el 02/12/09 andres</t>
  </si>
  <si>
    <t>PISTOLA PARA PINTAR CAL vendida el 10/12/09</t>
  </si>
  <si>
    <t>FUMIGADORA 3FW vendida y pagada</t>
  </si>
  <si>
    <t>TORNO DIGITAL 250-550 vendido y pagado</t>
  </si>
  <si>
    <t>MAQUINA 3 EN 1 vendida a megacentgro el 15/12/09</t>
  </si>
  <si>
    <t>TORNO 1MTS  cancelado el 24/12/09 amalfi</t>
  </si>
  <si>
    <t>MANGUERA ACETILENO 7,5 DEVULETA EL 28/12/09 ANDRES</t>
  </si>
  <si>
    <t>MANGUERA ACETILENO 15 DEVUELTA EL 28/12/09 ANDRES</t>
  </si>
  <si>
    <t>GATO HIDRAULICO 2 TON  VENDIDO EL 29/12/09</t>
  </si>
  <si>
    <t>ESMERIL 3" CON GUAYA vendido el 07/01/10</t>
  </si>
  <si>
    <t xml:space="preserve"> </t>
  </si>
  <si>
    <t>VARIOS + (compresor ktc)+ compresor barril</t>
  </si>
  <si>
    <t>ESCALERA ALUMINIO devulta el 22/01/10</t>
  </si>
  <si>
    <t xml:space="preserve">GRATA COPA TRENZADA MINI 2,9/16" </t>
  </si>
  <si>
    <t>EJE 450MM 1"</t>
  </si>
  <si>
    <t>EJE 630MM 1 1/4"</t>
  </si>
  <si>
    <t>DOBLADORA TUBO 12 TON vendida el 21/12/09 pagada el 28/01/10</t>
  </si>
  <si>
    <t>TROMPO MEZCLADOR GRANDE devuelto</t>
  </si>
  <si>
    <t>EJE 400MM 5/8 vendido el 01/02/10</t>
  </si>
  <si>
    <t>RANGER</t>
  </si>
  <si>
    <t>EQUIPO SOLDAR AUTOGENA ingetec</t>
  </si>
  <si>
    <t>ESMERIL AMARILLO 3/4 HP vendido el 10/03/10 sin cancelar</t>
  </si>
  <si>
    <t>PICA HIELO MANUAL vendido el 09/03/10 sin cancelar</t>
  </si>
  <si>
    <t xml:space="preserve">ESMERIL INDUSTRIAL ibg200 </t>
  </si>
  <si>
    <t xml:space="preserve">ESMERIL AMARILLO 1 HP </t>
  </si>
  <si>
    <t>DIFERENCIAL ELECTRICA 600 LBS vendida el 20/01/10 y pagada ese mismo dia vendidad el 24/04/10 y pagada el 27/04</t>
  </si>
  <si>
    <t>PRENSA COORDENA 5"  vendida el 05/04/2010</t>
  </si>
  <si>
    <t>DESMONTADOR DE NEUMATICOS ENTREGADA EL VIERNES 28 DE 2010</t>
  </si>
  <si>
    <t>TABLA PARA PLEGADO</t>
  </si>
  <si>
    <t>PULGADAS</t>
  </si>
  <si>
    <t>MM</t>
  </si>
  <si>
    <t>CALIBRE</t>
  </si>
  <si>
    <t>CL MM</t>
  </si>
  <si>
    <t>TON PLEGADO</t>
  </si>
  <si>
    <t>25.4MM</t>
  </si>
  <si>
    <t>22.2MM</t>
  </si>
  <si>
    <t>19.05MM</t>
  </si>
  <si>
    <t>15.87MM</t>
  </si>
  <si>
    <t>12.7MM</t>
  </si>
  <si>
    <t>7.93MM</t>
  </si>
  <si>
    <t>6.35MM</t>
  </si>
  <si>
    <t>4.76MM</t>
  </si>
  <si>
    <t>3.175MM</t>
  </si>
  <si>
    <t>C-10</t>
  </si>
  <si>
    <t>C-12</t>
  </si>
  <si>
    <t>C-14</t>
  </si>
  <si>
    <t>C-16</t>
  </si>
  <si>
    <t>C-18</t>
  </si>
  <si>
    <t>C-20</t>
  </si>
  <si>
    <t>C-22</t>
  </si>
  <si>
    <t>3.27 MM</t>
  </si>
  <si>
    <t>2.75MM</t>
  </si>
  <si>
    <t>1.98MM</t>
  </si>
  <si>
    <t>1.58MM</t>
  </si>
  <si>
    <t>1.27MM</t>
  </si>
  <si>
    <t>0.91MM</t>
  </si>
  <si>
    <t>0.79MM</t>
  </si>
  <si>
    <t>20TON</t>
  </si>
  <si>
    <t>30TON</t>
  </si>
  <si>
    <t>40TON</t>
  </si>
  <si>
    <t>50TON</t>
  </si>
  <si>
    <t>63TON</t>
  </si>
  <si>
    <t>100TON</t>
  </si>
  <si>
    <t>125TON</t>
  </si>
  <si>
    <t>200TON</t>
  </si>
  <si>
    <t>150TON</t>
  </si>
  <si>
    <t>250TON</t>
  </si>
  <si>
    <t>22-20-18</t>
  </si>
  <si>
    <t>18-16</t>
  </si>
  <si>
    <t>16-14</t>
  </si>
  <si>
    <t>C10 -1/8</t>
  </si>
  <si>
    <t>1/8-3/16</t>
  </si>
  <si>
    <t>1/4-5/16</t>
  </si>
  <si>
    <t>5/16-3/8</t>
  </si>
  <si>
    <t>-</t>
  </si>
  <si>
    <t>HOPEX</t>
  </si>
  <si>
    <t>DICIEMBRE 31 DE 2010</t>
  </si>
  <si>
    <t>FBRERO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</si>
  <si>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</si>
  <si>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</si>
  <si>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</si>
  <si>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</si>
  <si>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</si>
  <si>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</si>
  <si>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</si>
  <si>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</si>
  <si>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</si>
  <si>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 31 DE 2011</t>
  </si>
  <si>
    <t xml:space="preserve">ENERO </t>
  </si>
  <si>
    <t>JGO ROSCADORA 85158 vendida el 12/01/2011 sin pagar al ch</t>
  </si>
  <si>
    <t>EQUIPO SOLDAR AUTOGENA CW23 CANCELADO EL 25/01/11</t>
  </si>
  <si>
    <t>TALADRO DE ARBOL ZY4116</t>
  </si>
  <si>
    <t>AMPRO</t>
  </si>
  <si>
    <t>Broca para Muro 13 mm *6"  SDS</t>
  </si>
  <si>
    <t xml:space="preserve">Broca para Muro 3/16*4" </t>
  </si>
  <si>
    <t>Broca para Muro 3/16*4" SDS</t>
  </si>
  <si>
    <t xml:space="preserve">Broca para Muro 3/16*6" </t>
  </si>
  <si>
    <t>Broca para Muro 3/16*6" SDS</t>
  </si>
  <si>
    <t>Broca para Muro 3/16*9"  SDS</t>
  </si>
  <si>
    <t>Broca para Muro 3/4*12"  SDS</t>
  </si>
  <si>
    <t>Broca para Muro 3/4*6"</t>
  </si>
  <si>
    <t xml:space="preserve">Broca para Muro 3/8*4" </t>
  </si>
  <si>
    <t xml:space="preserve">Broca para Muro 5/16*12" </t>
  </si>
  <si>
    <t xml:space="preserve">Broca para Muro 5/16*4" </t>
  </si>
  <si>
    <t>Broca para Muro 5/16*4" Multipropósito</t>
  </si>
  <si>
    <t xml:space="preserve">Broca para Muro 5/16*6" </t>
  </si>
  <si>
    <t>Broca para Muro 5/16*6"  SDS</t>
  </si>
  <si>
    <t>Broca para Muro 5/16*9"  SDS</t>
  </si>
  <si>
    <t xml:space="preserve">Broca para Muro 5/8*12"  </t>
  </si>
  <si>
    <t>Broca para Muro 5/8*12"  SDS</t>
  </si>
  <si>
    <t xml:space="preserve">Broca para Muro 7/16*9" </t>
  </si>
  <si>
    <t>Broca para Muro 7/8*12"  SDS</t>
  </si>
  <si>
    <t xml:space="preserve">Broca para Muro 8 mm *6"  </t>
  </si>
  <si>
    <t>Broca Para Vidrio 1/4</t>
  </si>
  <si>
    <t>Broca Para Vidrio 5/16</t>
  </si>
  <si>
    <t>Brocha 1"</t>
  </si>
  <si>
    <t>Brocha 2 1/2"</t>
  </si>
  <si>
    <t>Brocha 2"</t>
  </si>
  <si>
    <t>Brocha 3"</t>
  </si>
  <si>
    <t>Brocha 4"</t>
  </si>
  <si>
    <t>Brocha 5"</t>
  </si>
  <si>
    <t>Broquímetro</t>
  </si>
  <si>
    <t>Broquímetro Lapicero</t>
  </si>
  <si>
    <t>Bruñidor</t>
  </si>
  <si>
    <t>Bruñidor Pño.</t>
  </si>
  <si>
    <t>Buching  1/2-3/8</t>
  </si>
  <si>
    <t>Buching 1/2-3/4 Bronce</t>
  </si>
  <si>
    <t>Buching 3/8-1/2 Bronce</t>
  </si>
  <si>
    <t>Buching 3/8-1/4</t>
  </si>
  <si>
    <t>Buril  1/2 AR Gris</t>
  </si>
  <si>
    <t>Buril  1/2 AR VerdeAzul</t>
  </si>
  <si>
    <t>Buril  1/2 V VerdeAzul</t>
  </si>
  <si>
    <t>Buril  1/4 AL Gris</t>
  </si>
  <si>
    <t>Buril  1/4 AR Azul</t>
  </si>
  <si>
    <t>Buril  1/4 AR Gris</t>
  </si>
  <si>
    <t>Buril  1/4 V Gris</t>
  </si>
  <si>
    <t>Buril  3/4 AL Rojo</t>
  </si>
  <si>
    <t>Buril  3/4 AL VerdeAzul</t>
  </si>
  <si>
    <t>Buril  3/4 AR VerdeAzul</t>
  </si>
  <si>
    <t>Buril  3/4 V VerdeAzul</t>
  </si>
  <si>
    <t>Buril  3/8 AL VerdeAzul</t>
  </si>
  <si>
    <t>Buril  3/8 AR Azul</t>
  </si>
  <si>
    <t>Buril  3/8 AR VerdeAzul</t>
  </si>
  <si>
    <t>Buril  3/8 V VerdeAzul</t>
  </si>
  <si>
    <t>Buril  5/16 AR</t>
  </si>
  <si>
    <t>Buril  5/16 AR Azul</t>
  </si>
  <si>
    <t>Buril  5/16 AR Rojo</t>
  </si>
  <si>
    <t>Buril  5/16 AR VerdeAzul</t>
  </si>
  <si>
    <t>Buril  5/16 V VerdeAzul</t>
  </si>
  <si>
    <t>Buril  5/8 AL Gris</t>
  </si>
  <si>
    <t>Buril  5/8 AL Rojo</t>
  </si>
  <si>
    <t>Buril  5/8 AL VerdeAzul</t>
  </si>
  <si>
    <t>Buril  5/8 AR Azul</t>
  </si>
  <si>
    <t>Buril  5/8 V VerdeAzul</t>
  </si>
  <si>
    <t>Buril  Para Tronzar 1/2 VerdeAzul</t>
  </si>
  <si>
    <t>Buril 1/2 AR VerdeAzul</t>
  </si>
  <si>
    <t>Buril 1/2 V VerdeAzul</t>
  </si>
  <si>
    <t>Buril 1/2*4 HSS</t>
  </si>
  <si>
    <t>Buril 1/2*6 HSS SUPERKO</t>
  </si>
  <si>
    <t>Buril 1/4*2 1/2 HSS</t>
  </si>
  <si>
    <t>Buril 3/16*2 1/2 HSS</t>
  </si>
  <si>
    <t>Buril 3/8*3 HSS</t>
  </si>
  <si>
    <t>Buril 3/8*3 HSS COB</t>
  </si>
  <si>
    <t>Buril 3/8*4 HSS</t>
  </si>
  <si>
    <t>Buril 5/16*2 1/2 HSS</t>
  </si>
  <si>
    <t>Buril 7/16*3 HSS</t>
  </si>
  <si>
    <t>Buril Cuchilla 1/2</t>
  </si>
  <si>
    <t>Buril Cuchilla 3/4</t>
  </si>
  <si>
    <t>Buril Cuchilla 5/8</t>
  </si>
  <si>
    <t>Buril ISO 1" VerdeAzul</t>
  </si>
  <si>
    <t>Buril ISO 1/4 VerdeAzul</t>
  </si>
  <si>
    <t>Buril ISO 3/8 VerdeAzul</t>
  </si>
  <si>
    <t>Buril ISO 5/16 VerdeAzul</t>
  </si>
  <si>
    <t>Buril ISO 5/8 VerdeAzul</t>
  </si>
  <si>
    <t>Buril ISO Roscar 1/2 Gris</t>
  </si>
  <si>
    <t>Buril ISO Roscar 1/4 Gris</t>
  </si>
  <si>
    <t>Buril ISO Roscar 3/8 Gris</t>
  </si>
  <si>
    <t>Buril ISO Roscar 5/8 Gris</t>
  </si>
  <si>
    <t>Buril K 20 1/2 Gris</t>
  </si>
  <si>
    <t>Buril Redondo 12 mm</t>
  </si>
  <si>
    <t>Buril Redondo 3 mm</t>
  </si>
  <si>
    <t>Buril Redondo 3/8</t>
  </si>
  <si>
    <t>Cabeza de Indio con Clip</t>
  </si>
  <si>
    <t>Cabeza de Indio Macho</t>
  </si>
  <si>
    <t>Cabo Para Limas</t>
  </si>
  <si>
    <t>Caja Clavillo Calibre 18 - 15 mm</t>
  </si>
  <si>
    <t>Caja Grapa ET-21 5/16</t>
  </si>
  <si>
    <t>Caja Grapa ET-50 1/4</t>
  </si>
  <si>
    <t>Caja Grapa ET-50 5/16</t>
  </si>
  <si>
    <t xml:space="preserve">Caja Herramienta Metálica </t>
  </si>
  <si>
    <t xml:space="preserve">Caja Hta. Plástica  Grande </t>
  </si>
  <si>
    <t>Caja Hta. Plástica  Grande 40,5</t>
  </si>
  <si>
    <t>Caja Hta. Plástica  Grande 43</t>
  </si>
  <si>
    <t>Caja Hta. Plástica Grande 51*27</t>
  </si>
  <si>
    <t>Caja Plástica para Tornillos</t>
  </si>
  <si>
    <t>Cajon para Herramientas dos Cuerpos</t>
  </si>
  <si>
    <t>Caladora de Brazo</t>
  </si>
  <si>
    <t>Caladora K 705</t>
  </si>
  <si>
    <t>Calibrador de aire 0-50 Lbs</t>
  </si>
  <si>
    <t>Calibrador de aire 10-120 Lbs</t>
  </si>
  <si>
    <t>Calibrador de aire 10-150 Lbs</t>
  </si>
  <si>
    <t>Calibrador De Aire 7220</t>
  </si>
  <si>
    <t xml:space="preserve">Calibrador de aire extralargo </t>
  </si>
  <si>
    <t xml:space="preserve">Calibrador de Bujías </t>
  </si>
  <si>
    <t>Calibrador De Caratula</t>
  </si>
  <si>
    <t>Calibrador de Espesor</t>
  </si>
  <si>
    <t>Calibrador de Lámina * 32 Hojas</t>
  </si>
  <si>
    <t>Calibrador de Lámina Circular</t>
  </si>
  <si>
    <t>Calibrador Pie de Rey 12"</t>
  </si>
  <si>
    <t>Camisa Cono Morse MT2 JT33</t>
  </si>
  <si>
    <t xml:space="preserve">Canastilla </t>
  </si>
  <si>
    <t xml:space="preserve">Candado 20 mm </t>
  </si>
  <si>
    <t xml:space="preserve">Candado 25 mm </t>
  </si>
  <si>
    <t xml:space="preserve">Candado 50 mm </t>
  </si>
  <si>
    <t>Candado 50 mm Tipo Yale</t>
  </si>
  <si>
    <t>Candado 55 mm Anticizalla</t>
  </si>
  <si>
    <t xml:space="preserve">Candado 60 mm </t>
  </si>
  <si>
    <t xml:space="preserve">Candado 65 mm </t>
  </si>
  <si>
    <t>Candado 65 mm Anticizalla</t>
  </si>
  <si>
    <t xml:space="preserve">Candado 70 mm </t>
  </si>
  <si>
    <t xml:space="preserve">Candado Anticizalla </t>
  </si>
  <si>
    <t xml:space="preserve">Candado Clave </t>
  </si>
  <si>
    <t>Candado Disco Moto</t>
  </si>
  <si>
    <t xml:space="preserve">Carbones Acolilladora 10" </t>
  </si>
  <si>
    <t>Carbones Circular CISI 7 1/4</t>
  </si>
  <si>
    <t>Carbones Demoledor Pavimento</t>
  </si>
  <si>
    <t xml:space="preserve">Carbones Polichadora </t>
  </si>
  <si>
    <t>Carbones Pulidora 4 1/2</t>
  </si>
  <si>
    <t xml:space="preserve">Carbones Pulidora 4 1/2 </t>
  </si>
  <si>
    <t>Carbones Pulidora 4 1/2 4052494</t>
  </si>
  <si>
    <t>Carbones Pulidora 4 1/2 A</t>
  </si>
  <si>
    <t>Carbones Pulidora 7"</t>
  </si>
  <si>
    <t>Carbones Pulidora ESMA-7A 2</t>
  </si>
  <si>
    <t xml:space="preserve">Carbones Ruteadora </t>
  </si>
  <si>
    <t>Carbones Ruteadora RUNX</t>
  </si>
  <si>
    <t>Careta de Mano</t>
  </si>
  <si>
    <t>Careta de Soldar de Paleta</t>
  </si>
  <si>
    <t xml:space="preserve">Careta Foto Sensible </t>
  </si>
  <si>
    <t>Careta para Soldar Vidrio Levantable</t>
  </si>
  <si>
    <t>Cargador de Baterias de Carro</t>
  </si>
  <si>
    <t>Cargador de Baterias de Moto</t>
  </si>
  <si>
    <t>Cautín 100 WATTS</t>
  </si>
  <si>
    <t>Cautín 30 WATSS</t>
  </si>
  <si>
    <t>Cautín 60 WATSS</t>
  </si>
  <si>
    <t>Cautín Industrial 150 WATTS</t>
  </si>
  <si>
    <t>Cepillo Alambre CEA 54</t>
  </si>
  <si>
    <t xml:space="preserve">Cepillo de Alambre </t>
  </si>
  <si>
    <t>Cepillo de Alambre  Mango Rojo</t>
  </si>
  <si>
    <t>Cepillo de Alambre Bronce Mini</t>
  </si>
  <si>
    <t xml:space="preserve">Cepillo Eléctrico </t>
  </si>
  <si>
    <t>Chapa Puerta DER</t>
  </si>
  <si>
    <t>Chapa Puerta IZQ</t>
  </si>
  <si>
    <t>Cheque 1/2 sin alivio</t>
  </si>
  <si>
    <t>Cheque retención Bronce</t>
  </si>
  <si>
    <t>Chiflón para Agua Metálico 4"</t>
  </si>
  <si>
    <t xml:space="preserve">Chispero </t>
  </si>
  <si>
    <t>Cincel 1"*10</t>
  </si>
  <si>
    <t>Cincel 1/2 * 10</t>
  </si>
  <si>
    <t>Cincel 1/2 * 6</t>
  </si>
  <si>
    <t xml:space="preserve">Cincel 3/4 * 10" </t>
  </si>
  <si>
    <t>Cincel 5/8 * 10</t>
  </si>
  <si>
    <t xml:space="preserve">Cincel SDS Plano 1 1/2 </t>
  </si>
  <si>
    <t>Cincel SDS Plano 3/4</t>
  </si>
  <si>
    <t xml:space="preserve">Cincelador Neumático </t>
  </si>
  <si>
    <t>Cinta Aislante Pequeña</t>
  </si>
  <si>
    <t>Cinta de Enmascarar 1"</t>
  </si>
  <si>
    <t>Cinta de Enmascarar 1/2</t>
  </si>
  <si>
    <t>Cinta de Enmascarar 3/4</t>
  </si>
  <si>
    <t>Cinta Teflón Industrial Grande</t>
  </si>
  <si>
    <t>Cinta Teflón Industrial Pequeña</t>
  </si>
  <si>
    <t>Cizalla 8"</t>
  </si>
  <si>
    <t>Cizalla Tijera 12"</t>
  </si>
  <si>
    <t>Cizalla Tijera 14"</t>
  </si>
  <si>
    <t>Cizalla Tijera 18"</t>
  </si>
  <si>
    <t>Cizalla Tijera 36"</t>
  </si>
  <si>
    <t>Clavija Corta Picos Metálica</t>
  </si>
  <si>
    <t>Clavija Corta Picos Pasta</t>
  </si>
  <si>
    <t>Clavillo Clavadora Neumática</t>
  </si>
  <si>
    <t>Clavo Para Pistola de Fijación</t>
  </si>
  <si>
    <t>Codo Compresor</t>
  </si>
  <si>
    <t xml:space="preserve">Comparador de Carátula </t>
  </si>
  <si>
    <t>Compás Exterior 10 "</t>
  </si>
  <si>
    <t>Compás Exterior 8 "</t>
  </si>
  <si>
    <t>Compás Interior 10 "</t>
  </si>
  <si>
    <t>Compás Interior 6 "</t>
  </si>
  <si>
    <t>Compás Interior 8 "</t>
  </si>
  <si>
    <t>Compás Recto 6"</t>
  </si>
  <si>
    <t>Compás Recto 8 "</t>
  </si>
  <si>
    <t>Compás Recto 8"</t>
  </si>
  <si>
    <t>Compresor 100 LB</t>
  </si>
  <si>
    <t>Compresor 2 HP</t>
  </si>
  <si>
    <t xml:space="preserve">Compresor 2 HP Polea </t>
  </si>
  <si>
    <t>Compresor 3/4 HP Polea</t>
  </si>
  <si>
    <t xml:space="preserve">Compresor de Aire mini </t>
  </si>
  <si>
    <t>Compresor de Anillos (Cierra Anillos) 3"</t>
  </si>
  <si>
    <t>Compresor de Anillos (Cierra Anillos) 4"</t>
  </si>
  <si>
    <t>Compresor de Anillos (Cierra Anillos) 6"</t>
  </si>
  <si>
    <t>Compresor De Resortes De Amortiguador</t>
  </si>
  <si>
    <t>Compresor de Valvulas Palanca</t>
  </si>
  <si>
    <t>Cono Cabuya *30 MTS</t>
  </si>
  <si>
    <t>Cono Morse MT3 JT2</t>
  </si>
  <si>
    <t>Cono Morse MT3 JT3</t>
  </si>
  <si>
    <t>Cono Morse MT3 JT33</t>
  </si>
  <si>
    <t>Cono Morse MT3 JT4</t>
  </si>
  <si>
    <t>Cono Morse MT3 JT6</t>
  </si>
  <si>
    <t>Cono Morse MT4 JT5</t>
  </si>
  <si>
    <t>Contador Analogo</t>
  </si>
  <si>
    <t>Contador Manual</t>
  </si>
  <si>
    <t>Convertidor de Impacto 1" H - 3/4" M</t>
  </si>
  <si>
    <t>Convertidor Eléctrico 3*2</t>
  </si>
  <si>
    <t>Convertidor Eléctrico PALM</t>
  </si>
  <si>
    <t>Convertidor Rachet 1" H - 3/4 M</t>
  </si>
  <si>
    <t>Convertidor Rachet 1" M - 3/4 H</t>
  </si>
  <si>
    <t>Convertidor Rachet 1/2 H - 3/4 M</t>
  </si>
  <si>
    <t>Convertidor Rachet 1/2 M - 3/4 H</t>
  </si>
  <si>
    <t>Convertidor Rachet 1/4 H - 3/8 M</t>
  </si>
  <si>
    <t>Convertidor Rachet 1/4 M - 3/8 H</t>
  </si>
  <si>
    <t>Convertidor Rachet 3/8 M - 1/2 H</t>
  </si>
  <si>
    <t xml:space="preserve">Convertidor tres fases eleterico </t>
  </si>
  <si>
    <t>Copa 1 1/16 Cuad. 1/2</t>
  </si>
  <si>
    <t>Copa 1 1/16 Estriada Cuad. 1/2</t>
  </si>
  <si>
    <t>Copa 1 1/16 Impacto  LG</t>
  </si>
  <si>
    <t xml:space="preserve">Copa 1 1/2 Impacto  </t>
  </si>
  <si>
    <t xml:space="preserve">Copa 1 1/4 Impacto LG  </t>
  </si>
  <si>
    <t>Copa 1 1/4 LG Cuad. 1/2</t>
  </si>
  <si>
    <t>Copa 1 1/8 Estriada Cuad. 3/4</t>
  </si>
  <si>
    <t>Copa 1 1/8" Cuad. 1/2</t>
  </si>
  <si>
    <t>Copa 1 3/4 Estría Cuad. 3/4</t>
  </si>
  <si>
    <t>Copa 1 3/8 Estría Cuad. 3/4</t>
  </si>
  <si>
    <t>Copa 1 5/8 Estría Cuad. 3/4</t>
  </si>
  <si>
    <t>Copa 1 7/16 Estría Cuad. 3/4</t>
  </si>
  <si>
    <t>Copa 1" Cuad. 3/4  Estría</t>
  </si>
  <si>
    <t>Copa 1/2 Cuad. 1/4</t>
  </si>
  <si>
    <t>Copa 1/2 Cuad. 3/8</t>
  </si>
  <si>
    <t>Copa 1/2 Lg Cuad.1/2</t>
  </si>
  <si>
    <t>Copa 1/4 Cuad. 1/4</t>
  </si>
  <si>
    <t xml:space="preserve">Copa 1/4 mm LG Cuad. 1/4 </t>
  </si>
  <si>
    <t>Copa 10 mm Estría Cuad. 1/2</t>
  </si>
  <si>
    <t>Copa 10 mm Impacto  LG</t>
  </si>
  <si>
    <t xml:space="preserve">Copa 10 mm LG Cuad. 1/4 </t>
  </si>
  <si>
    <t>Copa 10mm Cuad.1/2</t>
  </si>
  <si>
    <t>Copa 10mm Estriada Lg Cuad.1/2</t>
  </si>
  <si>
    <t>Copa 10mm Lg Cuad.3/8</t>
  </si>
  <si>
    <t>Copa 11 mm Estría Cuad. 1/2</t>
  </si>
  <si>
    <t>Copa 11/16 Cuad. 3/8</t>
  </si>
  <si>
    <t>Copa 11/32 Cuad. 3/8</t>
  </si>
  <si>
    <t>Copa 11mm Cuad. 3/8</t>
  </si>
  <si>
    <t>Copa 11mm Estriada Lg Cuad.1/2</t>
  </si>
  <si>
    <t xml:space="preserve">Copa 12 mm Cuad. 1/4 </t>
  </si>
  <si>
    <t>Copa 12 mm Cuad. 3/8</t>
  </si>
  <si>
    <t>Copa 12 mm Estría Cuad. 1/2</t>
  </si>
  <si>
    <t>Copa 12 mm Estría Cuad. 3/8</t>
  </si>
  <si>
    <t>Copa 12 mm Impacto  LG</t>
  </si>
  <si>
    <t>Copa 12mm Cuad.1/2</t>
  </si>
  <si>
    <t>Copa 12mm Lg Cuad.3/8</t>
  </si>
  <si>
    <t>Copa 13 mm Cuad. 3/8</t>
  </si>
  <si>
    <t>Copa 13/16 Cuad. 3/8</t>
  </si>
  <si>
    <t>Copa 13mm Cuad.1/2</t>
  </si>
  <si>
    <t>Copa 13mm Estriada  Cuad.1/2</t>
  </si>
  <si>
    <t>Copa 13mm Lg Cuad.1/2</t>
  </si>
  <si>
    <t>Copa 13mm Lg Cuad.3/8</t>
  </si>
  <si>
    <t>Copa 14 mm Cuad. 3/8</t>
  </si>
  <si>
    <t>Copa 14mm Cuad.1/2</t>
  </si>
  <si>
    <t>Copa 14mm Lg Cuad.1/2</t>
  </si>
  <si>
    <t>Copa 14mm Lg Cuad.3/8</t>
  </si>
  <si>
    <t>Copa 15 mm Estría Cuad. 1/2</t>
  </si>
  <si>
    <t xml:space="preserve">Copa 15 mm Impacto </t>
  </si>
  <si>
    <t>Copa 15/32 Cuad. 3/8</t>
  </si>
  <si>
    <t>Copa 15mm Cuad. 3/8</t>
  </si>
  <si>
    <t>Copa 15mm Cuad.1/2</t>
  </si>
  <si>
    <t>Copa 15mm Estriada  Cuad.1/2</t>
  </si>
  <si>
    <t>Copa 15mm Lg Cuad.3/8</t>
  </si>
  <si>
    <t>Copa 16mm Cuad. 1/2</t>
  </si>
  <si>
    <t>Copa 16mm Cuad. 3/8</t>
  </si>
  <si>
    <t>Copa 16mm Cuad.1/2</t>
  </si>
  <si>
    <t>Copa 17 mm Estría Cuad. 1/2</t>
  </si>
  <si>
    <t>Copa 17mm Cuad. 3/8</t>
  </si>
  <si>
    <t>Copa 17mm Estriada  Cuad.1/2</t>
  </si>
  <si>
    <t>Copa 17mm Lg Cuad.3/8</t>
  </si>
  <si>
    <t>Copa 18 mm Cuad. 3/8</t>
  </si>
  <si>
    <t>Copa 18mm Cuad 1/2</t>
  </si>
  <si>
    <t>Copa 18mm Lg Cuad.1/2</t>
  </si>
  <si>
    <t>Copa 18mm Lg Cuad.3/8</t>
  </si>
  <si>
    <t>Copa 19 mm Cuad. 3/8</t>
  </si>
  <si>
    <t>Copa 19 mm Estría Cuad. 1/2</t>
  </si>
  <si>
    <t xml:space="preserve">Copa 19 mm Impacto </t>
  </si>
  <si>
    <t>Copa 19mm Cuad.1/2</t>
  </si>
  <si>
    <t>Copa 2 1/16 Estría Cuad. 3/4</t>
  </si>
  <si>
    <t>Copa 2 1/4 Estría Cuad. 1"</t>
  </si>
  <si>
    <t>Copa 20 mm Cuad. 3/8</t>
  </si>
  <si>
    <t>Copa 20mm Cuad.1/2</t>
  </si>
  <si>
    <t>Copa 20mm Estriada  Cuad.1/2</t>
  </si>
  <si>
    <t>Copa 20mm Estriada Lg Cuad.1/2</t>
  </si>
  <si>
    <t>Copa 20mm Lg Cuad.1/2</t>
  </si>
  <si>
    <t xml:space="preserve">Copa 21 mm Impacto </t>
  </si>
  <si>
    <t>Copa 21mm Cuad. 3/4</t>
  </si>
  <si>
    <t>Copa 21mm Cuad.1/2</t>
  </si>
  <si>
    <t>Copa 21mm Estriada Lg Cuad.1/2</t>
  </si>
  <si>
    <t>Copa 21mm Estriada LG Cuad.1/2</t>
  </si>
  <si>
    <t>Copa 22 mm Cuad. 3/8</t>
  </si>
  <si>
    <t>Copa 22mm Cuad. 1/2</t>
  </si>
  <si>
    <t>Copa 22mm Estriada LG Cuad.1/2</t>
  </si>
  <si>
    <t>Copa 23mm Cuad.1/2</t>
  </si>
  <si>
    <t>Copa 23mm Estriada  Cuad.1/2</t>
  </si>
  <si>
    <t>Copa 25 mm Impacto  LG</t>
  </si>
  <si>
    <t>Copa 26mm Cuad. 1/2</t>
  </si>
  <si>
    <t>Copa 26mm Estriada  Cuad.1/2</t>
  </si>
  <si>
    <t>Copa 27 mm Estría Cuad. 1/2</t>
  </si>
  <si>
    <t>Copa 27 mm Impacto  LG</t>
  </si>
  <si>
    <t>Copa 28 mm Estriada Cuad. 1/2</t>
  </si>
  <si>
    <t>Copa 29 mm Cuad. 3/4</t>
  </si>
  <si>
    <t>Copa 29mm Estriada LG Cuad.1/2</t>
  </si>
  <si>
    <t>Copa 3/4 Cuad. 3/8 LG</t>
  </si>
  <si>
    <t>Copa 3/8  Cuad. 1/2</t>
  </si>
  <si>
    <t>Copa 3/8 Cuad. 1/2</t>
  </si>
  <si>
    <t>Copa 3/8 Cuad. 3/8</t>
  </si>
  <si>
    <t>Copa 3/8 Estriada Cuad. 1/2</t>
  </si>
  <si>
    <t>Copa 3/8 Lg Cuad.1/2</t>
  </si>
  <si>
    <t>Copa 3/8 Lg Cuad.3/8</t>
  </si>
  <si>
    <t>Copa 30 mm Cuad. 1/2</t>
  </si>
  <si>
    <t>Copa 30 mm Estría Cuad. 1/2</t>
  </si>
  <si>
    <t>Copa 32 mm Cuad. 1/2</t>
  </si>
  <si>
    <t>Copa 32 mm Estría Cuad. 1/2</t>
  </si>
  <si>
    <t>Copa 35 mm Estría Cuad. 3/4</t>
  </si>
  <si>
    <t xml:space="preserve">Copa 35 mm Impacto </t>
  </si>
  <si>
    <t>Copa 35 mm Impacto LG</t>
  </si>
  <si>
    <t>Copa 36 mm Estría Cuad. 3/4</t>
  </si>
  <si>
    <t>Copa 36 mm Impacto LG</t>
  </si>
  <si>
    <t xml:space="preserve">Copa 36 mm Impacto LG </t>
  </si>
  <si>
    <t>Copa 38 mm Estría Cuad. 3/4</t>
  </si>
  <si>
    <t xml:space="preserve">Copa 39 mm Impacto  </t>
  </si>
  <si>
    <t xml:space="preserve">Copa 4 mm LG Cuad. 1/4 </t>
  </si>
  <si>
    <t>Copa 41 mm Cuad. 3/4</t>
  </si>
  <si>
    <t>Copa 41 mm Impacto  LG</t>
  </si>
  <si>
    <t xml:space="preserve">Copa 43 mm Impacto  </t>
  </si>
  <si>
    <t>Copa 5/16  Cuad. 1/2</t>
  </si>
  <si>
    <t>Copa 5/16 Cuad. 1/2</t>
  </si>
  <si>
    <t>Copa 5/16 Lg Cuad.1/2</t>
  </si>
  <si>
    <t>Copa 5/8  Cuad. 3/8</t>
  </si>
  <si>
    <t>Copa 5/8 Cuad. 1/2</t>
  </si>
  <si>
    <t>Copa 55 mm Estría Cuad. 3/4</t>
  </si>
  <si>
    <t>Copa 5mm Estriada  Cuad.1/4</t>
  </si>
  <si>
    <t>Copa 6 mm Cuad. 3/8</t>
  </si>
  <si>
    <t>Copa 6mm Lg Cuad.3/8</t>
  </si>
  <si>
    <t>Copa 7 mm Cuad. 3/8</t>
  </si>
  <si>
    <t>Copa 7/16  Cuad. 3/8</t>
  </si>
  <si>
    <t>Copa 7/16 Estriada Cuad. 1/2</t>
  </si>
  <si>
    <t xml:space="preserve">Copa 7/16 Impacto </t>
  </si>
  <si>
    <t>Copa 7/8 Cuad. 1/2</t>
  </si>
  <si>
    <t>Copa 71 mm Estría Cuad. 1"</t>
  </si>
  <si>
    <t>Copa 77 mm Estría Cuad. 1"</t>
  </si>
  <si>
    <t>Copa 7mm LG Estriada  Cuad.1/4</t>
  </si>
  <si>
    <t>Copa 8 mm Cuad. 1/2</t>
  </si>
  <si>
    <t>Copa 8 mm Cuad. 3/8</t>
  </si>
  <si>
    <t xml:space="preserve">Copa 8 mm LG Cuad. 1/4 </t>
  </si>
  <si>
    <t>Copa 80 mm Estría Cuad. 1"</t>
  </si>
  <si>
    <t>Copa 8mm cuad.1/2</t>
  </si>
  <si>
    <t>Copa 8mm Lg Cuad.1/2</t>
  </si>
  <si>
    <t>Copa 8mm Lg Cuad.3/8</t>
  </si>
  <si>
    <t>Copa 9/16 Cuad. 1/2</t>
  </si>
  <si>
    <t xml:space="preserve">Copa 9/16 Impacto </t>
  </si>
  <si>
    <t>Copa 9/16 Lg Cuad.1/2</t>
  </si>
  <si>
    <t>Copa 9mm Cuad.1/2</t>
  </si>
  <si>
    <t>Copa Bujía 13/16 Cuad. 1/2</t>
  </si>
  <si>
    <t>Copa Bujía 21 mm Cuad. 3/8</t>
  </si>
  <si>
    <t>Copa Bujia 5/8 (16 mm) Cuad.1/2</t>
  </si>
  <si>
    <t>Copa Bujía 5/8 Cuad. 1/2</t>
  </si>
  <si>
    <t>Copa Bujía 5/8 Cuad. 3/8</t>
  </si>
  <si>
    <t>Copa Bujía en T</t>
  </si>
  <si>
    <t>Copa Entorchada 5"</t>
  </si>
  <si>
    <t>Copa Impacto 21 mm Cuad. 3/4</t>
  </si>
  <si>
    <t>Copa Punta Hexagona 1/4 Cuad. 3/8</t>
  </si>
  <si>
    <t>Copa Punta Hexagona 10 mm  Cuad. 1/2</t>
  </si>
  <si>
    <t>Copa Punta Hexagona 10 mm Cuad. 1/2</t>
  </si>
  <si>
    <t>Copa Punta Hexagona 10 mm LG Cuad. 1/2</t>
  </si>
  <si>
    <t>Copa Punta Hexagona 12 mm Cuad. 1/2</t>
  </si>
  <si>
    <t>Copa Punta Hexagona 12 mm LG Cuad. 1/2</t>
  </si>
  <si>
    <t>Copa Punta Hexagona 14 mm LG Cuad. 1/2</t>
  </si>
  <si>
    <t>Copa Punta Hexagona 17 mm Cuad. 1/2</t>
  </si>
  <si>
    <t>Copa Punta Hexagona 3 mm Cuad. 1/2</t>
  </si>
  <si>
    <t>Copa Punta Hexagona 3/16 Cuad. 3/8</t>
  </si>
  <si>
    <t>Copa Punta Hexagona 3/8 Cuad. 1/2</t>
  </si>
  <si>
    <t>Copa Punta Hexagona 3/8 Cuad. 3/8</t>
  </si>
  <si>
    <t>Copa Punta Hexagona 3/8 LG Cuad. 1/2</t>
  </si>
  <si>
    <t>Copa Punta Hexagona 4 mm Cuad. 1/2</t>
  </si>
  <si>
    <t>Copa Punta Hexagona 5 mm Cuad. 3/8</t>
  </si>
  <si>
    <t>Copa Punta Hexagona 5 mm LG Cuad. 1/2</t>
  </si>
  <si>
    <t>Copa Punta Hexagona 6 mm Cuad. 1/2</t>
  </si>
  <si>
    <t>Copa Punta Hexagona 6 mm LG Cuad. 1/2</t>
  </si>
  <si>
    <t>Copa Punta Hexagona 8 mm  Cuad. 1/2</t>
  </si>
  <si>
    <t>Copa Punta Hexagona 8 mm Cuad. 1/2</t>
  </si>
  <si>
    <t>Copa Punta Hexagona 8 mm LG Cuad. 1/2</t>
  </si>
  <si>
    <t>Copa Punta Pala 10 mm Cuad. 1/2</t>
  </si>
  <si>
    <t>Copa Punta Pala 12 mm Cuad. 1/2</t>
  </si>
  <si>
    <t>Copa Punta Pala 14 mm Cuad. 1/2</t>
  </si>
  <si>
    <t>Copa Punta Pluridentada 12 ptas. M-10 LG Cuad. 1/2</t>
  </si>
  <si>
    <t>Copa Punta Pluridentada 12 ptas. M-16 LG Cuad. 1/2</t>
  </si>
  <si>
    <t>Copa Punta Pluridentada 12 ptas. M-6 Cuad. 1/2</t>
  </si>
  <si>
    <t>Copa Punta Pluridentada 12 ptas. M-8 LG Cuad. 1/2</t>
  </si>
  <si>
    <t>Copa Punta Pluridentada 6 Puntas M-7</t>
  </si>
  <si>
    <t>Copa Punta Pluridentada 6 Puntas M-9</t>
  </si>
  <si>
    <t>Copa Punta Pluridentada M-12 LG Cuad. 1/2</t>
  </si>
  <si>
    <t>Copa Punta Pluridentada M-8 LG Cuad. 1/2</t>
  </si>
  <si>
    <t>Copa Punta Torx T-15 Cuad. 3/8</t>
  </si>
  <si>
    <t>Copa Punta Torx T-20  LG Cuad. 1/2</t>
  </si>
  <si>
    <t>Copa Punta Torx T-20 Cuad. 1/2</t>
  </si>
  <si>
    <t>Copa Punta Torx T-20 LG Cuad. 1/2</t>
  </si>
  <si>
    <t>Copa Punta Torx T-25 Cuad. 1/2</t>
  </si>
  <si>
    <t>Copa Punta Torx T-25 Cuad. 1/4</t>
  </si>
  <si>
    <t>Copa Punta Torx T-25 Cuad. 3/8</t>
  </si>
  <si>
    <t>Copa Punta Torx T-27 LG Cuad. 1/2</t>
  </si>
  <si>
    <t>Copa Punta Torx T-40  Cuad. 1/2</t>
  </si>
  <si>
    <t>Copa Punta Torx T-40 Cuad. 1/2</t>
  </si>
  <si>
    <t>Copa Punta Torx T-40 LG Cuad. 1/2</t>
  </si>
  <si>
    <t>Copa Punta Torx T-45 Cuad. 1/2</t>
  </si>
  <si>
    <t>Copa Punta Torx T-45 Cuad. 3/8</t>
  </si>
  <si>
    <t>Copa Punta Torx T-45 LG Cuad. 1/2</t>
  </si>
  <si>
    <t>Copa Punta Torx T-50 Cuad. 1/2</t>
  </si>
  <si>
    <t>Copa Punta Torx T-50 LG Cuad. 1/2</t>
  </si>
  <si>
    <t>Copa Punta Torx T-55 Cuad. 1/2</t>
  </si>
  <si>
    <t>Copa Punta Torx T-55 LG Cuad. 1/2</t>
  </si>
  <si>
    <t>Copa Punta Torx T-60 Cuad. 1/2</t>
  </si>
  <si>
    <t>Copa Punta Torx T-60 LG Cuad. 1/2</t>
  </si>
  <si>
    <t>Copa Sensor Oxigeno</t>
  </si>
  <si>
    <t>Copa Torno 3 M Auto 6"</t>
  </si>
  <si>
    <t>Copa Torno 3 M Auto 8"</t>
  </si>
  <si>
    <t>Copa Torre</t>
  </si>
  <si>
    <t>Copa Torre Moto CG 125</t>
  </si>
  <si>
    <t>Copa Torre Moto GS 125</t>
  </si>
  <si>
    <t>Copa Torre Moto JH 125</t>
  </si>
  <si>
    <t>Copa Torx Hembra E-10 Cuad. 1/2</t>
  </si>
  <si>
    <t>Copa Torx Hembra E-16 Cuad. 1/2</t>
  </si>
  <si>
    <t>Copa Torx Hembra E-20 Cuad. 1/2</t>
  </si>
  <si>
    <t>Copa Torx Hembra E-24 Cuad. 1/2</t>
  </si>
  <si>
    <t>Copa Torx Hembra E-8 Cuad. 1/2</t>
  </si>
  <si>
    <t>Copa22mm Cuad.1/2</t>
  </si>
  <si>
    <t>Correa Lijadora 3*21</t>
  </si>
  <si>
    <t>Corta Tubo 1 1/8</t>
  </si>
  <si>
    <t>Corta Tubo 1/8 - 1 1/8</t>
  </si>
  <si>
    <t>Corta Tubo 2"</t>
  </si>
  <si>
    <t>Cortabaldosa</t>
  </si>
  <si>
    <t xml:space="preserve">Cortacirculo Cerámica </t>
  </si>
  <si>
    <t xml:space="preserve">Cortador De Ramas </t>
  </si>
  <si>
    <t>Cortafrío 4 1/2"</t>
  </si>
  <si>
    <t>Cortafrío 6"</t>
  </si>
  <si>
    <t>Cortafrío 7"</t>
  </si>
  <si>
    <t>Cortafrío 8"</t>
  </si>
  <si>
    <t xml:space="preserve">Cortavidrio </t>
  </si>
  <si>
    <t>Cruceta</t>
  </si>
  <si>
    <t>Cruceta Grande</t>
  </si>
  <si>
    <t>Cruceta Pña.</t>
  </si>
  <si>
    <t>Cruceta Tipo Rachet</t>
  </si>
  <si>
    <t>Cuchilla Escofina</t>
  </si>
  <si>
    <t>Cuchilla Repuesto Corta Tubo</t>
  </si>
  <si>
    <t xml:space="preserve">Cuenta Metros </t>
  </si>
  <si>
    <t xml:space="preserve">Culata Compresor </t>
  </si>
  <si>
    <t>Culata compresor Diagonal</t>
  </si>
  <si>
    <t>Culata compresor Recta</t>
  </si>
  <si>
    <t>Culata Interior para Valvula</t>
  </si>
  <si>
    <t>Cuña 1/4</t>
  </si>
  <si>
    <t>Cuña 10 mm</t>
  </si>
  <si>
    <t>Cuña 12 mm</t>
  </si>
  <si>
    <t>Cuña 5 mm</t>
  </si>
  <si>
    <t>Cuña 5/32</t>
  </si>
  <si>
    <t xml:space="preserve">Cuña 5/8 </t>
  </si>
  <si>
    <t>Cuña 6 mm</t>
  </si>
  <si>
    <t xml:space="preserve">Cuña 7/8 </t>
  </si>
  <si>
    <t>Cuña 8 mm</t>
  </si>
  <si>
    <t>Dado 1/2 NC</t>
  </si>
  <si>
    <t>Dado 1/2 NC LH HSS</t>
  </si>
  <si>
    <t>Dado 1/2 NF HSS</t>
  </si>
  <si>
    <t>Dado 1/4 HSS NC</t>
  </si>
  <si>
    <t>Dado 1/4 HSS NF</t>
  </si>
  <si>
    <t>Dado 1/4 NC</t>
  </si>
  <si>
    <t>Dado 1/4 NC AC</t>
  </si>
  <si>
    <t>Dado 1/4 NC LH HSS</t>
  </si>
  <si>
    <t>Dado 1/4 NF</t>
  </si>
  <si>
    <t>Dado 1/4 NF AC</t>
  </si>
  <si>
    <t>Dado 1/4 NPS</t>
  </si>
  <si>
    <t>Dado 1/8 NC</t>
  </si>
  <si>
    <t>Dado 1/8 NF HSS</t>
  </si>
  <si>
    <t>Dado 1/8 NPS</t>
  </si>
  <si>
    <t>Dado 1/8 NPT HSS</t>
  </si>
  <si>
    <t>Dado 10*1,5 LH HSS</t>
  </si>
  <si>
    <t xml:space="preserve">Dado 10*1.25 </t>
  </si>
  <si>
    <t>Dado 10*1.25 HSS</t>
  </si>
  <si>
    <t>Dado 10*1HSS</t>
  </si>
  <si>
    <t>Dado 12 * 1,5  AC</t>
  </si>
  <si>
    <t xml:space="preserve">Dado 12*1 ,25  </t>
  </si>
  <si>
    <t>Dado 12*1 ,25 HSS</t>
  </si>
  <si>
    <t xml:space="preserve">Dado 12*1 ,75  </t>
  </si>
  <si>
    <t>Dado 12*1 HSS</t>
  </si>
  <si>
    <t>Dado 12*1,25 LH HSS</t>
  </si>
  <si>
    <t>Dado 12*1.75 HSS</t>
  </si>
  <si>
    <t>Dado 14*2</t>
  </si>
  <si>
    <t>Dado 14*2 Ext 1 1/2</t>
  </si>
  <si>
    <t>Dado 18*2</t>
  </si>
  <si>
    <t>Dado 2*0.45 HSS</t>
  </si>
  <si>
    <t>Dado 20*2</t>
  </si>
  <si>
    <t>Dado 20*2,5</t>
  </si>
  <si>
    <t>Dado 22*1,5</t>
  </si>
  <si>
    <t>Dado 22*2,5</t>
  </si>
  <si>
    <t xml:space="preserve">Dado 3*0,5 </t>
  </si>
  <si>
    <t>Dado 3/16  NC</t>
  </si>
  <si>
    <t>Dado 3/16 HSS NC</t>
  </si>
  <si>
    <t>Dado 3/16 NC</t>
  </si>
  <si>
    <t>Dado 3/16 NF HSS</t>
  </si>
  <si>
    <t>Dado 3/4 NC LH HSS</t>
  </si>
  <si>
    <t>Dado 3/8 LH NC</t>
  </si>
  <si>
    <t>Dado 3/8 LH NF</t>
  </si>
  <si>
    <t>Dado 3/8 NC AC</t>
  </si>
  <si>
    <t>Dado 3/8 NC HSS</t>
  </si>
  <si>
    <t>Dado 3/8 NPT HSS</t>
  </si>
  <si>
    <t xml:space="preserve">Dado 4*0,7 </t>
  </si>
  <si>
    <t>Dado 4*0,7  HSS</t>
  </si>
  <si>
    <t>Dado 4*1</t>
  </si>
  <si>
    <t xml:space="preserve">Dado 5*0,8 </t>
  </si>
  <si>
    <t>Dado 5*0,8  HSS</t>
  </si>
  <si>
    <t>Dado 5/16  NC</t>
  </si>
  <si>
    <t>Dado 5/16 HSS NC</t>
  </si>
  <si>
    <t>Dado 5/16 NF HSS</t>
  </si>
  <si>
    <t>Dado 5/32 NC</t>
  </si>
  <si>
    <t>Dado 5/32 NC HSS</t>
  </si>
  <si>
    <t>Dado 5/32 NF AC</t>
  </si>
  <si>
    <t>Dado 5/8</t>
  </si>
  <si>
    <t>Dado 5/8 HSS NC</t>
  </si>
  <si>
    <t>Dado 5/8 NC LH HSS</t>
  </si>
  <si>
    <t xml:space="preserve">Dado 6*1 </t>
  </si>
  <si>
    <t>Dado 6*1  HSS</t>
  </si>
  <si>
    <t>Dado 6*1 HSS</t>
  </si>
  <si>
    <t>Dado 6*1 LH HSS</t>
  </si>
  <si>
    <t>Dado 7/16  NC</t>
  </si>
  <si>
    <t>Dado 7/16 HSS NC</t>
  </si>
  <si>
    <t>Dado 7/8 NC HSS</t>
  </si>
  <si>
    <t>Dado 8*1  HSS</t>
  </si>
  <si>
    <t>Dado 8*1 ,25</t>
  </si>
  <si>
    <t>Dado 8*1,25 LH HSS</t>
  </si>
  <si>
    <t>Dado 9*1</t>
  </si>
  <si>
    <t>Dado 9/16 NC HSS</t>
  </si>
  <si>
    <t>Delantal Portaherramienta Cuero</t>
  </si>
  <si>
    <t xml:space="preserve">Destapa Caño </t>
  </si>
  <si>
    <t>Destapa Caño Largo</t>
  </si>
  <si>
    <t>Destornilaldor Tatamaco</t>
  </si>
  <si>
    <t>Destornillador 2 en 1</t>
  </si>
  <si>
    <t>Destornillador 5/16 * 8"</t>
  </si>
  <si>
    <t>Destornillador Cuadrante 1/4</t>
  </si>
  <si>
    <t>Destornillador de Copa 3/8</t>
  </si>
  <si>
    <t>Destornillador de Copa 5/16</t>
  </si>
  <si>
    <t xml:space="preserve">Destornillador de Impacto </t>
  </si>
  <si>
    <t xml:space="preserve">Destornillador de Pala Corto </t>
  </si>
  <si>
    <t xml:space="preserve">Destornillador Doble Punta Corto </t>
  </si>
  <si>
    <t>Destornillador Doble Punta LG</t>
  </si>
  <si>
    <t>Destornillador en S</t>
  </si>
  <si>
    <t>Destornillador Estría 1/4*4"</t>
  </si>
  <si>
    <t>Destornillador Estría 1/4*6"</t>
  </si>
  <si>
    <t>Destornillador Estría 1/4*8</t>
  </si>
  <si>
    <t>Destornillador Estría 1/8*2 1/2</t>
  </si>
  <si>
    <t>Destornillador Estría 1/8*6</t>
  </si>
  <si>
    <t>Destornillador Estría 1/8*8</t>
  </si>
  <si>
    <t>Destornillador Estría 3/16*4</t>
  </si>
  <si>
    <t>Destornillador Estría 3/16*6</t>
  </si>
  <si>
    <t>Destornillador Estría 3/16*8</t>
  </si>
  <si>
    <t>Destornillador Estría 5/16*6</t>
  </si>
  <si>
    <t>Destornillador Estría-Pala</t>
  </si>
  <si>
    <t xml:space="preserve">Destornillador pal Puño </t>
  </si>
  <si>
    <t xml:space="preserve">Destornillador Pala 1/4 * 6" </t>
  </si>
  <si>
    <t>Destornillador Pala 1/4*4</t>
  </si>
  <si>
    <t>Destornillador Pala 1/4*6</t>
  </si>
  <si>
    <t>Destornillador Pala 1/4*8</t>
  </si>
  <si>
    <t>Destornillador Pala 1/8*4</t>
  </si>
  <si>
    <t>Destornillador Pala 1/8*6</t>
  </si>
  <si>
    <t>Destornillador Pala 1/8*8</t>
  </si>
  <si>
    <t xml:space="preserve">Destornillador Pala 3/16 * 6" </t>
  </si>
  <si>
    <t>Destornillador Pala 3/16*6</t>
  </si>
  <si>
    <t>Destornillador Pala 3/8*12</t>
  </si>
  <si>
    <t>Destornillador Pala 5/16*6</t>
  </si>
  <si>
    <t>Destornillador Perillero Largo * 2 PZS</t>
  </si>
  <si>
    <t xml:space="preserve">Destornillador T-40 </t>
  </si>
  <si>
    <t>Destornillador Torx</t>
  </si>
  <si>
    <t>Destornillador Torx T-10</t>
  </si>
  <si>
    <t>Destornillador Torx T-27</t>
  </si>
  <si>
    <t xml:space="preserve">Destornillador TUBY Pala </t>
  </si>
  <si>
    <t xml:space="preserve">Detector de Materiales </t>
  </si>
  <si>
    <t>Diferencial de Cadena 2 TON * 3 MTS</t>
  </si>
  <si>
    <t>Diferencial de Cadena 2 TON * 5 MTS</t>
  </si>
  <si>
    <t>Diferencial de Cadena 3 TON * 3 MTS</t>
  </si>
  <si>
    <t>Diferencial de Cadena 3 TON * 5 MTS</t>
  </si>
  <si>
    <t>Diferencial de Cadena 5 TON</t>
  </si>
  <si>
    <t>Diferencial de Palanca 3 TON</t>
  </si>
  <si>
    <t>Diferencial de Palanca 3/4 TON</t>
  </si>
  <si>
    <t>Diferencial dePalanca con Guaya 2 TON</t>
  </si>
  <si>
    <t>Diferencial dePalanca con Guaya 4 TON</t>
  </si>
  <si>
    <t>Diferencial Eléctrica 200 LB</t>
  </si>
  <si>
    <t>Disco Acolilladora 10" 100 Dientes</t>
  </si>
  <si>
    <t>Disco Acolilladora 10" 80 Dientes</t>
  </si>
  <si>
    <t>Disco Corte 14" Tronzadora</t>
  </si>
  <si>
    <t>Disco Corte 16" Tronzadora</t>
  </si>
  <si>
    <t>Disco Corte 4 1/2</t>
  </si>
  <si>
    <t xml:space="preserve">Disco Corte 4 1/2 </t>
  </si>
  <si>
    <t xml:space="preserve">Disco Corte 4 1/2" </t>
  </si>
  <si>
    <t>Disco Corte 7"</t>
  </si>
  <si>
    <t>Disco Corte Diamantado 4 1/2</t>
  </si>
  <si>
    <t>Disco Corte Diamantado Continuo 9"</t>
  </si>
  <si>
    <t>Disco Corte Diamantado Corona Continua 7"</t>
  </si>
  <si>
    <t>Disco Corte Diamantado Segmentado 9"</t>
  </si>
  <si>
    <t>Disco Corte Diamantado Turbo 7"</t>
  </si>
  <si>
    <t>Disco Corte Madera 4 1/2    24 Dientes</t>
  </si>
  <si>
    <t>Disco Corte Madera 4 1/2    40 Dientes</t>
  </si>
  <si>
    <t>Disco Esmeril Blanco 8"*1 1/2</t>
  </si>
  <si>
    <t xml:space="preserve">Disco Pulir 4 1/2 </t>
  </si>
  <si>
    <t xml:space="preserve">Disco Pulir 4 1/2" </t>
  </si>
  <si>
    <t>Disco Pulir 7"</t>
  </si>
  <si>
    <t>Disco Segmentado 4 1/2"</t>
  </si>
  <si>
    <t>Disco Segmentado 7"</t>
  </si>
  <si>
    <t xml:space="preserve">Disco Zirconio 4 1/2 G 120 </t>
  </si>
  <si>
    <t xml:space="preserve">Disco Zirconio 4 1/2 G 60 </t>
  </si>
  <si>
    <t xml:space="preserve">Disco Zirconio 4 1/2 G 80 </t>
  </si>
  <si>
    <t>Discos Motortool 1 1/2*1/32*1/4</t>
  </si>
  <si>
    <t>Discos Motortool 1*1/32*1/8</t>
  </si>
  <si>
    <t>Discos Motortool 1*1/8*1/8</t>
  </si>
  <si>
    <t>Discos Motortool 1*3/32*1/8</t>
  </si>
  <si>
    <t>Discos Motortool 2 1/2*1/32*1/4</t>
  </si>
  <si>
    <t>Discos Motortool 3"</t>
  </si>
  <si>
    <t>Discos Motortool 3*1/32*1/4</t>
  </si>
  <si>
    <t>Discos Motortool 3*1/8*1/4</t>
  </si>
  <si>
    <t>Discos Motortool 4*1/32*1/4</t>
  </si>
  <si>
    <t>Discos Motortool Diamantado</t>
  </si>
  <si>
    <t>Discos Zirconio G 60</t>
  </si>
  <si>
    <t>Dobla Tubo 1"</t>
  </si>
  <si>
    <t>Dobla Tubo 1/2</t>
  </si>
  <si>
    <t>Dobla Tubo 3/4</t>
  </si>
  <si>
    <t>Doblador de Tubo 1/2" Ecualizable</t>
  </si>
  <si>
    <t>Ectractor de Válvulas Universal</t>
  </si>
  <si>
    <t>Engrapadora Manual ET-21</t>
  </si>
  <si>
    <t>Engrapadora Manual ET-50</t>
  </si>
  <si>
    <t>Engrapadora Neumática</t>
  </si>
  <si>
    <t>Engrasadora 1 LB</t>
  </si>
  <si>
    <t>Engrasadora 1/2 LB</t>
  </si>
  <si>
    <t>Engrasadora Manual 1 LB</t>
  </si>
  <si>
    <t>Engrasadora Neumática</t>
  </si>
  <si>
    <t>Engrasadora Neumática 30 KG</t>
  </si>
  <si>
    <t>Equipo de Oxicorte Amarillo</t>
  </si>
  <si>
    <t>Equipo de Oxicorte Azul</t>
  </si>
  <si>
    <t>Equipo de Oxicorte Negro</t>
  </si>
  <si>
    <t xml:space="preserve">Escareador 1" </t>
  </si>
  <si>
    <t xml:space="preserve">Escareador 1/4 </t>
  </si>
  <si>
    <t xml:space="preserve">Escareador 1/8 </t>
  </si>
  <si>
    <t xml:space="preserve">Escareador 10 mm </t>
  </si>
  <si>
    <t xml:space="preserve">Escareador 11 mm </t>
  </si>
  <si>
    <t xml:space="preserve">Escareador 12 mm </t>
  </si>
  <si>
    <t xml:space="preserve">Escareador 13 mm </t>
  </si>
  <si>
    <t xml:space="preserve">Escareador 14 mm </t>
  </si>
  <si>
    <t xml:space="preserve">Escareador 15 mm </t>
  </si>
  <si>
    <t xml:space="preserve">Escareador 16 mm </t>
  </si>
  <si>
    <t xml:space="preserve">Escareador 17 mm </t>
  </si>
  <si>
    <t xml:space="preserve">Escareador 18 mm </t>
  </si>
  <si>
    <t xml:space="preserve">Escareador 19 mm </t>
  </si>
  <si>
    <t xml:space="preserve">Escareador 22 mm </t>
  </si>
  <si>
    <t xml:space="preserve">Escareador 24 mm </t>
  </si>
  <si>
    <t xml:space="preserve">Escareador 25 mm </t>
  </si>
  <si>
    <t xml:space="preserve">Escareador 3 mm </t>
  </si>
  <si>
    <t>Escareador 3/16</t>
  </si>
  <si>
    <t>Escareador 3/8</t>
  </si>
  <si>
    <t xml:space="preserve">Escareador 3/8 </t>
  </si>
  <si>
    <t xml:space="preserve">Escareador 4 mm </t>
  </si>
  <si>
    <t xml:space="preserve">Escareador 5 mm </t>
  </si>
  <si>
    <t>Escareador 5/16</t>
  </si>
  <si>
    <t xml:space="preserve">Escareador 5/32 </t>
  </si>
  <si>
    <t xml:space="preserve">Escareador 5/8 </t>
  </si>
  <si>
    <t xml:space="preserve">Escareador 6 mm </t>
  </si>
  <si>
    <t xml:space="preserve">Escareador 7 mm </t>
  </si>
  <si>
    <t xml:space="preserve">Escareador 7/16 </t>
  </si>
  <si>
    <t>Escareador 7/32</t>
  </si>
  <si>
    <t xml:space="preserve">Escareador 7/8 </t>
  </si>
  <si>
    <t>Escareador 7/8*7/8</t>
  </si>
  <si>
    <t xml:space="preserve">Escareador 8 mm </t>
  </si>
  <si>
    <t xml:space="preserve">Escareador 9 mm </t>
  </si>
  <si>
    <t>Escareador 9/16</t>
  </si>
  <si>
    <t xml:space="preserve">Escuadra 10" </t>
  </si>
  <si>
    <t>Escuadra 8"</t>
  </si>
  <si>
    <t xml:space="preserve">Escuadra 8" </t>
  </si>
  <si>
    <t xml:space="preserve">Escuadra Combinada Universal </t>
  </si>
  <si>
    <t>Escuadra de Combinación 12"</t>
  </si>
  <si>
    <t>Escuadra de Precisión</t>
  </si>
  <si>
    <t>Esmeril 1/2 HP</t>
  </si>
  <si>
    <t>Esmeril 3/4 HP</t>
  </si>
  <si>
    <t xml:space="preserve">Esmeril 3/4 HP </t>
  </si>
  <si>
    <t xml:space="preserve">Espatula  1 1/2 </t>
  </si>
  <si>
    <t>Espatula  2</t>
  </si>
  <si>
    <t>Espatula  3</t>
  </si>
  <si>
    <t>Espatula  4</t>
  </si>
  <si>
    <t>Espatula  5</t>
  </si>
  <si>
    <t xml:space="preserve">Espatula 1 1/2 </t>
  </si>
  <si>
    <t xml:space="preserve">Espatula 2 1/2 </t>
  </si>
  <si>
    <t xml:space="preserve">Espejo Telescópico </t>
  </si>
  <si>
    <t>Estetoscopio</t>
  </si>
  <si>
    <t>Extensión de Rachet de 1/2*10</t>
  </si>
  <si>
    <t>Extensión de Rachet de 1/2*3</t>
  </si>
  <si>
    <t>Extensión de Rachet de 1/2*6</t>
  </si>
  <si>
    <t>Extensión de Rachet de 1/4*3</t>
  </si>
  <si>
    <t xml:space="preserve">Extensión de Rachet de 1/4*3 </t>
  </si>
  <si>
    <t>Extensión de Rachet de 1/4*6</t>
  </si>
  <si>
    <t>Extensión de Rachet de 3/8*10</t>
  </si>
  <si>
    <t xml:space="preserve">Extensión de Rachet de 3/8*3 </t>
  </si>
  <si>
    <t xml:space="preserve">Extensión de Rachet de 3/8*6 </t>
  </si>
  <si>
    <t xml:space="preserve">Extensión Eléctrica de Lámpara </t>
  </si>
  <si>
    <t>Extensión Punta Tenaza para Recoger Artículos</t>
  </si>
  <si>
    <t>Extension Rachet 1/2*5</t>
  </si>
  <si>
    <t>Extracor Volante de Moto</t>
  </si>
  <si>
    <t xml:space="preserve">Extractor 3*3 Patas </t>
  </si>
  <si>
    <t xml:space="preserve">Extractor 3*8" </t>
  </si>
  <si>
    <t xml:space="preserve">Extractor 4*3 Patas </t>
  </si>
  <si>
    <t xml:space="preserve">Extractor 6*3 Patas </t>
  </si>
  <si>
    <t>Extractor Balineras Guillotina</t>
  </si>
  <si>
    <t>Extractor de Aceite Eléctrico</t>
  </si>
  <si>
    <t>Extractor de Balinera 3 Patas* 6"</t>
  </si>
  <si>
    <t xml:space="preserve">Extractor de Balineras Guillotina </t>
  </si>
  <si>
    <t>Extractor de Balineras Guillotina 75-105 mm</t>
  </si>
  <si>
    <t>Extractor de Filtro de Aceite 3 patas</t>
  </si>
  <si>
    <t>Extractor de Volantes</t>
  </si>
  <si>
    <t xml:space="preserve">Extractor de Volantes </t>
  </si>
  <si>
    <t>Extractor Espiral</t>
  </si>
  <si>
    <t>Faja Lumbar Carga</t>
  </si>
  <si>
    <t xml:space="preserve">Falsa Escuadra </t>
  </si>
  <si>
    <t>Fesas Punta Diamante</t>
  </si>
  <si>
    <t xml:space="preserve">Filtro Aire Compresor Interior </t>
  </si>
  <si>
    <t>Filtro Compresor Rosca 1/2</t>
  </si>
  <si>
    <t>Filtro Compresor Rosca 1/4</t>
  </si>
  <si>
    <t>Filtro Compresor Rosca 3/4</t>
  </si>
  <si>
    <t>Filtro de Agua para Manguera</t>
  </si>
  <si>
    <t xml:space="preserve">Filtro de Pintura para Pistola Aerografo </t>
  </si>
  <si>
    <t>Fiting 1/4</t>
  </si>
  <si>
    <t>Fiting Acople rapido y mandguera 1/4</t>
  </si>
  <si>
    <t xml:space="preserve">Fiting Cromado </t>
  </si>
  <si>
    <t>Fiting Hembra 1/4</t>
  </si>
  <si>
    <t>Fiting Macho 1/4</t>
  </si>
  <si>
    <t>Fiting Macho Manguera 1/4</t>
  </si>
  <si>
    <t>Fiting Manguera Macho 1/2</t>
  </si>
  <si>
    <t>Fiting Manguera Macho 3/8</t>
  </si>
  <si>
    <t xml:space="preserve">Fiting Rápido Hembra </t>
  </si>
  <si>
    <t>Flexómetro 3 Mts</t>
  </si>
  <si>
    <t>Flexómetro 3 Mts GRIPER</t>
  </si>
  <si>
    <t>Flexómetro 3 Mts PROLOCK</t>
  </si>
  <si>
    <t>Flexometro 5 MTS</t>
  </si>
  <si>
    <t>Flexómetro 5 Mts</t>
  </si>
  <si>
    <t>Flexometro 8 MTS</t>
  </si>
  <si>
    <t>Flexómetro 8 Mts</t>
  </si>
  <si>
    <t>Fresa Diamantada 1/8</t>
  </si>
  <si>
    <t>Fresa Motortool 1/4 Para Aluminio SF-6</t>
  </si>
  <si>
    <t>Fresa Motortool 1/4 Tungsteno SB-3</t>
  </si>
  <si>
    <t>Fresa Motortool 1/4 Tungsteno SB-6</t>
  </si>
  <si>
    <t>Fresa Motortool 1/4 Tungsteno SD-1</t>
  </si>
  <si>
    <t>Fresa Motortool 1/4 Tungsteno SD-3</t>
  </si>
  <si>
    <t>Fresa Motortool 1/4 Tungsteno SD-5</t>
  </si>
  <si>
    <t>Fresa Motortool 1/4 Tungsteno SE-1</t>
  </si>
  <si>
    <t>Fresa Motortool 1/4 Tungsteno SE-5</t>
  </si>
  <si>
    <t>Fresa Motortool 1/4 Tungsteno SF-5</t>
  </si>
  <si>
    <t>Fresa Motortool 1/4 Tungsteno SG-1</t>
  </si>
  <si>
    <t>Fresa Motortool 1/4 Tungsteno SM-4</t>
  </si>
  <si>
    <t>Fresa Motortool 1/4 Tungsteno SM-5</t>
  </si>
  <si>
    <t>Fresa Motortool 1/4 Tungsteno SW-5</t>
  </si>
  <si>
    <t>Fresa Motortool 1/8 Tungsteno SB-4</t>
  </si>
  <si>
    <t>Fresa Odontología 1/32</t>
  </si>
  <si>
    <t>Fresa Tungsteno 1/8</t>
  </si>
  <si>
    <t>Fulminante Calibre 22 Para Pistola de Fijación</t>
  </si>
  <si>
    <t>Fumigadora 25 L</t>
  </si>
  <si>
    <t>Gafa Autógena</t>
  </si>
  <si>
    <t>Gafa Oscura</t>
  </si>
  <si>
    <t>Gafa Transparente Len 2000</t>
  </si>
  <si>
    <t>Gafa Transparente Lensa</t>
  </si>
  <si>
    <t>Gafa Transparente Lenst</t>
  </si>
  <si>
    <t>Gafa Transparente Lesotr</t>
  </si>
  <si>
    <t>Gafa Transparente Marco Azul</t>
  </si>
  <si>
    <t>Gafa Transparente Tipo Sport</t>
  </si>
  <si>
    <t>Galga Para Filo de Buril</t>
  </si>
  <si>
    <t>Gancho Engrapadora 1</t>
  </si>
  <si>
    <t>Gancho Engrapadora 1/2</t>
  </si>
  <si>
    <t>Gancho Engrapadora 1/4</t>
  </si>
  <si>
    <t>Gancho Engrapadora 5/16</t>
  </si>
  <si>
    <t>Ganchos Engrapadora Neumática 1/2</t>
  </si>
  <si>
    <t>Ganchos Engrapadora Neumática 1/4</t>
  </si>
  <si>
    <t>Ganchos Engrapadora Neumática 5/16</t>
  </si>
  <si>
    <t xml:space="preserve">Gas Multiusos </t>
  </si>
  <si>
    <t>Gato Botella 10 TON</t>
  </si>
  <si>
    <t>Gato Botella 12 TON</t>
  </si>
  <si>
    <t>Gato Botella 2 TON</t>
  </si>
  <si>
    <t>Gato Botella 20 TON</t>
  </si>
  <si>
    <t>Gato Botella 4 TON</t>
  </si>
  <si>
    <t>Gato Botella 5 TON</t>
  </si>
  <si>
    <t>Gato Botella 50 TON</t>
  </si>
  <si>
    <t>Gato Botella 6 TON</t>
  </si>
  <si>
    <t>Gato Cremallera 48"</t>
  </si>
  <si>
    <t>Gato Para Moto</t>
  </si>
  <si>
    <t>Gato Tijera 2 TON</t>
  </si>
  <si>
    <t>Gato Zorra 2,5 TON</t>
  </si>
  <si>
    <t>Gato Zorra 3,5 TON</t>
  </si>
  <si>
    <t xml:space="preserve">Gaunte Hilaza-Nitrilo </t>
  </si>
  <si>
    <t>Goniómetro</t>
  </si>
  <si>
    <t xml:space="preserve">Grafito </t>
  </si>
  <si>
    <t>Gramera Con Tapa Digital</t>
  </si>
  <si>
    <t>Gramera Digital</t>
  </si>
  <si>
    <t>Graseras</t>
  </si>
  <si>
    <t>Grata Circula lisa 6" 1 1/18</t>
  </si>
  <si>
    <t>Grata Circular 1 1/8 *6"</t>
  </si>
  <si>
    <t>Grata Circular 13/16*6"</t>
  </si>
  <si>
    <t xml:space="preserve">Grata Circular Con Espigo </t>
  </si>
  <si>
    <t>Grata Circular Entorchada 4 "</t>
  </si>
  <si>
    <t>Grata Circular Entorchada 4 1/2</t>
  </si>
  <si>
    <t>Grata Circular Entorchada 6"</t>
  </si>
  <si>
    <t>Grata Circular Lisa 10"</t>
  </si>
  <si>
    <t>Grata Circular Lisa 6"</t>
  </si>
  <si>
    <t>Grata Circular Lisa 6"Inox</t>
  </si>
  <si>
    <t>Grata Con Espigo 17*6</t>
  </si>
  <si>
    <t>Grata Con Espigo 24*6</t>
  </si>
  <si>
    <t>Grata Con Espigo 30*6</t>
  </si>
  <si>
    <t>Grata Copa Con Espigo 2-3/4</t>
  </si>
  <si>
    <t>Grata Copa Con Espigo 30*6mm</t>
  </si>
  <si>
    <t>Grata Copa Entorchada 2 1/2"</t>
  </si>
  <si>
    <t>Grata Copa Entorchada 3"</t>
  </si>
  <si>
    <t xml:space="preserve">Grata Copa Entorchada 3" </t>
  </si>
  <si>
    <t>Grata Copa Entorchada 3"Inox</t>
  </si>
  <si>
    <t>Grata Copa Entorchada 5"</t>
  </si>
  <si>
    <t xml:space="preserve">Grata Copa Entorchada 5" </t>
  </si>
  <si>
    <t>Grata Copa lisa 3"</t>
  </si>
  <si>
    <t xml:space="preserve">Grata Copa Lisa 3" </t>
  </si>
  <si>
    <t>Grata Copa Lisa 4"</t>
  </si>
  <si>
    <t>Grata Copa Lisa 5"</t>
  </si>
  <si>
    <t xml:space="preserve">Grata Copa Lisa 5" </t>
  </si>
  <si>
    <t xml:space="preserve">Grata Copa Trenzada 5" </t>
  </si>
  <si>
    <t xml:space="preserve">Grua 2 TON de Brazo </t>
  </si>
  <si>
    <t>Guadañadora 2 HP</t>
  </si>
  <si>
    <t>Guante Bicolor Antibacterial Latex</t>
  </si>
  <si>
    <t>Guante Carnaza Rojo</t>
  </si>
  <si>
    <t>Guante Carnaza Tela</t>
  </si>
  <si>
    <t xml:space="preserve">Guante Nitrilo </t>
  </si>
  <si>
    <t>Guante Tipo Ingeniero</t>
  </si>
  <si>
    <t>Guaya Motortool Rto.</t>
  </si>
  <si>
    <t>Hoja de Sierra</t>
  </si>
  <si>
    <t>Hoja de Sierra 18 th</t>
  </si>
  <si>
    <t>Hoja de Sierra 24 th</t>
  </si>
  <si>
    <t>Hoja de Sierra Doble Diente</t>
  </si>
  <si>
    <t>Hoja Sierra Sable</t>
  </si>
  <si>
    <t>Hombre Solo en C 11R</t>
  </si>
  <si>
    <t>Hombre Solo Recto 10R</t>
  </si>
  <si>
    <t>Hombresolo 10"</t>
  </si>
  <si>
    <t xml:space="preserve">Hombresolo con punta recta larga delgada </t>
  </si>
  <si>
    <t>Hombresolo de Presión Para Soldar 9"</t>
  </si>
  <si>
    <t>Hombresolo en C 6"</t>
  </si>
  <si>
    <t>Imán Para Cuchillos</t>
  </si>
  <si>
    <t xml:space="preserve">Iman Tipo Lapicero Retractil </t>
  </si>
  <si>
    <t xml:space="preserve">Imán y Espejo </t>
  </si>
  <si>
    <t xml:space="preserve">Inclinómetro </t>
  </si>
  <si>
    <t xml:space="preserve">Inducido 4 1/2 ESMA  </t>
  </si>
  <si>
    <t xml:space="preserve">Inducido 9" ESMA  </t>
  </si>
  <si>
    <t>Inflador Cabeza de Indio Clip</t>
  </si>
  <si>
    <t>Inflador Cabeza de Indio Hembra</t>
  </si>
  <si>
    <t xml:space="preserve">Inflador con Manómetro TG 10 </t>
  </si>
  <si>
    <t>Inflador con Manómetro TG 7</t>
  </si>
  <si>
    <t>Inflador de Llantas Hembra</t>
  </si>
  <si>
    <t xml:space="preserve">Inflador de Llantas TG 4 </t>
  </si>
  <si>
    <t xml:space="preserve">Inflador de Llantas TG 9 </t>
  </si>
  <si>
    <t>Ingleteadora 10"</t>
  </si>
  <si>
    <t>Jgo .Machuelo NPT 1/4</t>
  </si>
  <si>
    <t>Jgo .Machuelo NPT 1/8</t>
  </si>
  <si>
    <t>Jgo De Brocas Para Rotomartillo *4</t>
  </si>
  <si>
    <t>Jgo Destornillador Con Copas 28pza</t>
  </si>
  <si>
    <t>Jgo Llaves Mixtas Mm</t>
  </si>
  <si>
    <t>Jgo Llaves Mixtas Pulg</t>
  </si>
  <si>
    <t>Jgo Llaves Racor</t>
  </si>
  <si>
    <t>Jgo. Cortacirculos</t>
  </si>
  <si>
    <t>Juego Abecedario Golpe 2 mm</t>
  </si>
  <si>
    <t>Juego Abecedario Golpe 4 mm</t>
  </si>
  <si>
    <t>Juego Abecedario Golpe 5 mm</t>
  </si>
  <si>
    <t>Juego Abecedario Golpe 6 mm</t>
  </si>
  <si>
    <t xml:space="preserve">Juego Abocinador </t>
  </si>
  <si>
    <t xml:space="preserve">Juego Acople Rapido </t>
  </si>
  <si>
    <t>Juego Broca MURO</t>
  </si>
  <si>
    <t>Juego Brocas de Madera</t>
  </si>
  <si>
    <t>Juego Calibrador de hojas curvas</t>
  </si>
  <si>
    <t>Juego Centro Puntos 3 PZS.</t>
  </si>
  <si>
    <t>Juego Copas Punta Hexagona mm Cuad. 1/2</t>
  </si>
  <si>
    <t>Juego Copas Punta Hexagona Pulg. Cuad. 3/8</t>
  </si>
  <si>
    <t>Juego Copas Torx Hembra</t>
  </si>
  <si>
    <t>Juego Copas y Llaves 1/2</t>
  </si>
  <si>
    <t>Juego Cuchillas Caladora</t>
  </si>
  <si>
    <t xml:space="preserve">Juego de Abocinador </t>
  </si>
  <si>
    <t>Juego de Bridas 5/8</t>
  </si>
  <si>
    <t>Juego de Brocas 3 en 1</t>
  </si>
  <si>
    <t>Juego de Brocas mm 13 PZS.</t>
  </si>
  <si>
    <t>Juego de Brocas pulg. 8 PZS.</t>
  </si>
  <si>
    <t>Juego de Calibrador de Roscas</t>
  </si>
  <si>
    <t>Juego de Copa Punta Torx Cuad. 1/2 mm  (Incompleto)</t>
  </si>
  <si>
    <t>Juego de Cuchillas para Cepillo Regruesador</t>
  </si>
  <si>
    <t xml:space="preserve">Juego de Destornillador </t>
  </si>
  <si>
    <t xml:space="preserve">Juego de Destornilladores de Golpe </t>
  </si>
  <si>
    <t>Juego de Galgas Para Radios</t>
  </si>
  <si>
    <t>Juego de Galgas Teléscopicas</t>
  </si>
  <si>
    <t xml:space="preserve">Juego de Ganchos Multiusos </t>
  </si>
  <si>
    <t xml:space="preserve">Juego de Gubias </t>
  </si>
  <si>
    <t xml:space="preserve">Juego de Llaves Acodadas </t>
  </si>
  <si>
    <t>Juego de Llaves Acodadas 8 PZS</t>
  </si>
  <si>
    <t xml:space="preserve">Juego de Llaves en S </t>
  </si>
  <si>
    <t xml:space="preserve">Juego de Micrómetros </t>
  </si>
  <si>
    <t xml:space="preserve">Juego de Piedras Abrasivas </t>
  </si>
  <si>
    <t>Juego de pinzas</t>
  </si>
  <si>
    <t xml:space="preserve">Juego de Sacabocados </t>
  </si>
  <si>
    <t xml:space="preserve">Juego de Sierra Copa </t>
  </si>
  <si>
    <t xml:space="preserve">Juego de Tarraja de Tubería 1/2 - 2" </t>
  </si>
  <si>
    <t>Juego de Zorra 3 TON + Torres 3 TON + Camilla</t>
  </si>
  <si>
    <t xml:space="preserve">Juego Destornillador </t>
  </si>
  <si>
    <t>Juego Destornillador Perillero</t>
  </si>
  <si>
    <t>Juego Destornilladores Torx</t>
  </si>
  <si>
    <t>Juego Etractor de Tornillos</t>
  </si>
  <si>
    <t>Juego Extractor de Balineras Guillotina</t>
  </si>
  <si>
    <t>Juego Lima Joyería</t>
  </si>
  <si>
    <t xml:space="preserve">Juego Limas </t>
  </si>
  <si>
    <t>Juego Llaves Acodadas 8 PZS</t>
  </si>
  <si>
    <t>Juego Llaves de Racor</t>
  </si>
  <si>
    <t>Juego Llaves Hexagoanas Cortas 13 Pzs.</t>
  </si>
  <si>
    <t>Juego Llaves Hexagona Navaja</t>
  </si>
  <si>
    <t>Juego Llaves hexagonales mm</t>
  </si>
  <si>
    <t>Juego Llaves Hexagonales Navaja Plásticas</t>
  </si>
  <si>
    <t>Juego Llaves hexagonales Pulg.</t>
  </si>
  <si>
    <t>Juego Llaves Hexagonas 25 PZS</t>
  </si>
  <si>
    <t>Juego Llaves Hexagonas 7 Pzs. Corta</t>
  </si>
  <si>
    <t>Juego Llaves Hexagonas en T mm MP</t>
  </si>
  <si>
    <t>Juego Llaves Hexagonas en T Pulg. MP</t>
  </si>
  <si>
    <t>Juego Llaves hexagonas Largas 7 Pzs.</t>
  </si>
  <si>
    <t xml:space="preserve">Juego Llaves hexgonales Navaja Metálicas </t>
  </si>
  <si>
    <t>Juego Llaves Mixtas 8-24 mm</t>
  </si>
  <si>
    <t>Juego Machuelos 1/4 HSS</t>
  </si>
  <si>
    <t>Juego Machuelos 1/4 LH HSS</t>
  </si>
  <si>
    <t>Juego Numerador Golpe 4 mm</t>
  </si>
  <si>
    <t>Juego Numerador Golpe 5 mm</t>
  </si>
  <si>
    <t>Juego Numerador Golpe 6 mm</t>
  </si>
  <si>
    <t xml:space="preserve">Juego Prensa Levanta Valvulas </t>
  </si>
  <si>
    <t xml:space="preserve">Juego Puntas 100 PZS </t>
  </si>
  <si>
    <t xml:space="preserve">Juego Puntas 36 PZS </t>
  </si>
  <si>
    <t>Juego Puntas Estría</t>
  </si>
  <si>
    <t xml:space="preserve">Juego Punzón Botador </t>
  </si>
  <si>
    <t>Juego Rachet 3 en 1</t>
  </si>
  <si>
    <t xml:space="preserve">Juego Sierra Copa </t>
  </si>
  <si>
    <t>Juego Sierra Copa Bimetal</t>
  </si>
  <si>
    <t>Kit Aerografo 1020</t>
  </si>
  <si>
    <t>Kit Aerografo K-3</t>
  </si>
  <si>
    <t>Kit Aerografo W-71</t>
  </si>
  <si>
    <t>Kit Aerografo w-77</t>
  </si>
  <si>
    <t xml:space="preserve">Kit Brocas Muro 8 mm - 10 mm - 12 mm </t>
  </si>
  <si>
    <t>Kit de Medidor de Gasolina</t>
  </si>
  <si>
    <t>Kit Extractor de Filtros Aceite en Copa</t>
  </si>
  <si>
    <t>Kit Minimototool 1/8</t>
  </si>
  <si>
    <t xml:space="preserve">Kit Motor Tool </t>
  </si>
  <si>
    <t xml:space="preserve">Kit Motor Tool Neumático </t>
  </si>
  <si>
    <t>Kit Motortool 1/8</t>
  </si>
  <si>
    <t>Kit Motortool Neumático</t>
  </si>
  <si>
    <t>Kit para Pulidora 14 mm</t>
  </si>
  <si>
    <t>Kit para Pulidora 5/8</t>
  </si>
  <si>
    <t>Kit Pistola Impacto 1/2</t>
  </si>
  <si>
    <t xml:space="preserve">Kit Presión Bomba de Combustible </t>
  </si>
  <si>
    <t xml:space="preserve">Kit Refacción Aerógrafo </t>
  </si>
  <si>
    <t xml:space="preserve">Kit Zimbra </t>
  </si>
  <si>
    <t xml:space="preserve">Lapeadores </t>
  </si>
  <si>
    <t>Lave de Paso de 1/4 Mini</t>
  </si>
  <si>
    <t>Lengüeta Para Engrapadora</t>
  </si>
  <si>
    <t xml:space="preserve">Lienza 20 Mts  </t>
  </si>
  <si>
    <t xml:space="preserve">Lienza 30 Mts  </t>
  </si>
  <si>
    <t>Lienza 30 Mts.</t>
  </si>
  <si>
    <t>Lijadora 3*21</t>
  </si>
  <si>
    <t>Lima Cuadrada 6"</t>
  </si>
  <si>
    <t>Lima Cuadrada 8"</t>
  </si>
  <si>
    <t>Lima Cuchillo 6"</t>
  </si>
  <si>
    <t>Lima Cuchillo 8"</t>
  </si>
  <si>
    <t>Lima Media Caña 6"</t>
  </si>
  <si>
    <t>Lima Media Caña 8"</t>
  </si>
  <si>
    <t>Lima Mediacaña 6"</t>
  </si>
  <si>
    <t>Lima Mediacaña 8"</t>
  </si>
  <si>
    <t>Lima Motosierra</t>
  </si>
  <si>
    <t>Lima Musa 10"</t>
  </si>
  <si>
    <t>Lima Musa 6"</t>
  </si>
  <si>
    <t>Lima Musa 8"</t>
  </si>
  <si>
    <t xml:space="preserve">Lima Para Rectificar Roscas mm </t>
  </si>
  <si>
    <t>Lima Plana "</t>
  </si>
  <si>
    <t>Lima Plana 10"</t>
  </si>
  <si>
    <t>Lima Plana 6"</t>
  </si>
  <si>
    <t>Lima Plana 8"</t>
  </si>
  <si>
    <t>Lima Redonda 10"</t>
  </si>
  <si>
    <t>Lima Redonda 12"</t>
  </si>
  <si>
    <t>Lima Redonda 4"</t>
  </si>
  <si>
    <t>Lima Redonda 6"</t>
  </si>
  <si>
    <t>Lima Redonda 8"</t>
  </si>
  <si>
    <t>Lima Triangula 10"</t>
  </si>
  <si>
    <t>Lima Triangula6"</t>
  </si>
  <si>
    <t>Lima Triangular 6"</t>
  </si>
  <si>
    <t>Limpiador de Bornes</t>
  </si>
  <si>
    <t>Limpiador de Bornes 13040</t>
  </si>
  <si>
    <t>Limpiador de Bornes 13050</t>
  </si>
  <si>
    <t>Limpiador de Bornes 13075</t>
  </si>
  <si>
    <t>Linterna de Mano</t>
  </si>
  <si>
    <t xml:space="preserve">Linterna Minería </t>
  </si>
  <si>
    <t xml:space="preserve">Llave Acodada 10-11 mm </t>
  </si>
  <si>
    <t xml:space="preserve">Llave Acodada 14-15 mm </t>
  </si>
  <si>
    <t>Llave Acodada 4 mm</t>
  </si>
  <si>
    <t>Llave Acodada 6-7 mm</t>
  </si>
  <si>
    <t>Llave Artillera 1 1/8</t>
  </si>
  <si>
    <t>Llave Artillera 1 1/8 - 7/8</t>
  </si>
  <si>
    <t xml:space="preserve">Llave Cadena </t>
  </si>
  <si>
    <t>Llave Combinada 1/2-7/16</t>
  </si>
  <si>
    <t>Llave combinada 10*11</t>
  </si>
  <si>
    <t>Llave combinada 12*13</t>
  </si>
  <si>
    <t xml:space="preserve">Llave Combinada 12-13 mm </t>
  </si>
  <si>
    <t>Llave combinada 14*15</t>
  </si>
  <si>
    <t xml:space="preserve">Llave Combinada 14-15 mm </t>
  </si>
  <si>
    <t>Llave Combinada 5/16-3/8</t>
  </si>
  <si>
    <t>Llave combinada 7/16*1/2</t>
  </si>
  <si>
    <t>Llave Combinada 8*9</t>
  </si>
  <si>
    <t xml:space="preserve">Llave Combinada 8-9 mm </t>
  </si>
  <si>
    <t>Llave Combinada Torx H E10-E12</t>
  </si>
  <si>
    <t>Llave Combinada Torx H E14-E18</t>
  </si>
  <si>
    <t>Llave Combinada Torx H E20-E24</t>
  </si>
  <si>
    <t xml:space="preserve">Llave de Agua 1/2" </t>
  </si>
  <si>
    <t xml:space="preserve">Llave de Agua 4" </t>
  </si>
  <si>
    <t xml:space="preserve">Llave de agua Palanca </t>
  </si>
  <si>
    <t>Llave de Expansión 10"</t>
  </si>
  <si>
    <t>Llave de Expansión 4"</t>
  </si>
  <si>
    <t>Llave de Expansión 6"</t>
  </si>
  <si>
    <t>Llave de Expansión 8"</t>
  </si>
  <si>
    <t>Llave En L Torx T10</t>
  </si>
  <si>
    <t>Llave en L Torx T-20</t>
  </si>
  <si>
    <t>Llave En L Torx T27</t>
  </si>
  <si>
    <t>Llave En L Torx T30</t>
  </si>
  <si>
    <t>Llave En L Torx T45</t>
  </si>
  <si>
    <t>Llave En L Torx T7</t>
  </si>
  <si>
    <t>Llave en T 10 mm</t>
  </si>
  <si>
    <t>Llave en T 12 mm</t>
  </si>
  <si>
    <t>Llave en T 16 mm</t>
  </si>
  <si>
    <t>Llave en T 17 mm</t>
  </si>
  <si>
    <t>Llave en T 8 mm</t>
  </si>
  <si>
    <t>Llave en T Copa 12 mm</t>
  </si>
  <si>
    <t>Llave en T Copa 17 mm</t>
  </si>
  <si>
    <t>Llave en T Copa 19 mm</t>
  </si>
  <si>
    <t>Llave en T Copa 9 mm</t>
  </si>
  <si>
    <t>Llave en Y 8-10-12</t>
  </si>
  <si>
    <t>Llave Expansión 10"</t>
  </si>
  <si>
    <t>Llave Expansión 15"</t>
  </si>
  <si>
    <t>Llave Expansión 4"</t>
  </si>
  <si>
    <t>Llave Hexagona 1.5mm</t>
  </si>
  <si>
    <t>Llave Hexagona 1/16</t>
  </si>
  <si>
    <t>Llave Hexagona 1/2</t>
  </si>
  <si>
    <t xml:space="preserve">Llave Hexagona 1/2 </t>
  </si>
  <si>
    <t>Llave Hexagona 1/2 Lg</t>
  </si>
  <si>
    <t>Llave Hexagona 1/4</t>
  </si>
  <si>
    <t>Llave Hexagona 1/4 Lg</t>
  </si>
  <si>
    <t>Llave Hexagona 1/8</t>
  </si>
  <si>
    <t>Llave Hexagona 10mm</t>
  </si>
  <si>
    <t>Llave Hexagona 10MM En T</t>
  </si>
  <si>
    <t>Llave Hexagona 10mm Lg</t>
  </si>
  <si>
    <t>Llave Hexagona 12mm</t>
  </si>
  <si>
    <t>Llave Hexagona 13 mm</t>
  </si>
  <si>
    <t>Llave Hexagona 15mm</t>
  </si>
  <si>
    <t>Llave Hexagona 20mm</t>
  </si>
  <si>
    <t>Llave Hexagona 21mm</t>
  </si>
  <si>
    <t>Llave Hexagona 22mm</t>
  </si>
  <si>
    <t>Llave Hexagona 2mm</t>
  </si>
  <si>
    <t>Llave Hexagona 2mm Lg</t>
  </si>
  <si>
    <t>Llave Hexagona 3/16</t>
  </si>
  <si>
    <t>Llave Hexagona 3/32</t>
  </si>
  <si>
    <t xml:space="preserve">Llave Hexagona 3/32 </t>
  </si>
  <si>
    <t>Llave Hexagona 3/32 Lg</t>
  </si>
  <si>
    <t>Llave Hexagona 3/8</t>
  </si>
  <si>
    <t>Llave Hexagona 3/8 Lg</t>
  </si>
  <si>
    <t>Llave Hexagona 3mm</t>
  </si>
  <si>
    <t>Llave Hexagona 4 mm</t>
  </si>
  <si>
    <t>Llave Hexagona 4.5mm</t>
  </si>
  <si>
    <t>Llave Hexagona 5,5 mm</t>
  </si>
  <si>
    <t>Llave Hexagona 5/16</t>
  </si>
  <si>
    <t>Llave Hexagona 5/16 Lg</t>
  </si>
  <si>
    <t>Llave Hexagona 5/32</t>
  </si>
  <si>
    <t>Llave Hexagona 5/64</t>
  </si>
  <si>
    <t>Llave Hexagona 5/8</t>
  </si>
  <si>
    <t>Llave Hexagona 5mm</t>
  </si>
  <si>
    <t>Llave Hexagona 6mm</t>
  </si>
  <si>
    <t>Llave Hexagona 6mm Lg</t>
  </si>
  <si>
    <t>Llave Hexagona 7 mm</t>
  </si>
  <si>
    <t>Llave Hexagona 7/32</t>
  </si>
  <si>
    <t>llave Hexagona 7/64 Lg</t>
  </si>
  <si>
    <t>Llave Hexagona 8mm</t>
  </si>
  <si>
    <t>Llave Hexagona 8MM En T</t>
  </si>
  <si>
    <t>Llave Hexagona 8mm Lg</t>
  </si>
  <si>
    <t>Llave Hexagona 9/64</t>
  </si>
  <si>
    <t>Llave Hexagona 9/64 Lg</t>
  </si>
  <si>
    <t>Llave Hexagona 9mm</t>
  </si>
  <si>
    <t>Llave Hexagona en T 3 mm</t>
  </si>
  <si>
    <t>Llave Hexagona en T 4 mm</t>
  </si>
  <si>
    <t xml:space="preserve">Llave Hexagona en T 4 mm </t>
  </si>
  <si>
    <t>Llave Hexagona en T 5 mm</t>
  </si>
  <si>
    <t>Llave Hexagona en T 6 mm</t>
  </si>
  <si>
    <t>Llave Hexagona en T 8 mm</t>
  </si>
  <si>
    <t>LLave Mandril 3/4</t>
  </si>
  <si>
    <t>Llave Mandril 3/8</t>
  </si>
  <si>
    <t>Llave Mandril 5/8</t>
  </si>
  <si>
    <t>Llave Mandril K32</t>
  </si>
  <si>
    <t>Llave Mixta 1 1/4"</t>
  </si>
  <si>
    <t>Llave Mixta 1 1/8"</t>
  </si>
  <si>
    <t>Llave Mixta 1"</t>
  </si>
  <si>
    <t>Llave Mixta 10 mm</t>
  </si>
  <si>
    <t>Llave Mixta 11 mm</t>
  </si>
  <si>
    <t>Llave Mixta 12 mm</t>
  </si>
  <si>
    <t>Llave Mixta 13 mm</t>
  </si>
  <si>
    <t>Llave Mixta 14 mm</t>
  </si>
  <si>
    <t>Llave Mixta 15 mm</t>
  </si>
  <si>
    <t>Llave Mixta 15/16</t>
  </si>
  <si>
    <t>Llave Mixta 16 mm</t>
  </si>
  <si>
    <t>Llave Mixta 17 mm</t>
  </si>
  <si>
    <t>Llave Mixta 18 mm</t>
  </si>
  <si>
    <t>Llave Mixta 19 mm</t>
  </si>
  <si>
    <t>Llave Mixta 20 mm</t>
  </si>
  <si>
    <t>Llave Mixta 21 mm</t>
  </si>
  <si>
    <t>Llave Mixta 22 mm</t>
  </si>
  <si>
    <t>Llave Mixta 23 mm</t>
  </si>
  <si>
    <t>Llave Mixta 24 mm</t>
  </si>
  <si>
    <t>Llave Mixta 25 mm</t>
  </si>
  <si>
    <t>Llave Mixta 28 mm</t>
  </si>
  <si>
    <t>Llave Mixta 3 mm</t>
  </si>
  <si>
    <t xml:space="preserve">Llave Mixta 3/4 </t>
  </si>
  <si>
    <t xml:space="preserve">Llave Mixta 3/8 </t>
  </si>
  <si>
    <t>Llave Mixta 30 mm</t>
  </si>
  <si>
    <t>Llave Mixta 32 mm</t>
  </si>
  <si>
    <t xml:space="preserve">Llave Mixta 36 mm </t>
  </si>
  <si>
    <t>Llave Mixta 4 mm</t>
  </si>
  <si>
    <t>Llave Mixta 4,5 mm</t>
  </si>
  <si>
    <t>Llave Mixta 5 mm</t>
  </si>
  <si>
    <t>Llave Mixta 5/16</t>
  </si>
  <si>
    <t>Llave Mixta 6 mm</t>
  </si>
  <si>
    <t>Llave Mixta 7 mm</t>
  </si>
  <si>
    <t xml:space="preserve">Llave Mixta 7/16 </t>
  </si>
  <si>
    <t>Llave Mixta 8 mm</t>
  </si>
  <si>
    <t>Llave Mixta 9 mm</t>
  </si>
  <si>
    <t>Llave Mixta Enana 10 mm</t>
  </si>
  <si>
    <t>Llave Mixta Enana 12 mm</t>
  </si>
  <si>
    <t>Llave Mixta Enana 14 mm</t>
  </si>
  <si>
    <t>Llave Mixta Enana 8 mm</t>
  </si>
  <si>
    <t>Llave Mixta Tipo Rachet 1/2</t>
  </si>
  <si>
    <t>Llave Mixta Tipo Rachet 3/8</t>
  </si>
  <si>
    <t>Llave Mixta Tipo Rachet 9/16</t>
  </si>
  <si>
    <t>Llave Para Bujía</t>
  </si>
  <si>
    <t>Llave para Filtro 2 1/2 - 3 1/4</t>
  </si>
  <si>
    <t>Llave para Filtro 3" - 4 1/2</t>
  </si>
  <si>
    <t>Llave Para Filtro de Lona</t>
  </si>
  <si>
    <t xml:space="preserve">Llave Para Filtros </t>
  </si>
  <si>
    <t>Llave Para Mandril 1/2</t>
  </si>
  <si>
    <t>Llave para Mandril 1/2</t>
  </si>
  <si>
    <t>Llave para Mandril KK</t>
  </si>
  <si>
    <t xml:space="preserve">Llave Para Remover Valvulas </t>
  </si>
  <si>
    <t>Llave Paso 1/2</t>
  </si>
  <si>
    <t>Llave Paso 3/8</t>
  </si>
  <si>
    <t>Llave Paso Agua 1/2</t>
  </si>
  <si>
    <t xml:space="preserve">Llave Paso Agua 3/4 </t>
  </si>
  <si>
    <t>Llave Paso Agua 3/8 H-H</t>
  </si>
  <si>
    <t>Llave Paso Compresor Discover 1/4</t>
  </si>
  <si>
    <t>Llave Pitorra 2 PZS</t>
  </si>
  <si>
    <t>Llave Racor 14 mm</t>
  </si>
  <si>
    <t>Llave Tipo Rachet 1/2</t>
  </si>
  <si>
    <t xml:space="preserve">Llave Tipo Rachet 10 mm </t>
  </si>
  <si>
    <t xml:space="preserve">Llave Tipo Rachet 12 mm </t>
  </si>
  <si>
    <t xml:space="preserve">Llave Tipo Rachet 14 mm </t>
  </si>
  <si>
    <t>Llave Tipo Rachet 3/8</t>
  </si>
  <si>
    <t>Llave Tipo Rachet 5/8</t>
  </si>
  <si>
    <t xml:space="preserve">Llave Tipo Rachet 8 mm </t>
  </si>
  <si>
    <t>Llave Torx T4</t>
  </si>
  <si>
    <t>Llave Torx T5</t>
  </si>
  <si>
    <t>Llave Torx T6</t>
  </si>
  <si>
    <t>Llave Torx T8</t>
  </si>
  <si>
    <t xml:space="preserve">Llave Tubo 10" </t>
  </si>
  <si>
    <t xml:space="preserve">Llave Tubo 12" </t>
  </si>
  <si>
    <t xml:space="preserve">Llave Tubo 14" </t>
  </si>
  <si>
    <t>Llave Tubo 18"</t>
  </si>
  <si>
    <t xml:space="preserve">Llave Tubo 24" </t>
  </si>
  <si>
    <t>Llave Tubo 36"</t>
  </si>
  <si>
    <t xml:space="preserve">Llaves de Mandril 1/2 </t>
  </si>
  <si>
    <t>Llaves de Mandril 5/8</t>
  </si>
  <si>
    <t>Llaves Tipo Rachet</t>
  </si>
  <si>
    <t>Lubricador Gota a Gota</t>
  </si>
  <si>
    <t xml:space="preserve">Lubricante OIL </t>
  </si>
  <si>
    <t>Lubricante WT 400</t>
  </si>
  <si>
    <t>Lupa 60 mm</t>
  </si>
  <si>
    <t>Lupa 90 mm</t>
  </si>
  <si>
    <t>Machuelo 1 NC</t>
  </si>
  <si>
    <t>Machuelo 1 NF</t>
  </si>
  <si>
    <t>Machuelo 1" NCF AC</t>
  </si>
  <si>
    <t xml:space="preserve">Machuelo 1/2 NC </t>
  </si>
  <si>
    <t>Machuelo 1/2 NC LH HSS</t>
  </si>
  <si>
    <t>Machuelo 1/2 NF AC</t>
  </si>
  <si>
    <t xml:space="preserve">Machuelo 1/2 NPT </t>
  </si>
  <si>
    <t xml:space="preserve">Machuelo 1/4 NC </t>
  </si>
  <si>
    <t>Machuelo 1/4 NC AC</t>
  </si>
  <si>
    <t xml:space="preserve">Machuelo 1/4 NC AC </t>
  </si>
  <si>
    <t>Machuelo 1/4 NC HSS</t>
  </si>
  <si>
    <t>Machuelo 1/4 NF AC</t>
  </si>
  <si>
    <t>Machuelo 1/8 HSS NC</t>
  </si>
  <si>
    <t>Machuelo 1/8 NC AC</t>
  </si>
  <si>
    <t xml:space="preserve">Machuelo 1/8 NPT </t>
  </si>
  <si>
    <t>Machuelo 10 * 1,25 AC</t>
  </si>
  <si>
    <t>Machuelo 10 * 1,25 HSS</t>
  </si>
  <si>
    <t>Machuelo 10 * 1,25 LH HSS</t>
  </si>
  <si>
    <t>Machuelo 10 * 1,5 HSS</t>
  </si>
  <si>
    <t>Machuelo 10* 1,25 HSS</t>
  </si>
  <si>
    <t>Machuelo 12 * 1,0 AC</t>
  </si>
  <si>
    <t>Machuelo 12 * 1,25 AC</t>
  </si>
  <si>
    <t>Machuelo 12 * 1,25 HSS</t>
  </si>
  <si>
    <t>Machuelo 12 * 1,5 HSS</t>
  </si>
  <si>
    <t>Machuelo 12 * 1,75 LH HSS</t>
  </si>
  <si>
    <t>Machuelo 12* 1,25 HSS</t>
  </si>
  <si>
    <t>Machuelo 14 * 1,25 AC</t>
  </si>
  <si>
    <t>Machuelo 14* 1,75 AC</t>
  </si>
  <si>
    <t>Machuelo 16 * 1,5 AC</t>
  </si>
  <si>
    <t>Machuelo 16 * 1,75 AC</t>
  </si>
  <si>
    <t>Machuelo 18 * 1,25 AC</t>
  </si>
  <si>
    <t>Machuelo 18 * 1,5 AC</t>
  </si>
  <si>
    <t>Machuelo 20 * 1,25 AC</t>
  </si>
  <si>
    <t>Machuelo 20 * 1,5 AC</t>
  </si>
  <si>
    <t>Machuelo 22 * 2,5 AC</t>
  </si>
  <si>
    <t>Machuelo 24 * 3 AC</t>
  </si>
  <si>
    <t>Machuelo 3 * 0,50</t>
  </si>
  <si>
    <t>Machuelo 3*0,5  AC</t>
  </si>
  <si>
    <t>Machuelo 3/16 HSS NC</t>
  </si>
  <si>
    <t xml:space="preserve">Machuelo 3/16 NC </t>
  </si>
  <si>
    <t>Machuelo 3/16 NC AC</t>
  </si>
  <si>
    <t>Machuelo 3/4 NC</t>
  </si>
  <si>
    <t>Machuelo 3/4 NF</t>
  </si>
  <si>
    <t>Machuelo 3/4 NF AC</t>
  </si>
  <si>
    <t>Machuelo 3/8 HSS NC</t>
  </si>
  <si>
    <t xml:space="preserve">Machuelo 3/8 NC </t>
  </si>
  <si>
    <t>Machuelo 3/8 NC LH HSS</t>
  </si>
  <si>
    <t>Machuelo 3/8 NF AC</t>
  </si>
  <si>
    <t xml:space="preserve">Machuelo 3/8 NPT </t>
  </si>
  <si>
    <t>Machuelo 4 * 0,70 AC</t>
  </si>
  <si>
    <t>Machuelo 4 * 0,70 HSS</t>
  </si>
  <si>
    <t>Machuelo 5 * 0,8 LH HSS</t>
  </si>
  <si>
    <t>Machuelo 5 * 0,80 AC</t>
  </si>
  <si>
    <t>Machuelo 5 * 0,80 HSS</t>
  </si>
  <si>
    <t xml:space="preserve">Machuelo 5 *0,8 HSS </t>
  </si>
  <si>
    <t>Machuelo 5/16 NC AC</t>
  </si>
  <si>
    <t xml:space="preserve">Machuelo 5/16 NC HSS </t>
  </si>
  <si>
    <t>Machuelo 5/16 NC LH HSS</t>
  </si>
  <si>
    <t>Machuelo 5/32 NC AC</t>
  </si>
  <si>
    <t>Machuelo 5/8 NC</t>
  </si>
  <si>
    <t>Machuelo 5/8 NF AC</t>
  </si>
  <si>
    <t>Machuelo 6 * 1 AC</t>
  </si>
  <si>
    <t>Machuelo 6 * 1 HSS</t>
  </si>
  <si>
    <t>Machuelo 6 * 1,0 LH HSS</t>
  </si>
  <si>
    <t xml:space="preserve">Machuelo 6 *1,0 HSS </t>
  </si>
  <si>
    <t>Machuelo 7 * 1</t>
  </si>
  <si>
    <t>Machuelo 7/16 NC AC</t>
  </si>
  <si>
    <t>Machuelo 8 * 1 AC</t>
  </si>
  <si>
    <t>Machuelo 8 * 1 HSS</t>
  </si>
  <si>
    <t>Machuelo 8 * 1,25 HSS</t>
  </si>
  <si>
    <t>Machuelo 8 * 1,25 LH HSS</t>
  </si>
  <si>
    <t xml:space="preserve">Machuelo 8 *1,25 HSS </t>
  </si>
  <si>
    <t xml:space="preserve">Machuelo 9*1,25 </t>
  </si>
  <si>
    <t xml:space="preserve">Machuelo 9/16 NC HSS </t>
  </si>
  <si>
    <t xml:space="preserve">Machuelo 9/16 NF </t>
  </si>
  <si>
    <t>Machuelo GUN 1/2 NC HSS</t>
  </si>
  <si>
    <t>Machuelo Gun 1/4 NC HSS</t>
  </si>
  <si>
    <t>Machuelo GUN 10 * 1,25 HSS</t>
  </si>
  <si>
    <t>Machuelo Gun 5/32 NC HSS</t>
  </si>
  <si>
    <t xml:space="preserve">Machuelo NPT 1 1/2 </t>
  </si>
  <si>
    <t>Machuelo NPT 3/4</t>
  </si>
  <si>
    <t xml:space="preserve">Mandril 0,3-4 mm J0 </t>
  </si>
  <si>
    <t>Mandril 1"</t>
  </si>
  <si>
    <t>Mandril 1/2 J33</t>
  </si>
  <si>
    <t>Mandril 1/2 r 1/2 Autoajustable</t>
  </si>
  <si>
    <t>Mandril 1/2 r 3/8</t>
  </si>
  <si>
    <t>Mandril 1-10 mm r 3/8</t>
  </si>
  <si>
    <t>Mandril 3/4 J3</t>
  </si>
  <si>
    <t xml:space="preserve">Mandril 3/8 r 1/2  </t>
  </si>
  <si>
    <t>Mandril 3/8 r 1/2 Autoajustable</t>
  </si>
  <si>
    <t>Mandril 3/8 r 3/8</t>
  </si>
  <si>
    <t>Mandril 5/8 B 16</t>
  </si>
  <si>
    <t>Mandril 5/8 B 16 Con Cono Morse # 2</t>
  </si>
  <si>
    <t>Mandril 5/8 B18</t>
  </si>
  <si>
    <t>Mandril 5/8 J 33</t>
  </si>
  <si>
    <t>Mandril 5/8 J3</t>
  </si>
  <si>
    <t xml:space="preserve">Mandril 5/8 r 1/2 </t>
  </si>
  <si>
    <t>Mandril con Adaptador SDS 1/2</t>
  </si>
  <si>
    <t>Mandril con Adaptador SDS 3/8</t>
  </si>
  <si>
    <t xml:space="preserve">Mandril Trabajo Pesado 1/2 r 3/8 </t>
  </si>
  <si>
    <t>Mango 1/8 Banda</t>
  </si>
  <si>
    <t>Mango para Asadom</t>
  </si>
  <si>
    <t xml:space="preserve">Manguera Engrasadora </t>
  </si>
  <si>
    <t xml:space="preserve">Manguera Espiral </t>
  </si>
  <si>
    <t>Manguera para Aire 300 PSI</t>
  </si>
  <si>
    <t>Manómetro 1/8 NPT</t>
  </si>
  <si>
    <t>Manómetro 1/8 NPT 150 PSI</t>
  </si>
  <si>
    <t>Marcador de Metales</t>
  </si>
  <si>
    <t>Marco Para Escofina</t>
  </si>
  <si>
    <t xml:space="preserve">Marco Para Segueta </t>
  </si>
  <si>
    <t>Martillo Bola 2 1/2 Lb</t>
  </si>
  <si>
    <t>Martillo de Bola 2 LB</t>
  </si>
  <si>
    <t>Martillo de Uña 23 mm.</t>
  </si>
  <si>
    <t>Martillo de Uña 24 mm.</t>
  </si>
  <si>
    <t>Martillo de Uña 25 mm.</t>
  </si>
  <si>
    <t>Martillo de Uña 27 mm.</t>
  </si>
  <si>
    <t xml:space="preserve">Martillo de Uña 29 mm </t>
  </si>
  <si>
    <t>Martillo de Uña 29 mm.</t>
  </si>
  <si>
    <t>Martillo Pasta 16 mm</t>
  </si>
  <si>
    <t>Martillo Pasta 20 mm</t>
  </si>
  <si>
    <t>Martillo Pasta 25 mm</t>
  </si>
  <si>
    <t>Martillo Pasta 30 mm</t>
  </si>
  <si>
    <t>Martillo Pasta 35 mm</t>
  </si>
  <si>
    <t>Martillo Pasta 40 mm</t>
  </si>
  <si>
    <t xml:space="preserve">Martillo Uña </t>
  </si>
  <si>
    <t>Martillo Uña  Corto</t>
  </si>
  <si>
    <t>Martillo Uña  Mango Metálico</t>
  </si>
  <si>
    <t>Mazo de Caucho #2 Mango Madera</t>
  </si>
  <si>
    <t>Mazo de Caucho #2 Mango Metálico</t>
  </si>
  <si>
    <t>Mazo de Caucho #3 Mango Madera</t>
  </si>
  <si>
    <t>Mazo de Caucho #3 Mango Metálico</t>
  </si>
  <si>
    <t>Mazo de Caucho #4 Mango Metálico</t>
  </si>
  <si>
    <t xml:space="preserve">Medidor de Distancia </t>
  </si>
  <si>
    <t>Medidor de Humedad</t>
  </si>
  <si>
    <t xml:space="preserve">Micrómetro 0-100 mm </t>
  </si>
  <si>
    <t xml:space="preserve">Micrómetro 0-25 mm </t>
  </si>
  <si>
    <t xml:space="preserve">Micrómetro 25-50 mm </t>
  </si>
  <si>
    <t xml:space="preserve">Mini Regulador </t>
  </si>
  <si>
    <t>Moleteador 2 Moletas</t>
  </si>
  <si>
    <t>Motor de Puertas KIL BILL 30</t>
  </si>
  <si>
    <t>Motor Tool Individual</t>
  </si>
  <si>
    <t>Motortool 1/8</t>
  </si>
  <si>
    <t>Motortool Neumático</t>
  </si>
  <si>
    <t>Motortool PL252199</t>
  </si>
  <si>
    <t>Mototool 1/4</t>
  </si>
  <si>
    <t>Multímetro Escolar</t>
  </si>
  <si>
    <t>Multímetro Industrial MUT-39</t>
  </si>
  <si>
    <t>Multímetro MUT 105</t>
  </si>
  <si>
    <t>Multímetro MUT 39</t>
  </si>
  <si>
    <t>Multiplicador de Fuerza</t>
  </si>
  <si>
    <t xml:space="preserve">Navaja </t>
  </si>
  <si>
    <t>Nivel 18"</t>
  </si>
  <si>
    <t>Nivel 24"</t>
  </si>
  <si>
    <t>Nivel de 24"</t>
  </si>
  <si>
    <t xml:space="preserve">Nivel de Hilo </t>
  </si>
  <si>
    <t xml:space="preserve">Oxicorte Incompleto </t>
  </si>
  <si>
    <t>Palanca de Fuerza 1/2 en L</t>
  </si>
  <si>
    <t>Palanca de Fuerza 1/4</t>
  </si>
  <si>
    <t>Palanca de Fuerza 3/4</t>
  </si>
  <si>
    <t>Palanca de Fuerza Ecualizable 1/2</t>
  </si>
  <si>
    <t>Palanca de Fuerza en L 1/2</t>
  </si>
  <si>
    <t>Palanca De Fuerza Escualizable 1/2</t>
  </si>
  <si>
    <t>Palanca De FuerzaEn L 1/2</t>
  </si>
  <si>
    <t>Palanca De FuerzaEn L 3/4</t>
  </si>
  <si>
    <t>Palanca Desmontar Llantas</t>
  </si>
  <si>
    <t>Palanca para Ajuste de Frenos</t>
  </si>
  <si>
    <t xml:space="preserve">Palanca para Instalar Valvulas </t>
  </si>
  <si>
    <t xml:space="preserve">Pata Cabra </t>
  </si>
  <si>
    <t>Pata De Cabra</t>
  </si>
  <si>
    <t xml:space="preserve">Pega Loca </t>
  </si>
  <si>
    <t xml:space="preserve">Pelacable </t>
  </si>
  <si>
    <t>Pelacable Automático</t>
  </si>
  <si>
    <t>Pesca con Agarres</t>
  </si>
  <si>
    <t>Pesca con Imán Flexible</t>
  </si>
  <si>
    <t xml:space="preserve">Pie de Rey 6" </t>
  </si>
  <si>
    <t>Piedra Esmeril 5"</t>
  </si>
  <si>
    <t>Piedra Esmeril 5" Gris</t>
  </si>
  <si>
    <t xml:space="preserve">Piedra Esmeril 6" </t>
  </si>
  <si>
    <t>Piedra Esmeril 6*1" Gris</t>
  </si>
  <si>
    <t>Piedra Esmeril 6*1" Verde</t>
  </si>
  <si>
    <t>Piedra Esmeril 6*3/4" Gris</t>
  </si>
  <si>
    <t xml:space="preserve">Piedras repuesto Bruñidor </t>
  </si>
  <si>
    <t xml:space="preserve">Pinza 8" </t>
  </si>
  <si>
    <t>Pinza 8" Amarillo-Negro</t>
  </si>
  <si>
    <t>Pinza Curva 11"</t>
  </si>
  <si>
    <t xml:space="preserve">Pinza de Carpetas </t>
  </si>
  <si>
    <t>Pinza De Pines Larga</t>
  </si>
  <si>
    <t>Pinza Diablo</t>
  </si>
  <si>
    <t xml:space="preserve">Pinza Filtro de Aceite </t>
  </si>
  <si>
    <t xml:space="preserve">Pinza Frenos </t>
  </si>
  <si>
    <t xml:space="preserve">Pinza Larga </t>
  </si>
  <si>
    <t>Pinza Masa 300 Amp.</t>
  </si>
  <si>
    <t>Pinza Masa 500 Amp.</t>
  </si>
  <si>
    <t>Pinza Para Anillos de Pistón</t>
  </si>
  <si>
    <t xml:space="preserve">Pinza para Pines </t>
  </si>
  <si>
    <t xml:space="preserve">Pinza Pico de Loro 10" </t>
  </si>
  <si>
    <t>Pinza Pico de Loro 8"</t>
  </si>
  <si>
    <t xml:space="preserve">Pinza Pines </t>
  </si>
  <si>
    <t>Pinza Pines Curva-Recta _ Int-Ext.</t>
  </si>
  <si>
    <t>Pinza Pines Exterior Recta</t>
  </si>
  <si>
    <t>Pinza Punta larga 8"</t>
  </si>
  <si>
    <t xml:space="preserve">Pinza Sacabocados </t>
  </si>
  <si>
    <t>Pinza Sacapines Curva</t>
  </si>
  <si>
    <t>Pistola Body Shoot</t>
  </si>
  <si>
    <t>Pistola Body Shot</t>
  </si>
  <si>
    <t>Pistola Body Shut</t>
  </si>
  <si>
    <t xml:space="preserve">Pistola Body Shut  </t>
  </si>
  <si>
    <t>Pistola Body Shut Manguera</t>
  </si>
  <si>
    <t>Pistola Body Shut Neumática</t>
  </si>
  <si>
    <t>Pistola Calafateo</t>
  </si>
  <si>
    <t>Pistola de aire sopladora</t>
  </si>
  <si>
    <t xml:space="preserve">Pistola de Baja Pintar </t>
  </si>
  <si>
    <t>Pistola De Calor</t>
  </si>
  <si>
    <t xml:space="preserve">Pistola de Fijación </t>
  </si>
  <si>
    <t>Pistola de Impacto 1/2</t>
  </si>
  <si>
    <t>Pistola de Impacto de 1/2</t>
  </si>
  <si>
    <t>Pistola de Impacto Neumática 3/4</t>
  </si>
  <si>
    <t>Pistola de Pintar con Cal</t>
  </si>
  <si>
    <t>Pistola de Riego Agua PR101</t>
  </si>
  <si>
    <t>Pistola de Riego Agua PR202</t>
  </si>
  <si>
    <t>Pistola Impacto 1/2 Neumática</t>
  </si>
  <si>
    <t>Pistola Impacto 1/2 Pico Largo Neumática</t>
  </si>
  <si>
    <t>Pistola Para  Silicona</t>
  </si>
  <si>
    <t xml:space="preserve">Pistola Para Pintar </t>
  </si>
  <si>
    <t>Pistola Para Pintar de Alta</t>
  </si>
  <si>
    <t xml:space="preserve">Pistola Para Pintar de Baja </t>
  </si>
  <si>
    <t>Pistola Sand Blasting</t>
  </si>
  <si>
    <t>Pistola Silicona</t>
  </si>
  <si>
    <t>Pistola Silicona Eléctrica Pña.</t>
  </si>
  <si>
    <t>Pistón 48 mm</t>
  </si>
  <si>
    <t>Pistón Compresor 52 mm</t>
  </si>
  <si>
    <t>Pistón con anillos 52 mm</t>
  </si>
  <si>
    <t>Plomada 16 OZ</t>
  </si>
  <si>
    <t xml:space="preserve">Polichadora </t>
  </si>
  <si>
    <t>Polichadora 7"</t>
  </si>
  <si>
    <t>Pomo</t>
  </si>
  <si>
    <t>Pomo Oveja</t>
  </si>
  <si>
    <t xml:space="preserve">Pomo Polichadora  </t>
  </si>
  <si>
    <t>Pomo Polichadora Oveja</t>
  </si>
  <si>
    <t>Porta Buri Cuchilla 3/4</t>
  </si>
  <si>
    <t>Porta Electrodo 300 Amp.</t>
  </si>
  <si>
    <t>Porta Electrodo 500 Amp.</t>
  </si>
  <si>
    <t>Porta Power 10 TON</t>
  </si>
  <si>
    <t xml:space="preserve">Prensa # 2 </t>
  </si>
  <si>
    <t xml:space="preserve">Prensa # 3 </t>
  </si>
  <si>
    <t xml:space="preserve">Prensa # 4 </t>
  </si>
  <si>
    <t>Prensa # 5</t>
  </si>
  <si>
    <t>Prensa # 6</t>
  </si>
  <si>
    <t>Prensa Coordenada # 3</t>
  </si>
  <si>
    <t>Prensa Coordenada # 4</t>
  </si>
  <si>
    <t>Prensa Coordenada # 5</t>
  </si>
  <si>
    <t>Prensa Coordenada # 6</t>
  </si>
  <si>
    <t>Prensa de Valvula para moto 8"</t>
  </si>
  <si>
    <t>Prensa en C 1"</t>
  </si>
  <si>
    <t>Prensa en C 3"</t>
  </si>
  <si>
    <t>Prensa en C 4"</t>
  </si>
  <si>
    <t>Prensa en C 5"</t>
  </si>
  <si>
    <t>Prensa en C 6"</t>
  </si>
  <si>
    <t>Prensa en C 8"</t>
  </si>
  <si>
    <t>Prensa Esquinera</t>
  </si>
  <si>
    <t>Prensa Giratoria # 4</t>
  </si>
  <si>
    <t xml:space="preserve">Prensa Hidráulica 12 TON </t>
  </si>
  <si>
    <t xml:space="preserve">Prensa Hidráulica 6 TON </t>
  </si>
  <si>
    <t xml:space="preserve">Prensa Joyería </t>
  </si>
  <si>
    <t xml:space="preserve">Prensa Levanta Válvula 8" </t>
  </si>
  <si>
    <t xml:space="preserve">Prensa Para Tubería </t>
  </si>
  <si>
    <t>Prensa Tipo Alacrán</t>
  </si>
  <si>
    <t>Presóstato 1 vía</t>
  </si>
  <si>
    <t>Presóstato 1 vía Botón</t>
  </si>
  <si>
    <t>Presóstato 220 V 250 PSI</t>
  </si>
  <si>
    <t>Presóstato 4 vías</t>
  </si>
  <si>
    <t>Presóstato 4 vías Botón</t>
  </si>
  <si>
    <t>Probador de Corriente</t>
  </si>
  <si>
    <t xml:space="preserve">Probador de Inyección de Combustible </t>
  </si>
  <si>
    <t>Probador de Presión de Gasolina</t>
  </si>
  <si>
    <t xml:space="preserve">Probador Fugas de Cilindro </t>
  </si>
  <si>
    <t>Pulidora 4 1/2</t>
  </si>
  <si>
    <t xml:space="preserve">Pulidora 4 1/2 Neumática </t>
  </si>
  <si>
    <t>Pulidora 4-1/2</t>
  </si>
  <si>
    <t>Pulidora 4-1/2 1010W</t>
  </si>
  <si>
    <t>Pulidora 4-1/2 1200W</t>
  </si>
  <si>
    <t>Pulidora 7" 1800 WATT</t>
  </si>
  <si>
    <t>Pulidora 9"</t>
  </si>
  <si>
    <t>Pulidora Neumática</t>
  </si>
  <si>
    <t>Pulidora Orbital 6" Neumática</t>
  </si>
  <si>
    <t xml:space="preserve">Pulpo </t>
  </si>
  <si>
    <t>Punta  Montada A36 Espigo 1/4</t>
  </si>
  <si>
    <t xml:space="preserve">Punta Dest. Impacto LG PH 2  </t>
  </si>
  <si>
    <t xml:space="preserve">Punta Dest. Impacto PH 2  </t>
  </si>
  <si>
    <t xml:space="preserve">Punta Dest. Impacto PH 3  </t>
  </si>
  <si>
    <t>Punta Dest. Impacto PH 3  LG</t>
  </si>
  <si>
    <t xml:space="preserve">Punta Dest. PH 3 </t>
  </si>
  <si>
    <t>Punta Dest. PH 3 LG</t>
  </si>
  <si>
    <t xml:space="preserve">Punta Destornillador Impacto # 3 </t>
  </si>
  <si>
    <t xml:space="preserve">Punta Destornillador Impacto Pala 3/8 </t>
  </si>
  <si>
    <t>Punta Destornillador Impacto Pala 3/8 LG</t>
  </si>
  <si>
    <t>Punta Destornillador Impacto Pala 5/16 LG</t>
  </si>
  <si>
    <t xml:space="preserve">Punta Destornillador Impacto Torx T-27 </t>
  </si>
  <si>
    <t>Punta Destornillador Impacto Torx T-40</t>
  </si>
  <si>
    <t>Punta Destornillador Tope</t>
  </si>
  <si>
    <t>Punta Hexagona Dest. # 8</t>
  </si>
  <si>
    <t>Punta Plana SDS 9/16</t>
  </si>
  <si>
    <t>Punta Pluridentada 10 mm</t>
  </si>
  <si>
    <t>Punta SDS 9/16</t>
  </si>
  <si>
    <t>Punta Taldro 8-10 Pala</t>
  </si>
  <si>
    <t xml:space="preserve">Punta Torx Taladro T-20 </t>
  </si>
  <si>
    <t>Puntas Taladro Dest. Con Cuadrante 1/4</t>
  </si>
  <si>
    <t>Puntas Taladro P2</t>
  </si>
  <si>
    <t>Punto Giratorio # 4</t>
  </si>
  <si>
    <t>Punto Giratorio # 5</t>
  </si>
  <si>
    <t>Punto Giratorio #3</t>
  </si>
  <si>
    <t>Punzón Doble Punta</t>
  </si>
  <si>
    <t xml:space="preserve">Rachet 1/2 Neumático </t>
  </si>
  <si>
    <t xml:space="preserve">Rachet 1/4 </t>
  </si>
  <si>
    <t xml:space="preserve">Rachet Neumático 1/2 </t>
  </si>
  <si>
    <t>Rachet Pernos 1/2</t>
  </si>
  <si>
    <t xml:space="preserve">Racor Acople Rápido Hembra </t>
  </si>
  <si>
    <t>Racor Acople Rápido Macho</t>
  </si>
  <si>
    <t xml:space="preserve">Raspador de Llantas </t>
  </si>
  <si>
    <t>Reata 1000 Kg Para Carga</t>
  </si>
  <si>
    <t>Reata 600 kg</t>
  </si>
  <si>
    <t xml:space="preserve">Regulador de Agua </t>
  </si>
  <si>
    <t>Regulador de CO2</t>
  </si>
  <si>
    <t>Remachadora Pop Manual</t>
  </si>
  <si>
    <t xml:space="preserve">Remachadora Pop Manual </t>
  </si>
  <si>
    <t>Remachadora Pop Neumática</t>
  </si>
  <si>
    <t xml:space="preserve">RespaldLijadora 4 1/2 </t>
  </si>
  <si>
    <t>Respaldo Caucho Pulidora 4 1/2</t>
  </si>
  <si>
    <t>Respaldo de Caucho para Taladro</t>
  </si>
  <si>
    <t>Respirador compresor gde.</t>
  </si>
  <si>
    <t>Respirador compresor pño.</t>
  </si>
  <si>
    <t>Rodaja 2"</t>
  </si>
  <si>
    <t>Rodaja Corta Baldosa</t>
  </si>
  <si>
    <t>Rodaja cortador baldosa</t>
  </si>
  <si>
    <t>Rodillo Para Pintar</t>
  </si>
  <si>
    <t xml:space="preserve">Roto Orbital </t>
  </si>
  <si>
    <t>Roto Orbital Electrica</t>
  </si>
  <si>
    <t xml:space="preserve">Rotorbital Neumática </t>
  </si>
  <si>
    <t>Ruteadora 1200 WATT</t>
  </si>
  <si>
    <t>Sacabocado 19 mm</t>
  </si>
  <si>
    <t>Sacabocado 20 mm</t>
  </si>
  <si>
    <t>Sacabocado 21 mm</t>
  </si>
  <si>
    <t>Sierra Circular Manual 7"</t>
  </si>
  <si>
    <t xml:space="preserve">Sierra Copa 1 1/16 </t>
  </si>
  <si>
    <t>Sierra Copa 1 1/16"</t>
  </si>
  <si>
    <t>Sierra Copa 1 1/2"</t>
  </si>
  <si>
    <t>Sierra Copa 1 1/8"</t>
  </si>
  <si>
    <t>Sierra Copa 1 3/16"</t>
  </si>
  <si>
    <t>Sierra Copa 1 3/4"</t>
  </si>
  <si>
    <t>Sierra Copa 1 3/8"</t>
  </si>
  <si>
    <t>Sierra Copa 1"</t>
  </si>
  <si>
    <t>Sierra Copa 13/16</t>
  </si>
  <si>
    <t>Sierra Copa 15/16</t>
  </si>
  <si>
    <t xml:space="preserve">Sierra Copa 2 1/2" </t>
  </si>
  <si>
    <t>Sierra Copa 2 1/4"</t>
  </si>
  <si>
    <t xml:space="preserve">Sierra Copa 2 1/4" </t>
  </si>
  <si>
    <t>Sierra Copa 2 1/8"</t>
  </si>
  <si>
    <t>Sierra Copa 2 3/4"</t>
  </si>
  <si>
    <t xml:space="preserve">Sierra Copa 2 3/4" </t>
  </si>
  <si>
    <t xml:space="preserve">Sierra Copa 2 3/8" </t>
  </si>
  <si>
    <t>Sierra Copa 2"</t>
  </si>
  <si>
    <t xml:space="preserve">Sierra Copa 2" </t>
  </si>
  <si>
    <t>Sierra Copa 3 1/4"</t>
  </si>
  <si>
    <t>Sierra Copa 3"</t>
  </si>
  <si>
    <t>Sierra Copa 3/4</t>
  </si>
  <si>
    <t>Sierra Copa 4"</t>
  </si>
  <si>
    <t>Sierra Copa 6"</t>
  </si>
  <si>
    <t>Sierra copa 7/8</t>
  </si>
  <si>
    <t>Sierra Copa 7/8</t>
  </si>
  <si>
    <t xml:space="preserve">Sierra Copa 9/16 </t>
  </si>
  <si>
    <t>Sierra Copa Diamantada Marmol  1 "</t>
  </si>
  <si>
    <t>Sierra Copa Diamantada Marmol  2 "</t>
  </si>
  <si>
    <t>Sierra Copa Diamantada Marmol  2 1/2"</t>
  </si>
  <si>
    <t>Sierra Copa Diamantada Marmol  3 "</t>
  </si>
  <si>
    <t>Sierra Copa para Mármol 1 1/2"</t>
  </si>
  <si>
    <t>Silicona</t>
  </si>
  <si>
    <t>Silla para Mecánico</t>
  </si>
  <si>
    <t xml:space="preserve">Sintesolda Secado Rápido </t>
  </si>
  <si>
    <t xml:space="preserve">Sintesolda Standard </t>
  </si>
  <si>
    <t>Soldador 110-220 V</t>
  </si>
  <si>
    <t>Soplete de Gas 3 Boquillas</t>
  </si>
  <si>
    <t>Sujetador De Matraca 3 Mt</t>
  </si>
  <si>
    <t xml:space="preserve">Swiche </t>
  </si>
  <si>
    <t>Swiche STAR-STOP Electrónico</t>
  </si>
  <si>
    <t>Swiche Taladro 1/2 NX-2</t>
  </si>
  <si>
    <t>Swiche Taladro Chino</t>
  </si>
  <si>
    <t xml:space="preserve">Tacómetro Digital </t>
  </si>
  <si>
    <t>Taladro 1/2</t>
  </si>
  <si>
    <t>Taladro 1/2 1200 Watt</t>
  </si>
  <si>
    <t>Taladro 1/4</t>
  </si>
  <si>
    <t xml:space="preserve">Taladro de Banco 1/3 HP </t>
  </si>
  <si>
    <t>Taladro de Banco 3/4 HP</t>
  </si>
  <si>
    <t xml:space="preserve">Taladro Inalámbrico 20 V  </t>
  </si>
  <si>
    <t>Taladro Neumático 1/2</t>
  </si>
  <si>
    <t>Taladro Neumático 3/8</t>
  </si>
  <si>
    <t xml:space="preserve">Taladro Percutor Demoledor </t>
  </si>
  <si>
    <t xml:space="preserve">Tapa Boca Con 2 Filtros </t>
  </si>
  <si>
    <t xml:space="preserve">Tapa Boca Con Filtro </t>
  </si>
  <si>
    <t>Tapa Oido Tornillo</t>
  </si>
  <si>
    <t xml:space="preserve">TapaBoca Desechable </t>
  </si>
  <si>
    <t>Tapabocas Desechables</t>
  </si>
  <si>
    <t xml:space="preserve">Tapaoído Diadema </t>
  </si>
  <si>
    <t xml:space="preserve">Tapaoído Diadema Industrial </t>
  </si>
  <si>
    <t xml:space="preserve">Tapon Compresor 1/8 </t>
  </si>
  <si>
    <t>Tarraja Gusanillo</t>
  </si>
  <si>
    <t>Tarro Aluminio Aerografo W-71</t>
  </si>
  <si>
    <t>Tarro Aluminio Hembra</t>
  </si>
  <si>
    <t>Tarro Aluminio Pistola Pintura</t>
  </si>
  <si>
    <t>Tarro de Soluble 1/4</t>
  </si>
  <si>
    <t>Tarro Metálico Aerofgrafo F-2 K-3</t>
  </si>
  <si>
    <t>Tarro Plástico Aerografo Hembra.</t>
  </si>
  <si>
    <t>Tarro Plástico Aerografo pño.</t>
  </si>
  <si>
    <t>Teflón pño.</t>
  </si>
  <si>
    <t>Tenazas 4"</t>
  </si>
  <si>
    <t>Tijera Jardinería</t>
  </si>
  <si>
    <t xml:space="preserve">Tijera Lámina 12" </t>
  </si>
  <si>
    <t xml:space="preserve">Tijera Lámina 14" </t>
  </si>
  <si>
    <t xml:space="preserve">Tijera Lámina 8" </t>
  </si>
  <si>
    <t>Tijera Para Podar</t>
  </si>
  <si>
    <t>Tijera PVC</t>
  </si>
  <si>
    <t xml:space="preserve">Torque Angular </t>
  </si>
  <si>
    <t>Torquímetro 3/4</t>
  </si>
  <si>
    <t xml:space="preserve">Torquímetro 3/8 </t>
  </si>
  <si>
    <t>Torre 12 TON</t>
  </si>
  <si>
    <t>Torre 3 TON</t>
  </si>
  <si>
    <t>Torre 6 TON</t>
  </si>
  <si>
    <t>Trabador de Zerrucho</t>
  </si>
  <si>
    <t xml:space="preserve">Transportador </t>
  </si>
  <si>
    <t>Tubo Para Engrasadora</t>
  </si>
  <si>
    <t>Tuerca Prensa 3-4</t>
  </si>
  <si>
    <t>Tuerca Prensa 5-6-8</t>
  </si>
  <si>
    <t>Tuerca Prensa2</t>
  </si>
  <si>
    <t xml:space="preserve">Unidad Mantenimiento </t>
  </si>
  <si>
    <t>Union H-H 1/4</t>
  </si>
  <si>
    <t xml:space="preserve">Vacumetro Probador Bomba de Gasolina </t>
  </si>
  <si>
    <t>Válvula de Seguridad 150 PSI</t>
  </si>
  <si>
    <t>Valvula Solenoide Doble Efecto</t>
  </si>
  <si>
    <t xml:space="preserve">Vaso Plástico Macho </t>
  </si>
  <si>
    <t>Vidiro Soldadura # 11</t>
  </si>
  <si>
    <t xml:space="preserve">Vidiro Soldadura # 12 </t>
  </si>
  <si>
    <t>Vidiro Soldadura # 6</t>
  </si>
  <si>
    <t>Vidrio Careta Soldar Oscuro # 10</t>
  </si>
  <si>
    <t>Vidrio Careta Soldar Oscuro # 12</t>
  </si>
  <si>
    <t xml:space="preserve">Vidrio Rectangular Transparente </t>
  </si>
  <si>
    <t xml:space="preserve">Vidrio Redondo Oscuro # 6 </t>
  </si>
  <si>
    <t>Vidrio Redondo Transparente</t>
  </si>
  <si>
    <t xml:space="preserve">Vidrio Transparente </t>
  </si>
  <si>
    <t>Visor Nivel Aceite Compresor</t>
  </si>
  <si>
    <t>Volvedor Para Rachet 3/8   1/4-1/2</t>
  </si>
  <si>
    <t>Volvedor Tarraja 1"</t>
  </si>
  <si>
    <t>Volvedor Tarraja 2"</t>
  </si>
  <si>
    <t>Volvedor Tipo Mandril 161</t>
  </si>
  <si>
    <t>Volvedor Tipo Mandril 162</t>
  </si>
  <si>
    <t>Volvedor Tipo Mandril 3/16 - 1/2</t>
  </si>
  <si>
    <t>Winche 6000 LB 12 V</t>
  </si>
  <si>
    <t>Winche Manual 1000 LB</t>
  </si>
  <si>
    <t>Zunchadora</t>
  </si>
  <si>
    <t>UYUSTOOLS</t>
  </si>
  <si>
    <t>FERRAWY</t>
  </si>
  <si>
    <t>Copa Punta Torx T-50 LG Cuad. 1/2 Seguridad</t>
  </si>
  <si>
    <t>Copa Punta Torx T-50 Cuad. 1/2 Seguridad</t>
  </si>
  <si>
    <t>Copa Punta Torx T-55 LG Cuad. 1/2 Seguridad</t>
  </si>
  <si>
    <t>Copa Punta Torx T-55 Cuad. 1/2 Seguridad</t>
  </si>
  <si>
    <t xml:space="preserve">Juego Llaves Torz Navaja </t>
  </si>
  <si>
    <t xml:space="preserve">Manguera Espiral Azul </t>
  </si>
  <si>
    <t>ESTETOSCOPIO</t>
  </si>
  <si>
    <t>LAPEADORES</t>
  </si>
  <si>
    <t>SACACARPETAS</t>
  </si>
  <si>
    <t>SEPARADOR DE ROTULA 21/32</t>
  </si>
  <si>
    <t>SEPARADOR DE ROTULA 15/16</t>
  </si>
  <si>
    <t>JUEGO LLAVES HEXAGONAS PULGDAS</t>
  </si>
  <si>
    <t xml:space="preserve">INFLADOR CON MANÓMETRO </t>
  </si>
  <si>
    <t>TIJERA AVIACIÓN AL ROJA</t>
  </si>
  <si>
    <t>TIJERA AVIACIÓN AR VERDE</t>
  </si>
  <si>
    <t>ARBOL SIERRA COPA REDONDO</t>
  </si>
  <si>
    <t>ARBOL SIERRA COPA CUADRADO</t>
  </si>
  <si>
    <t>TIJERA AVIACIÓN RECTA AMARILLA</t>
  </si>
  <si>
    <t xml:space="preserve">NIVEL TORPEDO </t>
  </si>
  <si>
    <t>LEÓN</t>
  </si>
  <si>
    <t xml:space="preserve">CALIBRADOR DE ROSCAS </t>
  </si>
  <si>
    <t xml:space="preserve">CORTAFRÍO 6" </t>
  </si>
  <si>
    <t>JUEGO DESTORNILLADOR PERILLERO</t>
  </si>
  <si>
    <t xml:space="preserve">JUEGO DESTORNILLADORES * 6 </t>
  </si>
  <si>
    <t>BISTURÍ PROFESIONAL</t>
  </si>
  <si>
    <t>EXTRACTOR ARMÓNICO PATA DE GALLO</t>
  </si>
  <si>
    <t>GRATA ESPIGO 24 mm</t>
  </si>
  <si>
    <t>GRATA ESPIGO 17 mm</t>
  </si>
  <si>
    <t>GRATA ESPIGO 30 mm</t>
  </si>
  <si>
    <t xml:space="preserve">JUEGO SACABOCADOS </t>
  </si>
  <si>
    <t>PISTOLA DE AIRE SOPLETEAR</t>
  </si>
  <si>
    <t>JUEGO DE CENTRO PUNTO</t>
  </si>
  <si>
    <t>ENGRASADORA 1 LB</t>
  </si>
  <si>
    <t xml:space="preserve">MANGUERA ESPIRAL </t>
  </si>
  <si>
    <t>HOMBRESOLO 10R</t>
  </si>
  <si>
    <t>IRWIN VISEGRIP</t>
  </si>
  <si>
    <t>DESTORNILLADOR DE ESTRELLA 3/16*4</t>
  </si>
  <si>
    <t>DESTORNILLADOR DE ESTRELLA 3/16*3</t>
  </si>
  <si>
    <t>DESTORNILLADOR DE ESTRELLA 3/16*6</t>
  </si>
  <si>
    <t>DESTORNILLADOR DE ESTRELLA 1/4*4</t>
  </si>
  <si>
    <t>DESTORNILLADOR DE ESTRELLA 1/4*6</t>
  </si>
  <si>
    <t>DESTORNILLADOR DE PALA 1/4*6</t>
  </si>
  <si>
    <t>DESTORNILLADOR DE PALA 3/16*6</t>
  </si>
  <si>
    <t>DESTORNILLADOR DE PALA 3/16*3</t>
  </si>
  <si>
    <t>DESTORNILLADOR DE PALA 1/4*4</t>
  </si>
  <si>
    <t xml:space="preserve">CORTAFRÍO 8" </t>
  </si>
  <si>
    <t>SERROTE</t>
  </si>
  <si>
    <t>MARCO DE SEGUETA</t>
  </si>
  <si>
    <t>HOJA DE SEGUETA DOBLE CORTE</t>
  </si>
  <si>
    <t>BROCA SDS PLUS 5/16*6</t>
  </si>
  <si>
    <t>BROCA SDS PLUS 5/16*12</t>
  </si>
  <si>
    <t>BROCA SDS PLUS 1/2*6</t>
  </si>
  <si>
    <t>BROCA SDS PLUS 3/16*4</t>
  </si>
  <si>
    <t>BROCA SDS PLUS 3/16*6</t>
  </si>
  <si>
    <t>BROCA SDS PLUS 1/2*12</t>
  </si>
  <si>
    <t>BROCA SDS PLUS 3/4*8</t>
  </si>
  <si>
    <t>BROCA SDS PLUS 3/4*12</t>
  </si>
  <si>
    <t>BROCA SDS PLUS 1"*12"</t>
  </si>
  <si>
    <t>BROCA MURO 5/8*6"</t>
  </si>
  <si>
    <t>BROCA MURO 1"*10"</t>
  </si>
  <si>
    <t>BROCA MURO 3/8*10"</t>
  </si>
  <si>
    <t>BROCA MURO 3/8*12"</t>
  </si>
  <si>
    <t>HOMBRESOLO DE CADENA</t>
  </si>
  <si>
    <t xml:space="preserve">PINZA DE PINES RECTA EXTERIOR </t>
  </si>
  <si>
    <t>PINZA TIJERA SACABOCADOS</t>
  </si>
  <si>
    <t xml:space="preserve">PINZA DE PINES CURVA INTERIOR </t>
  </si>
  <si>
    <t>CUATÍN TIPO LÁPIZ 60 W</t>
  </si>
  <si>
    <t>CUATÍN TIPO LÁPIZ100 W</t>
  </si>
  <si>
    <t>PINZA PINES PUNTA CAMBIABLE</t>
  </si>
  <si>
    <t>EXTRACTOR FILTRO ACEITE EN LONA</t>
  </si>
  <si>
    <t>SERROTE PLEGABLE</t>
  </si>
  <si>
    <t>MANDRIL 1/2*1/2</t>
  </si>
  <si>
    <t>TIJERA AVIACIÓN AL ROJO</t>
  </si>
  <si>
    <t xml:space="preserve">LLAVE PARA FILTRO METÁLICA 2.1/2-3.1/4 </t>
  </si>
  <si>
    <t xml:space="preserve">LLAVE PARA FILTRO METÁLICA 3.1/4-3.3/4 </t>
  </si>
  <si>
    <t>GRATA CIRCULAR CON ESPIGO 1 1/2</t>
  </si>
  <si>
    <t>GRATA CIRCULAR CON ESPIGO 2"</t>
  </si>
  <si>
    <t>GRATA CIRCULAR CON ESPIGO 3"</t>
  </si>
  <si>
    <t>GRATA CIRCULAR CON ESPIGO 4"</t>
  </si>
  <si>
    <t>PUNTA DESTORNILLADOR TALADRO PH2</t>
  </si>
  <si>
    <t xml:space="preserve">CALIBRADOR GALGAS LÁMINA </t>
  </si>
  <si>
    <t>ADAPTADOR MÁGNETICO 1/4</t>
  </si>
  <si>
    <t>ADAPTADOR MÁGNETICO 3/8</t>
  </si>
  <si>
    <t>ADAPTADOR MÁGNETICO 5/16</t>
  </si>
  <si>
    <t>REPUESTO BISTURÍ</t>
  </si>
  <si>
    <t>INFLADOR LARGO DOBLE CABEZA</t>
  </si>
  <si>
    <t>INFLADOR CABEZA DE INDIO HEMBRA SIN SEGURO</t>
  </si>
  <si>
    <t>PISTOLA DE RIEGO AGUA  METÁLICA</t>
  </si>
  <si>
    <t>CORTAFRÍO PARA ELECTRÓNICA</t>
  </si>
  <si>
    <t>IMÁN EXTENSIBLE DELGADO</t>
  </si>
  <si>
    <t>GRAPA ET 50 1/4</t>
  </si>
  <si>
    <t>GRAPA ET 21 1/4</t>
  </si>
  <si>
    <t>GRAPA ET 21 5/16</t>
  </si>
  <si>
    <t xml:space="preserve">CHEQUEADOR DE CORRIENTE 12 V  </t>
  </si>
  <si>
    <t xml:space="preserve">JUEGO LLAVES HEXAGONAS mm </t>
  </si>
  <si>
    <t>CORTATUBO 1/8-1.1/8</t>
  </si>
  <si>
    <t>REPUESTO CORTA TUBO 1/8</t>
  </si>
  <si>
    <t>JUEGO EXTRACTOR DE TORNILLOS ESPIRAL</t>
  </si>
  <si>
    <t>JUEGO LLAVES TORX CORTAS * 9</t>
  </si>
  <si>
    <t xml:space="preserve">GRATA ESPIGO 3/4 </t>
  </si>
  <si>
    <t>JUEGO LLAVES HEXAGONAS TIPO NAVAJA</t>
  </si>
  <si>
    <t>BOQUILLA MANGUERA DE AGUA CHIFLON</t>
  </si>
  <si>
    <t>LLAVES PARA MANDRIL 1/2</t>
  </si>
  <si>
    <t>HOMBRESOLO 4"</t>
  </si>
  <si>
    <t xml:space="preserve">JUEGO DE GANCHOS MULTIUSOS   </t>
  </si>
  <si>
    <t>BISTURÍ INDUSTRIAL CUT 6XX</t>
  </si>
  <si>
    <t>REPUESTO CUCHILLA BISTURÍ INDUSTRIAL</t>
  </si>
  <si>
    <t>PISTOLA DE AIRE SOPLETEAR CON EXTENSIÓN</t>
  </si>
  <si>
    <t>ESCUADRA 6"</t>
  </si>
  <si>
    <t xml:space="preserve">CINCEL 7/8*10 </t>
  </si>
  <si>
    <t xml:space="preserve">CINCEL 1/2*10 </t>
  </si>
  <si>
    <t xml:space="preserve">CINCEL 3/8*8 </t>
  </si>
  <si>
    <t>TIJERA CORTE DE LÁMINA 8"</t>
  </si>
  <si>
    <t>TIJERA CORTE DE LÁMINA 10"</t>
  </si>
  <si>
    <t>GRAPA ET 50 5/16</t>
  </si>
  <si>
    <t>GRAPA ET 50 3/8</t>
  </si>
  <si>
    <t xml:space="preserve">PALANCA DE FUERZA ESCUALIZABLE 1/2 </t>
  </si>
  <si>
    <t xml:space="preserve">GRATA COPA LISA 3" </t>
  </si>
  <si>
    <t>ACEITERA 180 CC</t>
  </si>
  <si>
    <t>ACEITERA 300 CC</t>
  </si>
  <si>
    <t>ACEITERA 500 CC</t>
  </si>
  <si>
    <t>JUEGO DE PUNTAS LARGAS X 36 PIEZAS</t>
  </si>
  <si>
    <t>JUEGO DE PUNTAS CORTAS X 100 PIEZAS</t>
  </si>
  <si>
    <t>CAUTÓN INDUSTRIAL 150 W</t>
  </si>
  <si>
    <t>LLAVE DE CADENA 12"</t>
  </si>
  <si>
    <t>LLAVE PARA FILTRO TIPO ARAÑA</t>
  </si>
  <si>
    <t>MULTIMETRO MUT-830</t>
  </si>
  <si>
    <t>PINZA AMPERIMÉTRICA INDUSTRIAL</t>
  </si>
  <si>
    <t>PISTOLA DE CALAFATEO ESQUELETO</t>
  </si>
  <si>
    <t>PISTOLA DE CALAFATEO INDUSTRIAL</t>
  </si>
  <si>
    <t>CINCEL CON PROTECCIÓN 3/4 * 12"</t>
  </si>
  <si>
    <t>CINCEL CON PROTECCIÓN 7/8 * 12"</t>
  </si>
  <si>
    <t>CINCEL CON PROTECCIÓN 1" * 12"</t>
  </si>
  <si>
    <t>PRENSA EN C 6" REFORZADA</t>
  </si>
  <si>
    <t xml:space="preserve">NAVAJA </t>
  </si>
  <si>
    <t>ESPATULA PARA DRYWAL 10"</t>
  </si>
  <si>
    <t xml:space="preserve">CORTADORA DE RAMAS </t>
  </si>
  <si>
    <t>DOBLATUBO 1/2</t>
  </si>
  <si>
    <t>DOBLATUBO 3/4</t>
  </si>
  <si>
    <t>DOBLATUBO 1"</t>
  </si>
  <si>
    <t xml:space="preserve">CEPILLO DE ALAMBRE MANGO PLÁSTICO </t>
  </si>
  <si>
    <t>SUJETADOR CON MATRACA  REATA</t>
  </si>
  <si>
    <t>ALICATE 7"</t>
  </si>
  <si>
    <t xml:space="preserve">PICO DE LORO </t>
  </si>
  <si>
    <t>PINZA 8"</t>
  </si>
  <si>
    <t>PISTOLA DE RIEGO AGUA MANGO PLÁSTICO</t>
  </si>
  <si>
    <t xml:space="preserve">SEGUETA DE PUÑO </t>
  </si>
  <si>
    <t>ALICATE INDUSTRIAL 9"</t>
  </si>
  <si>
    <t>SIERRA COPA 9/16</t>
  </si>
  <si>
    <t>SIERRA COPA 3/4</t>
  </si>
  <si>
    <t>SIERRA COPA 7/8</t>
  </si>
  <si>
    <t>SIERRA COPA 1"</t>
  </si>
  <si>
    <t>SIERRA COPA 1 1/8"</t>
  </si>
  <si>
    <t>SIERRA COPA 1 1/16</t>
  </si>
  <si>
    <t>SIERRA COPA 1 1/4"</t>
  </si>
  <si>
    <t>SIERRA COPA 1 3/8"</t>
  </si>
  <si>
    <t>SIERRA COPA 1 1/2"</t>
  </si>
  <si>
    <t>SIERRA COPA 2"</t>
  </si>
  <si>
    <t>SIERRA COPA 2 1/8"</t>
  </si>
  <si>
    <t>SIERRA COPA 2 1/4"</t>
  </si>
  <si>
    <t>SIERRA COPA 2 3/4"</t>
  </si>
  <si>
    <t>SIERRA COPA 2 3/8"</t>
  </si>
  <si>
    <t>INICIADOR DE BATERÍA</t>
  </si>
  <si>
    <t>GRATA CIRCULAR LISA 6" * 1 1/8</t>
  </si>
  <si>
    <t>GRATA CIRCULAR LISA 6" * 13/16</t>
  </si>
  <si>
    <t>LLAVE ARTILLERA 7/8 * 1.1/8</t>
  </si>
  <si>
    <t>LLAVE ARTILLERA 1 * 1.1/8</t>
  </si>
  <si>
    <t>SIERRA CIRCULAR MANUAL 7 1/4" 1200 W</t>
  </si>
  <si>
    <t xml:space="preserve">PIEDRA DE ESMERIL 5" </t>
  </si>
  <si>
    <t>CORTATUBO 2"</t>
  </si>
  <si>
    <t xml:space="preserve">SARGENTO PARA TUBO </t>
  </si>
  <si>
    <t xml:space="preserve">ENGRAPADORA ET 21 </t>
  </si>
  <si>
    <t xml:space="preserve">REMACAHDORA MANUAL </t>
  </si>
  <si>
    <t xml:space="preserve">GRATA COPA LISA 5" </t>
  </si>
  <si>
    <t>PELACABLE AUTOMÁTICO</t>
  </si>
  <si>
    <t>PELACABLE 10"</t>
  </si>
  <si>
    <t>EXTRACTOR PITMAN</t>
  </si>
  <si>
    <t xml:space="preserve">EXTRACTOR DE VOLANTES </t>
  </si>
  <si>
    <t>TIJERA JARDÍN T66</t>
  </si>
  <si>
    <t>CORTATUBO MINI</t>
  </si>
  <si>
    <t>CRUCETA</t>
  </si>
  <si>
    <t>LAMPARA DE TALLER LED</t>
  </si>
  <si>
    <t xml:space="preserve">DESTORNILLADOR PUNTAS CAMBIABLES </t>
  </si>
  <si>
    <t>CHEQUEADOR DE CIRCUITOS PROCO 20X</t>
  </si>
  <si>
    <t>CHEQUEADOR DE CIRCUITOS PROCO 20</t>
  </si>
  <si>
    <t>ALAMADANA 2 LBS</t>
  </si>
  <si>
    <t>ALAMADANA 3 LBS</t>
  </si>
  <si>
    <t>JUEGO COPAS PUNTA HEXAGONA * 1/2</t>
  </si>
  <si>
    <t>SUJETADOR CON MATRACA  REATA 3000 KG</t>
  </si>
  <si>
    <t>CEPILLO ELECTRICO PROFESIONAL</t>
  </si>
  <si>
    <t>LIJADORA DE BANDA 3*21</t>
  </si>
  <si>
    <t>LIJADORA DE BANDA 4*24</t>
  </si>
  <si>
    <t>ESMERIL 1/2 HP</t>
  </si>
  <si>
    <t>ESMERIL 3/4 HP</t>
  </si>
  <si>
    <t>TALADRO ROTO 1/2 NX2</t>
  </si>
  <si>
    <t>BROCA MURO SDS PLUS 5/8*8"</t>
  </si>
  <si>
    <t xml:space="preserve">JUEGO DE LIMA JOYERÍA </t>
  </si>
  <si>
    <t>PISTOLA CAUTÍN 210 W</t>
  </si>
  <si>
    <t>PISTOLA DE IMPACTO ELECTRICA 1/2</t>
  </si>
  <si>
    <t>PULIDORA DE 4 1/2 1200 W</t>
  </si>
  <si>
    <t>PULIDORA DE 4 1/2 1010 W</t>
  </si>
  <si>
    <t>TALADRO ROTO 1/2 N</t>
  </si>
  <si>
    <t>COPA PUNTA HEXAGONA 1/4*3/8</t>
  </si>
  <si>
    <t>COPA PUNTA HEXAGONA 7/32*3/8</t>
  </si>
  <si>
    <t>COPA PUNTA HEXAGONA 5/16*3/8</t>
  </si>
  <si>
    <t>FLEXOMETRO 3 MTS</t>
  </si>
  <si>
    <t xml:space="preserve">AEROGRAFO W 71 </t>
  </si>
  <si>
    <t xml:space="preserve">MOTOTOOL NEUMATICO ANGULAR </t>
  </si>
  <si>
    <t xml:space="preserve">CLAVADORA NEUMATICA </t>
  </si>
  <si>
    <t xml:space="preserve">TAPABOCAS DESECHABLES </t>
  </si>
  <si>
    <t>GAFA TRANSPARENTE LEN 2000</t>
  </si>
  <si>
    <t>GAFA OSCURA</t>
  </si>
  <si>
    <t xml:space="preserve">NIVEL 14" </t>
  </si>
  <si>
    <t xml:space="preserve">NIVEL 36" </t>
  </si>
  <si>
    <t xml:space="preserve">JUEGO EMBOQUILLADOR </t>
  </si>
  <si>
    <t>JUEGO DE BROCAS LAMINA 7 PIEZAS</t>
  </si>
  <si>
    <t xml:space="preserve">JUEGO DE BROCAS DE MURO </t>
  </si>
  <si>
    <t>BROCA DE MURO 1/4</t>
  </si>
  <si>
    <t>BROCA DE MURO 5/16*12"</t>
  </si>
  <si>
    <t>CINCEL SDS PLUS 3/4*10"</t>
  </si>
  <si>
    <t>CINCEL SDS PLUS EN PUNTA</t>
  </si>
  <si>
    <t xml:space="preserve">NIVEL 48" </t>
  </si>
  <si>
    <t xml:space="preserve">PINZA PORTAELECTRODOS 300 AMP </t>
  </si>
  <si>
    <t>REGULADOR DE AIRE PISTOLA 60 PSI</t>
  </si>
  <si>
    <t>AEROGRAFO PIPI 351 G</t>
  </si>
  <si>
    <t>AEROGRAFO PIPI 691 G</t>
  </si>
  <si>
    <t>BROCA LAMINA COBALTO 1/16</t>
  </si>
  <si>
    <t>BROCA LAMINA COBALTO 5/16</t>
  </si>
  <si>
    <t xml:space="preserve">TRONZADORA 3 HP </t>
  </si>
  <si>
    <t>INGLETEADORA TELESCOPICA 2 1/2 HP</t>
  </si>
  <si>
    <t>TORRES DE BLOQUEO 3 TON</t>
  </si>
  <si>
    <t>TORRES DE BLOQUEO 6 TON</t>
  </si>
  <si>
    <t>JUEGO DE TARRAJA PARA TUBERIA 1/2"-2"</t>
  </si>
  <si>
    <t xml:space="preserve">PORTAPOWER 4 TON </t>
  </si>
  <si>
    <t>JUEGO DE TARRAJAS Y MACHUELOS MATA-60</t>
  </si>
  <si>
    <t>CALIBRADOR DE AIRE 120 PSI</t>
  </si>
  <si>
    <t>MAXTOOL</t>
  </si>
  <si>
    <t>CALIBRADOR DE AIRE 50 PSI</t>
  </si>
  <si>
    <t>CALIBRADOR DE BURILES 60°</t>
  </si>
  <si>
    <t xml:space="preserve">CABEZA DE INDIO MANGUERA </t>
  </si>
  <si>
    <t xml:space="preserve">INFLADOR DOBLE CABEZA </t>
  </si>
  <si>
    <t>TARRAJA GUSANILLO</t>
  </si>
  <si>
    <t>JUEGODE MACHUELOS 10*1.5</t>
  </si>
  <si>
    <t>NIVEL TORPEDO CON IMAN</t>
  </si>
  <si>
    <t>JUEGO LLAVES MIXTAS 5 PIEZAS</t>
  </si>
  <si>
    <t>CALIBRADOR DE BURILES 55°</t>
  </si>
  <si>
    <t>JUEGO LLAVES MIXTAS 11 PIEZAS</t>
  </si>
  <si>
    <t>JUEGO LLAVES MIXTAS 25 PIEZAS</t>
  </si>
  <si>
    <t>JUEGO DE ACOPLE RAPIDO 2 PIEZAS</t>
  </si>
  <si>
    <t>JUEGO DE ACOPLE RAPIDO 5 PIEZAS</t>
  </si>
  <si>
    <t>JUEGOS DE TARRAJAS Y VOLVEDOR</t>
  </si>
  <si>
    <t>JUEGOS DE MACHUELOS Y VOLVEDOR</t>
  </si>
  <si>
    <t>HOMBRESOLO 10" ALM210</t>
  </si>
  <si>
    <t>HOMBRESOLO 10" ALM310</t>
  </si>
  <si>
    <t xml:space="preserve">HOMBRESOLO DE CADENA </t>
  </si>
  <si>
    <t>TIJERA CORTATUBO PVC</t>
  </si>
  <si>
    <t>DISCO CORTE DIAMANTADO SEGMENTADO 4 1/2</t>
  </si>
  <si>
    <t xml:space="preserve">DISCO COPA MARMOL </t>
  </si>
  <si>
    <t>DISCO CORTE DIAMANTADO SEGMENTADO 7"</t>
  </si>
  <si>
    <t>PRENSA C 10"</t>
  </si>
  <si>
    <t>PRENSA C 8"</t>
  </si>
  <si>
    <t xml:space="preserve">JUEGO PRENSA LEVANTAVALVULAS </t>
  </si>
  <si>
    <t>JUEGO DE RACHET MULTIPLE 94 PIEZAS</t>
  </si>
  <si>
    <t>DISCO CORTE DIAMANTADO SEGMENTADO 14"</t>
  </si>
  <si>
    <t xml:space="preserve">DISCO MADERA 60 DIENTES 7" </t>
  </si>
  <si>
    <t>EXTRACTOIR DE RODAMIENTOS 2 PATAS 6"</t>
  </si>
  <si>
    <t>EXTRACTOIR DE RODAMIENTOS 2 PATAS 8"</t>
  </si>
  <si>
    <t>REMACHADORA ACORDEON</t>
  </si>
  <si>
    <t>KIT PISTOLA AIRE SOPLETEAR</t>
  </si>
  <si>
    <t xml:space="preserve">JUEGO DE LLAVES TORX NAVAJA </t>
  </si>
  <si>
    <t>ALICATE 8" ALU208</t>
  </si>
  <si>
    <t xml:space="preserve">JUEGO DE LLAVES HEXAGONAS YAA903 </t>
  </si>
  <si>
    <t>CORTAFRIO 8" ALC208</t>
  </si>
  <si>
    <t xml:space="preserve">JUEGO LIMAS 8" 4 PIEZAS </t>
  </si>
  <si>
    <t xml:space="preserve">JUEGO DE DESTORNILLADORES DE GOLPE </t>
  </si>
  <si>
    <t>JUEGO DE LLAVES TORX DEC903</t>
  </si>
  <si>
    <t>HOMBRE SOLO EN C 10"</t>
  </si>
  <si>
    <t>GRATA CIRCULAR LISA 6" EBR06EA</t>
  </si>
  <si>
    <t>GRATA CIRCULAR LISA 6" EBR006</t>
  </si>
  <si>
    <t xml:space="preserve">JUEGO DE CEPILLOS DE ALAMBRE </t>
  </si>
  <si>
    <t>JUEGO DE PUNTAS SDS PLUS</t>
  </si>
  <si>
    <t>JUEGO DE PINZA PARA PINES</t>
  </si>
  <si>
    <t>TECLE SEÑORITA 2 TON</t>
  </si>
  <si>
    <t>TECLE SEÑORITA 4 TON</t>
  </si>
  <si>
    <t>PINZA CORTADORA DE GUAYA</t>
  </si>
  <si>
    <t>DISCO DE MADERA 40 DIENTES 4 1/2"</t>
  </si>
  <si>
    <t>GATO ZORRA 3 TON GAM03U</t>
  </si>
  <si>
    <t xml:space="preserve">ATORNILLADOR NEUMATICO </t>
  </si>
  <si>
    <t xml:space="preserve">GATO ZORRA 3 TON </t>
  </si>
  <si>
    <t>GATO BOTELLA 2 TON</t>
  </si>
  <si>
    <t>GATO BOTELLA 4 TON</t>
  </si>
  <si>
    <t>GATO BOTELLA 6 TON</t>
  </si>
  <si>
    <t>GATO BOTELLA 8 TON</t>
  </si>
  <si>
    <t>GATO BOTELLA 10 TON</t>
  </si>
  <si>
    <t>GATO BOTELLA 12 TON</t>
  </si>
  <si>
    <t>PRENSA DE BANCO #3</t>
  </si>
  <si>
    <t>PRENSA DE BANCO #6</t>
  </si>
  <si>
    <t>JUEGO DE BROCAS PARA MADERA</t>
  </si>
  <si>
    <t>CORTAFRIO 4 1/2"</t>
  </si>
  <si>
    <t xml:space="preserve">PINZA DE PUNTA LARGA </t>
  </si>
  <si>
    <t xml:space="preserve">PINZA DE PUNTA LARGA CURVA </t>
  </si>
  <si>
    <t>PINZA DE PUNTA LARGA REDONDA</t>
  </si>
  <si>
    <t>PINZA PINES LARGAS ALS109</t>
  </si>
  <si>
    <t>JUEGO DE EXTENSIONES DE RACHET 1/2</t>
  </si>
  <si>
    <t>JUEGO DE EXTENSIONES DE RACHET 3/8</t>
  </si>
  <si>
    <t>LIMPIADOR DE BORNES BATERIA</t>
  </si>
  <si>
    <t>JUEGO DE FORMONES</t>
  </si>
  <si>
    <t>MULTIMETRO TSD830</t>
  </si>
  <si>
    <t xml:space="preserve">TORQUE ANGULAR </t>
  </si>
  <si>
    <t xml:space="preserve">GONIOMETRO </t>
  </si>
  <si>
    <t>PISTOLA CAUTÍN 150 W</t>
  </si>
  <si>
    <t>ESCUADRA COMBINACION</t>
  </si>
  <si>
    <t>PINZA AMPERIMÉTRICA PROFESIONAL</t>
  </si>
  <si>
    <t>DISCO MADERA 24 DIENTES 4 1/2</t>
  </si>
  <si>
    <t xml:space="preserve">DESTORNILLADOR DE IMPACTO </t>
  </si>
  <si>
    <t>JUEGO DE DESTORNILLADORES TORX</t>
  </si>
  <si>
    <t>TORQUIMETRO 3/8</t>
  </si>
  <si>
    <t>TORQUIMETRO 1/2</t>
  </si>
  <si>
    <t>ALICATE 8" ALC85C</t>
  </si>
  <si>
    <t xml:space="preserve">ENGRASADORA 1 LB </t>
  </si>
  <si>
    <t>ENGRASADORA MINI ENG200</t>
  </si>
  <si>
    <t>JUEGO DE COPAS LARGAS 1/2</t>
  </si>
  <si>
    <t>JUEGO DE RACHET 1/2</t>
  </si>
  <si>
    <t>ALICATE DE DOBLE POSICION 8"</t>
  </si>
  <si>
    <t>ALICATE DIABLO</t>
  </si>
  <si>
    <t>BROCA PARA LAMINA 5.9 mm</t>
  </si>
  <si>
    <t>BROCA PARA LAMINA 6.1 mm</t>
  </si>
  <si>
    <t>BROCA PARA LAMINA 6.2 mm</t>
  </si>
  <si>
    <t>BROCA PARA LAMINA 6.4 mm</t>
  </si>
  <si>
    <t>BROCA PARA LAMINA 6.7 mm</t>
  </si>
  <si>
    <t>BROCA PARA LAMINA 6.9 mm</t>
  </si>
  <si>
    <t>BROCA PARA LAMINA 7.2 mm</t>
  </si>
  <si>
    <t>BROCA PARA LAMINA 7.3 mm</t>
  </si>
  <si>
    <t>BROCA PARA LAMINA 7.4 mm</t>
  </si>
  <si>
    <t>BROCA PARA LAMINA 7.6 mm</t>
  </si>
  <si>
    <t>BROCA PARA LAMINA 7.7 mm</t>
  </si>
  <si>
    <t>BROCA PARA LAMINA 7.8 mm</t>
  </si>
  <si>
    <t>BROCA PARA LAMINA 7.9 mm</t>
  </si>
  <si>
    <t>BROCA PARA LAMINA 3.8 mm</t>
  </si>
  <si>
    <t>BROCA PARA LAMINA 4.1 mm</t>
  </si>
  <si>
    <t>BROCA PARA LAMINA 4.8 mm</t>
  </si>
  <si>
    <t>BROCA PARA LAMINA 5.8 mm</t>
  </si>
  <si>
    <t xml:space="preserve">PUNTA DESTORNILLADOR TOPE </t>
  </si>
  <si>
    <t>AVELLANADOR 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</si>
</sst>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_);\(&quot;$&quot;\ #,##0.0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([$$-240A]\ * #,##0.00_);_([$$-240A]\ * \(#,##0.00\);_([$$-240A]\ * &quot;-&quot;??_);_(@_)"/>
  </numFmts>
  <fonts count="11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0" xfId="0" applyFill="1"/>
    <xf numFmtId="0" fontId="4" fillId="2" borderId="0" xfId="0" applyFont="1" applyFill="1"/>
    <xf numFmtId="3" fontId="0" fillId="2" borderId="0" xfId="0" applyNumberFormat="1" applyFill="1"/>
    <xf numFmtId="4" fontId="0" fillId="0" borderId="0" xfId="0" applyNumberFormat="1"/>
    <xf numFmtId="3" fontId="0" fillId="0" borderId="0" xfId="0" applyNumberFormat="1" applyFill="1"/>
    <xf numFmtId="12" fontId="0" fillId="0" borderId="0" xfId="0" applyNumberFormat="1"/>
    <xf numFmtId="13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2" fontId="6" fillId="0" borderId="5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13" fontId="6" fillId="0" borderId="5" xfId="0" applyNumberFormat="1" applyFont="1" applyBorder="1" applyAlignment="1">
      <alignment horizontal="center"/>
    </xf>
    <xf numFmtId="12" fontId="6" fillId="0" borderId="6" xfId="0" applyNumberFormat="1" applyFont="1" applyBorder="1" applyAlignment="1">
      <alignment horizontal="center"/>
    </xf>
    <xf numFmtId="13" fontId="6" fillId="0" borderId="6" xfId="0" applyNumberFormat="1" applyFont="1" applyBorder="1" applyAlignment="1">
      <alignment horizontal="center"/>
    </xf>
    <xf numFmtId="13" fontId="6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3" fontId="6" fillId="0" borderId="9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7" fontId="0" fillId="0" borderId="0" xfId="1" applyNumberFormat="1" applyFont="1" applyAlignment="1">
      <alignment horizontal="right"/>
    </xf>
    <xf numFmtId="0" fontId="9" fillId="0" borderId="0" xfId="0" applyFont="1"/>
    <xf numFmtId="0" fontId="9" fillId="0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64" fontId="9" fillId="0" borderId="1" xfId="2" applyNumberFormat="1" applyFont="1" applyBorder="1" applyAlignment="1">
      <alignment horizontal="center"/>
    </xf>
    <xf numFmtId="165" fontId="9" fillId="0" borderId="1" xfId="2" applyFont="1" applyBorder="1"/>
    <xf numFmtId="165" fontId="9" fillId="0" borderId="1" xfId="2" applyFont="1" applyBorder="1" applyAlignment="1">
      <alignment horizontal="center"/>
    </xf>
    <xf numFmtId="167" fontId="9" fillId="0" borderId="1" xfId="2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/>
    <xf numFmtId="0" fontId="9" fillId="0" borderId="10" xfId="0" applyFont="1" applyBorder="1" applyAlignment="1">
      <alignment horizontal="center"/>
    </xf>
    <xf numFmtId="3" fontId="9" fillId="0" borderId="1" xfId="0" applyNumberFormat="1" applyFont="1" applyBorder="1"/>
    <xf numFmtId="0" fontId="9" fillId="3" borderId="1" xfId="0" applyFont="1" applyFill="1" applyBorder="1"/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/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3" fontId="9" fillId="0" borderId="1" xfId="0" applyNumberFormat="1" applyFont="1" applyBorder="1" applyAlignment="1"/>
    <xf numFmtId="0" fontId="10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80" sqref="C180"/>
    </sheetView>
  </sheetViews>
  <sheetFormatPr baseColWidth="10" defaultRowHeight="15" x14ac:dyDescent="0.25"/>
  <cols>
    <col min="2" max="2" width="35.42578125" bestFit="1" customWidth="1"/>
    <col min="3" max="3" width="8" customWidth="1"/>
    <col min="4" max="4" width="11.85546875" customWidth="1"/>
    <col min="5" max="6" width="11" customWidth="1"/>
    <col min="7" max="7" width="9.140625" bestFit="1" customWidth="1"/>
    <col min="8" max="8" width="11.85546875" customWidth="1"/>
  </cols>
  <sheetData>
    <row r="1" spans="1:12" ht="21" x14ac:dyDescent="0.25">
      <c r="A1" s="56" t="s">
        <v>5</v>
      </c>
      <c r="B1" s="56"/>
      <c r="C1" s="56"/>
      <c r="D1" s="56"/>
      <c r="E1" s="56"/>
      <c r="F1" s="56"/>
      <c r="G1" s="56"/>
      <c r="H1" s="56"/>
    </row>
    <row r="2" spans="1:12" ht="30" x14ac:dyDescent="0.25">
      <c r="A2" s="2" t="s">
        <v>0</v>
      </c>
      <c r="B2" s="2" t="s">
        <v>1</v>
      </c>
      <c r="C2" s="2" t="s">
        <v>2</v>
      </c>
      <c r="D2" s="2" t="s">
        <v>19</v>
      </c>
      <c r="E2" s="2" t="s">
        <v>17</v>
      </c>
      <c r="F2" s="2" t="s">
        <v>18</v>
      </c>
      <c r="G2" s="2" t="s">
        <v>3</v>
      </c>
      <c r="H2" s="3" t="s">
        <v>4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25">
      <c r="A3" s="9">
        <v>1</v>
      </c>
      <c r="B3" t="s">
        <v>11</v>
      </c>
      <c r="C3" t="s">
        <v>6</v>
      </c>
      <c r="D3" s="1">
        <v>52</v>
      </c>
      <c r="E3" s="1"/>
      <c r="F3" s="1">
        <f>+D3-E3</f>
        <v>52</v>
      </c>
      <c r="G3" s="1">
        <v>1000</v>
      </c>
      <c r="H3" s="1">
        <v>1800</v>
      </c>
      <c r="I3" s="1">
        <f>+G3*D3</f>
        <v>52000</v>
      </c>
      <c r="J3" s="1">
        <f>+H3*D3/(1.16)</f>
        <v>80689.655172413797</v>
      </c>
      <c r="K3" s="1">
        <f>+J3-I3</f>
        <v>28689.655172413797</v>
      </c>
      <c r="L3" s="1">
        <f>+K3/I3*100</f>
        <v>55.172413793103459</v>
      </c>
    </row>
    <row r="4" spans="1:12" x14ac:dyDescent="0.25">
      <c r="A4" s="9">
        <f>1+A3</f>
        <v>2</v>
      </c>
      <c r="B4" t="s">
        <v>12</v>
      </c>
      <c r="C4" t="s">
        <v>6</v>
      </c>
      <c r="D4" s="1">
        <v>58</v>
      </c>
      <c r="E4" s="1"/>
      <c r="F4" s="1">
        <f t="shared" ref="F4:F67" si="0">+D4-E4</f>
        <v>58</v>
      </c>
      <c r="G4" s="1">
        <v>750</v>
      </c>
      <c r="H4" s="1">
        <v>1400</v>
      </c>
      <c r="I4" s="1">
        <f t="shared" ref="I4:I67" si="1">+G4*D4</f>
        <v>43500</v>
      </c>
      <c r="J4" s="1">
        <f t="shared" ref="J4:J67" si="2">+H4*D4/(1.16)</f>
        <v>70000</v>
      </c>
      <c r="K4" s="1">
        <f t="shared" ref="K4:K67" si="3">+J4-I4</f>
        <v>26500</v>
      </c>
      <c r="L4" s="1">
        <f t="shared" ref="L4:L67" si="4">+K4/I4*100</f>
        <v>60.919540229885058</v>
      </c>
    </row>
    <row r="5" spans="1:12" x14ac:dyDescent="0.25">
      <c r="A5" s="9">
        <f t="shared" ref="A5:A68" si="5">1+A4</f>
        <v>3</v>
      </c>
      <c r="B5" t="s">
        <v>13</v>
      </c>
      <c r="C5" t="s">
        <v>6</v>
      </c>
      <c r="D5" s="1">
        <v>316</v>
      </c>
      <c r="E5" s="1"/>
      <c r="F5" s="1">
        <f t="shared" si="0"/>
        <v>316</v>
      </c>
      <c r="G5" s="1">
        <v>1860</v>
      </c>
      <c r="H5" s="1">
        <v>3300</v>
      </c>
      <c r="I5" s="1">
        <f t="shared" si="1"/>
        <v>587760</v>
      </c>
      <c r="J5" s="1">
        <f t="shared" si="2"/>
        <v>898965.51724137936</v>
      </c>
      <c r="K5" s="1">
        <f t="shared" si="3"/>
        <v>311205.51724137936</v>
      </c>
      <c r="L5" s="1">
        <f t="shared" si="4"/>
        <v>52.94771968854284</v>
      </c>
    </row>
    <row r="6" spans="1:12" x14ac:dyDescent="0.25">
      <c r="A6" s="9">
        <f t="shared" si="5"/>
        <v>4</v>
      </c>
      <c r="B6" t="s">
        <v>14</v>
      </c>
      <c r="C6" t="s">
        <v>6</v>
      </c>
      <c r="D6" s="1">
        <v>38</v>
      </c>
      <c r="E6" s="1"/>
      <c r="F6" s="1">
        <f t="shared" si="0"/>
        <v>38</v>
      </c>
      <c r="G6" s="1">
        <v>1700</v>
      </c>
      <c r="H6" s="1">
        <v>3400</v>
      </c>
      <c r="I6" s="1">
        <f t="shared" si="1"/>
        <v>64600</v>
      </c>
      <c r="J6" s="1">
        <f t="shared" si="2"/>
        <v>111379.31034482759</v>
      </c>
      <c r="K6" s="1">
        <f t="shared" si="3"/>
        <v>46779.310344827594</v>
      </c>
      <c r="L6" s="1">
        <f t="shared" si="4"/>
        <v>72.413793103448285</v>
      </c>
    </row>
    <row r="7" spans="1:12" x14ac:dyDescent="0.25">
      <c r="A7" s="9">
        <f t="shared" si="5"/>
        <v>5</v>
      </c>
      <c r="B7" t="s">
        <v>15</v>
      </c>
      <c r="C7" t="s">
        <v>6</v>
      </c>
      <c r="D7" s="1">
        <v>103</v>
      </c>
      <c r="E7" s="1"/>
      <c r="F7" s="1">
        <f t="shared" si="0"/>
        <v>103</v>
      </c>
      <c r="G7" s="1">
        <v>3000</v>
      </c>
      <c r="H7" s="1">
        <v>6000</v>
      </c>
      <c r="I7" s="1">
        <f t="shared" si="1"/>
        <v>309000</v>
      </c>
      <c r="J7" s="1">
        <f t="shared" si="2"/>
        <v>532758.62068965519</v>
      </c>
      <c r="K7" s="1">
        <f t="shared" si="3"/>
        <v>223758.62068965519</v>
      </c>
      <c r="L7" s="1">
        <f t="shared" si="4"/>
        <v>72.41379310344827</v>
      </c>
    </row>
    <row r="8" spans="1:12" x14ac:dyDescent="0.25">
      <c r="A8" s="9">
        <f t="shared" si="5"/>
        <v>6</v>
      </c>
      <c r="B8" t="s">
        <v>16</v>
      </c>
      <c r="C8" t="s">
        <v>6</v>
      </c>
      <c r="D8" s="1">
        <v>40</v>
      </c>
      <c r="E8" s="1"/>
      <c r="F8" s="1">
        <f t="shared" si="0"/>
        <v>40</v>
      </c>
      <c r="G8" s="1">
        <v>2600</v>
      </c>
      <c r="H8" s="1">
        <v>4700</v>
      </c>
      <c r="I8" s="1">
        <f t="shared" si="1"/>
        <v>104000</v>
      </c>
      <c r="J8" s="1">
        <f t="shared" si="2"/>
        <v>162068.96551724139</v>
      </c>
      <c r="K8" s="1">
        <f t="shared" si="3"/>
        <v>58068.965517241391</v>
      </c>
      <c r="L8" s="1">
        <f t="shared" si="4"/>
        <v>55.835543766578269</v>
      </c>
    </row>
    <row r="9" spans="1:12" x14ac:dyDescent="0.25">
      <c r="A9" s="9">
        <f t="shared" si="5"/>
        <v>7</v>
      </c>
      <c r="B9" t="s">
        <v>240</v>
      </c>
      <c r="C9" t="s">
        <v>6</v>
      </c>
      <c r="D9" s="1">
        <v>1</v>
      </c>
      <c r="E9" s="1"/>
      <c r="F9" s="1">
        <f t="shared" si="0"/>
        <v>1</v>
      </c>
      <c r="G9" s="1">
        <v>19800</v>
      </c>
      <c r="H9" s="1">
        <v>35000</v>
      </c>
      <c r="I9" s="1">
        <f t="shared" si="1"/>
        <v>19800</v>
      </c>
      <c r="J9" s="1">
        <f t="shared" si="2"/>
        <v>30172.413793103449</v>
      </c>
      <c r="K9" s="1">
        <f t="shared" si="3"/>
        <v>10372.413793103449</v>
      </c>
      <c r="L9" s="1">
        <f t="shared" si="4"/>
        <v>52.385928247997214</v>
      </c>
    </row>
    <row r="10" spans="1:12" x14ac:dyDescent="0.25">
      <c r="A10" s="9">
        <f t="shared" si="5"/>
        <v>8</v>
      </c>
      <c r="B10" t="s">
        <v>238</v>
      </c>
      <c r="C10" t="s">
        <v>6</v>
      </c>
      <c r="D10" s="1">
        <v>1</v>
      </c>
      <c r="E10" s="1">
        <v>1</v>
      </c>
      <c r="F10" s="1">
        <f t="shared" si="0"/>
        <v>0</v>
      </c>
      <c r="G10" s="1">
        <v>5000</v>
      </c>
      <c r="H10" s="1">
        <v>11800</v>
      </c>
      <c r="I10" s="1">
        <f t="shared" si="1"/>
        <v>5000</v>
      </c>
      <c r="J10" s="1">
        <f t="shared" si="2"/>
        <v>10172.413793103449</v>
      </c>
      <c r="K10" s="1">
        <f t="shared" si="3"/>
        <v>5172.4137931034493</v>
      </c>
      <c r="L10" s="1">
        <f t="shared" si="4"/>
        <v>103.448275862069</v>
      </c>
    </row>
    <row r="11" spans="1:12" x14ac:dyDescent="0.25">
      <c r="A11" s="9">
        <f t="shared" si="5"/>
        <v>9</v>
      </c>
      <c r="B11" t="s">
        <v>239</v>
      </c>
      <c r="C11" t="s">
        <v>6</v>
      </c>
      <c r="D11" s="1">
        <v>1</v>
      </c>
      <c r="E11" s="1"/>
      <c r="F11" s="1">
        <f t="shared" si="0"/>
        <v>1</v>
      </c>
      <c r="G11" s="1">
        <v>11800</v>
      </c>
      <c r="H11" s="1">
        <v>17000</v>
      </c>
      <c r="I11" s="1">
        <f t="shared" si="1"/>
        <v>11800</v>
      </c>
      <c r="J11" s="1">
        <f t="shared" si="2"/>
        <v>14655.172413793105</v>
      </c>
      <c r="K11" s="1">
        <f t="shared" si="3"/>
        <v>2855.1724137931051</v>
      </c>
      <c r="L11" s="1">
        <f t="shared" si="4"/>
        <v>24.196376388077162</v>
      </c>
    </row>
    <row r="12" spans="1:12" x14ac:dyDescent="0.25">
      <c r="A12" s="9">
        <f t="shared" si="5"/>
        <v>10</v>
      </c>
      <c r="B12" t="s">
        <v>20</v>
      </c>
      <c r="C12" t="s">
        <v>6</v>
      </c>
      <c r="D12" s="1">
        <v>2</v>
      </c>
      <c r="E12" s="1">
        <v>1</v>
      </c>
      <c r="F12" s="1">
        <f t="shared" si="0"/>
        <v>1</v>
      </c>
      <c r="G12" s="1">
        <v>4500</v>
      </c>
      <c r="H12" s="1">
        <v>16000</v>
      </c>
      <c r="I12" s="1">
        <f t="shared" si="1"/>
        <v>9000</v>
      </c>
      <c r="J12" s="1">
        <f t="shared" si="2"/>
        <v>27586.206896551725</v>
      </c>
      <c r="K12" s="1">
        <f t="shared" si="3"/>
        <v>18586.206896551725</v>
      </c>
      <c r="L12" s="1">
        <f t="shared" si="4"/>
        <v>206.51340996168582</v>
      </c>
    </row>
    <row r="13" spans="1:12" x14ac:dyDescent="0.25">
      <c r="A13" s="9">
        <f t="shared" si="5"/>
        <v>11</v>
      </c>
      <c r="B13" t="s">
        <v>21</v>
      </c>
      <c r="C13" t="s">
        <v>6</v>
      </c>
      <c r="D13" s="1">
        <v>11</v>
      </c>
      <c r="E13" s="1">
        <v>4</v>
      </c>
      <c r="F13" s="1">
        <f t="shared" si="0"/>
        <v>7</v>
      </c>
      <c r="G13" s="1">
        <v>4500</v>
      </c>
      <c r="H13" s="1">
        <v>16000</v>
      </c>
      <c r="I13" s="1">
        <f t="shared" si="1"/>
        <v>49500</v>
      </c>
      <c r="J13" s="1">
        <f t="shared" si="2"/>
        <v>151724.13793103449</v>
      </c>
      <c r="K13" s="1">
        <f t="shared" si="3"/>
        <v>102224.13793103449</v>
      </c>
      <c r="L13" s="1">
        <f t="shared" si="4"/>
        <v>206.51340996168582</v>
      </c>
    </row>
    <row r="14" spans="1:12" x14ac:dyDescent="0.25">
      <c r="A14" s="9">
        <f t="shared" si="5"/>
        <v>12</v>
      </c>
      <c r="B14" t="s">
        <v>22</v>
      </c>
      <c r="C14" t="s">
        <v>6</v>
      </c>
      <c r="D14" s="1">
        <v>1</v>
      </c>
      <c r="E14" s="1"/>
      <c r="F14" s="1">
        <f t="shared" si="0"/>
        <v>1</v>
      </c>
      <c r="G14" s="1">
        <v>420000</v>
      </c>
      <c r="H14" s="1">
        <v>600000</v>
      </c>
      <c r="I14" s="1">
        <f t="shared" si="1"/>
        <v>420000</v>
      </c>
      <c r="J14" s="1">
        <f t="shared" si="2"/>
        <v>517241.37931034487</v>
      </c>
      <c r="K14" s="1">
        <f t="shared" si="3"/>
        <v>97241.37931034487</v>
      </c>
      <c r="L14" s="1">
        <f t="shared" si="4"/>
        <v>23.152709359605922</v>
      </c>
    </row>
    <row r="15" spans="1:12" x14ac:dyDescent="0.25">
      <c r="A15" s="9">
        <f t="shared" si="5"/>
        <v>13</v>
      </c>
      <c r="B15" t="s">
        <v>23</v>
      </c>
      <c r="C15" t="s">
        <v>6</v>
      </c>
      <c r="D15" s="1">
        <v>6</v>
      </c>
      <c r="E15" s="1">
        <v>2</v>
      </c>
      <c r="F15" s="1">
        <f t="shared" si="0"/>
        <v>4</v>
      </c>
      <c r="G15" s="1">
        <v>4800</v>
      </c>
      <c r="H15" s="1">
        <v>9000</v>
      </c>
      <c r="I15" s="1">
        <f t="shared" si="1"/>
        <v>28800</v>
      </c>
      <c r="J15" s="1">
        <f t="shared" si="2"/>
        <v>46551.724137931036</v>
      </c>
      <c r="K15" s="1">
        <f t="shared" si="3"/>
        <v>17751.724137931036</v>
      </c>
      <c r="L15" s="1">
        <f t="shared" si="4"/>
        <v>61.637931034482762</v>
      </c>
    </row>
    <row r="16" spans="1:12" x14ac:dyDescent="0.25">
      <c r="A16" s="9">
        <f t="shared" si="5"/>
        <v>14</v>
      </c>
      <c r="B16" t="s">
        <v>438</v>
      </c>
      <c r="C16" t="s">
        <v>24</v>
      </c>
      <c r="D16" s="1">
        <v>1</v>
      </c>
      <c r="E16" s="1"/>
      <c r="F16" s="1">
        <f t="shared" si="0"/>
        <v>1</v>
      </c>
      <c r="G16" s="1">
        <v>14655</v>
      </c>
      <c r="H16" s="1">
        <v>24900</v>
      </c>
      <c r="I16" s="1">
        <f t="shared" si="1"/>
        <v>14655</v>
      </c>
      <c r="J16" s="1">
        <f t="shared" si="2"/>
        <v>21465.517241379312</v>
      </c>
      <c r="K16" s="1">
        <f t="shared" si="3"/>
        <v>6810.5172413793116</v>
      </c>
      <c r="L16" s="1">
        <f t="shared" si="4"/>
        <v>46.472311438958116</v>
      </c>
    </row>
    <row r="17" spans="1:12" x14ac:dyDescent="0.25">
      <c r="A17" s="9">
        <f t="shared" si="5"/>
        <v>15</v>
      </c>
      <c r="B17" t="s">
        <v>439</v>
      </c>
      <c r="C17" t="s">
        <v>24</v>
      </c>
      <c r="D17" s="1">
        <v>1</v>
      </c>
      <c r="E17" s="1"/>
      <c r="F17" s="1">
        <f t="shared" si="0"/>
        <v>1</v>
      </c>
      <c r="G17" s="1">
        <v>22715</v>
      </c>
      <c r="H17" s="1">
        <v>38700</v>
      </c>
      <c r="I17" s="1">
        <f t="shared" si="1"/>
        <v>22715</v>
      </c>
      <c r="J17" s="1">
        <f t="shared" si="2"/>
        <v>33362.068965517246</v>
      </c>
      <c r="K17" s="1">
        <f t="shared" si="3"/>
        <v>10647.068965517246</v>
      </c>
      <c r="L17" s="1">
        <f t="shared" si="4"/>
        <v>46.872414552134032</v>
      </c>
    </row>
    <row r="18" spans="1:12" x14ac:dyDescent="0.25">
      <c r="A18" s="9">
        <f t="shared" si="5"/>
        <v>16</v>
      </c>
      <c r="B18" t="s">
        <v>25</v>
      </c>
      <c r="C18" t="s">
        <v>24</v>
      </c>
      <c r="D18" s="1">
        <v>4</v>
      </c>
      <c r="E18" s="1"/>
      <c r="F18" s="1">
        <f t="shared" si="0"/>
        <v>4</v>
      </c>
      <c r="G18" s="1">
        <v>7328</v>
      </c>
      <c r="H18" s="1">
        <v>12500</v>
      </c>
      <c r="I18" s="1">
        <f t="shared" si="1"/>
        <v>29312</v>
      </c>
      <c r="J18" s="1">
        <f t="shared" si="2"/>
        <v>43103.448275862072</v>
      </c>
      <c r="K18" s="1">
        <f t="shared" si="3"/>
        <v>13791.448275862072</v>
      </c>
      <c r="L18" s="1">
        <f t="shared" si="4"/>
        <v>47.050519500075296</v>
      </c>
    </row>
    <row r="19" spans="1:12" x14ac:dyDescent="0.25">
      <c r="A19" s="9">
        <f t="shared" si="5"/>
        <v>17</v>
      </c>
      <c r="B19" t="s">
        <v>26</v>
      </c>
      <c r="C19" t="s">
        <v>24</v>
      </c>
      <c r="D19" s="1">
        <v>2</v>
      </c>
      <c r="E19" s="1"/>
      <c r="F19" s="1">
        <f t="shared" si="0"/>
        <v>2</v>
      </c>
      <c r="G19" s="1">
        <v>5862</v>
      </c>
      <c r="H19" s="1">
        <v>10000</v>
      </c>
      <c r="I19" s="1">
        <f t="shared" si="1"/>
        <v>11724</v>
      </c>
      <c r="J19" s="1">
        <f t="shared" si="2"/>
        <v>17241.37931034483</v>
      </c>
      <c r="K19" s="1">
        <f t="shared" si="3"/>
        <v>5517.3793103448297</v>
      </c>
      <c r="L19" s="1">
        <f t="shared" si="4"/>
        <v>47.060553653572413</v>
      </c>
    </row>
    <row r="20" spans="1:12" x14ac:dyDescent="0.25">
      <c r="A20" s="9">
        <f t="shared" si="5"/>
        <v>18</v>
      </c>
      <c r="B20" t="s">
        <v>27</v>
      </c>
      <c r="C20" t="s">
        <v>24</v>
      </c>
      <c r="D20" s="1">
        <v>2</v>
      </c>
      <c r="E20" s="1"/>
      <c r="F20" s="1">
        <f t="shared" si="0"/>
        <v>2</v>
      </c>
      <c r="G20" s="1">
        <v>5129</v>
      </c>
      <c r="H20" s="1">
        <v>8800</v>
      </c>
      <c r="I20" s="1">
        <f t="shared" si="1"/>
        <v>10258</v>
      </c>
      <c r="J20" s="1">
        <f t="shared" si="2"/>
        <v>15172.413793103449</v>
      </c>
      <c r="K20" s="1">
        <f t="shared" si="3"/>
        <v>4914.4137931034493</v>
      </c>
      <c r="L20" s="1">
        <f t="shared" si="4"/>
        <v>47.908108725906118</v>
      </c>
    </row>
    <row r="21" spans="1:12" x14ac:dyDescent="0.25">
      <c r="A21" s="9">
        <f t="shared" si="5"/>
        <v>19</v>
      </c>
      <c r="B21" t="s">
        <v>28</v>
      </c>
      <c r="C21" t="s">
        <v>24</v>
      </c>
      <c r="D21" s="1">
        <v>3</v>
      </c>
      <c r="E21" s="1"/>
      <c r="F21" s="1">
        <f t="shared" si="0"/>
        <v>3</v>
      </c>
      <c r="G21" s="1">
        <v>9525</v>
      </c>
      <c r="H21" s="1">
        <v>16200</v>
      </c>
      <c r="I21" s="1">
        <f t="shared" si="1"/>
        <v>28575</v>
      </c>
      <c r="J21" s="1">
        <f t="shared" si="2"/>
        <v>41896.551724137935</v>
      </c>
      <c r="K21" s="1">
        <f t="shared" si="3"/>
        <v>13321.551724137935</v>
      </c>
      <c r="L21" s="1">
        <f t="shared" si="4"/>
        <v>46.61960358403477</v>
      </c>
    </row>
    <row r="22" spans="1:12" x14ac:dyDescent="0.25">
      <c r="A22" s="9">
        <f t="shared" si="5"/>
        <v>20</v>
      </c>
      <c r="B22" t="s">
        <v>29</v>
      </c>
      <c r="C22" t="s">
        <v>24</v>
      </c>
      <c r="D22" s="1">
        <v>2</v>
      </c>
      <c r="E22" s="1">
        <v>2</v>
      </c>
      <c r="F22" s="1">
        <f t="shared" si="0"/>
        <v>0</v>
      </c>
      <c r="G22" s="1">
        <v>4762</v>
      </c>
      <c r="H22" s="1">
        <v>8100</v>
      </c>
      <c r="I22" s="1">
        <f t="shared" si="1"/>
        <v>9524</v>
      </c>
      <c r="J22" s="1">
        <f t="shared" si="2"/>
        <v>13965.517241379312</v>
      </c>
      <c r="K22" s="1">
        <f t="shared" si="3"/>
        <v>4441.5172413793116</v>
      </c>
      <c r="L22" s="1">
        <f t="shared" si="4"/>
        <v>46.634998334516084</v>
      </c>
    </row>
    <row r="23" spans="1:12" x14ac:dyDescent="0.25">
      <c r="A23" s="9">
        <f t="shared" si="5"/>
        <v>21</v>
      </c>
      <c r="B23" t="s">
        <v>30</v>
      </c>
      <c r="C23" t="s">
        <v>24</v>
      </c>
      <c r="D23" s="1">
        <v>2</v>
      </c>
      <c r="E23" s="1">
        <v>1</v>
      </c>
      <c r="F23" s="1">
        <f t="shared" si="0"/>
        <v>1</v>
      </c>
      <c r="G23" s="1">
        <v>7693</v>
      </c>
      <c r="H23" s="1">
        <v>13100</v>
      </c>
      <c r="I23" s="1">
        <f t="shared" si="1"/>
        <v>15386</v>
      </c>
      <c r="J23" s="1">
        <f t="shared" si="2"/>
        <v>22586.206896551725</v>
      </c>
      <c r="K23" s="1">
        <f t="shared" si="3"/>
        <v>7200.2068965517246</v>
      </c>
      <c r="L23" s="1">
        <f t="shared" si="4"/>
        <v>46.797133085608507</v>
      </c>
    </row>
    <row r="24" spans="1:12" x14ac:dyDescent="0.25">
      <c r="A24" s="9">
        <f t="shared" si="5"/>
        <v>22</v>
      </c>
      <c r="B24" t="s">
        <v>31</v>
      </c>
      <c r="C24" t="s">
        <v>24</v>
      </c>
      <c r="D24" s="1">
        <v>2</v>
      </c>
      <c r="E24" s="1">
        <v>1</v>
      </c>
      <c r="F24" s="1">
        <f t="shared" si="0"/>
        <v>1</v>
      </c>
      <c r="G24" s="1">
        <v>13556</v>
      </c>
      <c r="H24" s="1">
        <v>23100</v>
      </c>
      <c r="I24" s="1">
        <f t="shared" si="1"/>
        <v>27112</v>
      </c>
      <c r="J24" s="1">
        <f t="shared" si="2"/>
        <v>39827.586206896558</v>
      </c>
      <c r="K24" s="1">
        <f t="shared" si="3"/>
        <v>12715.586206896558</v>
      </c>
      <c r="L24" s="1">
        <f t="shared" si="4"/>
        <v>46.900214690530241</v>
      </c>
    </row>
    <row r="25" spans="1:12" x14ac:dyDescent="0.25">
      <c r="A25" s="9">
        <f t="shared" si="5"/>
        <v>23</v>
      </c>
      <c r="B25" t="s">
        <v>32</v>
      </c>
      <c r="C25" t="s">
        <v>24</v>
      </c>
      <c r="D25" s="1">
        <v>2</v>
      </c>
      <c r="E25" s="1">
        <v>2</v>
      </c>
      <c r="F25" s="1">
        <f t="shared" si="0"/>
        <v>0</v>
      </c>
      <c r="G25" s="1">
        <v>6594</v>
      </c>
      <c r="H25" s="1">
        <v>11300</v>
      </c>
      <c r="I25" s="1">
        <f t="shared" si="1"/>
        <v>13188</v>
      </c>
      <c r="J25" s="1">
        <f t="shared" si="2"/>
        <v>19482.758620689656</v>
      </c>
      <c r="K25" s="1">
        <f t="shared" si="3"/>
        <v>6294.7586206896558</v>
      </c>
      <c r="L25" s="1">
        <f t="shared" si="4"/>
        <v>47.730957087425359</v>
      </c>
    </row>
    <row r="26" spans="1:12" x14ac:dyDescent="0.25">
      <c r="A26" s="9">
        <f t="shared" si="5"/>
        <v>24</v>
      </c>
      <c r="B26" t="s">
        <v>33</v>
      </c>
      <c r="C26" t="s">
        <v>24</v>
      </c>
      <c r="D26" s="1">
        <v>2</v>
      </c>
      <c r="E26" s="1">
        <v>1</v>
      </c>
      <c r="F26" s="1">
        <f t="shared" si="0"/>
        <v>1</v>
      </c>
      <c r="G26" s="1">
        <v>12456</v>
      </c>
      <c r="H26" s="1">
        <v>21200</v>
      </c>
      <c r="I26" s="1">
        <f t="shared" si="1"/>
        <v>24912</v>
      </c>
      <c r="J26" s="1">
        <f t="shared" si="2"/>
        <v>36551.724137931036</v>
      </c>
      <c r="K26" s="1">
        <f t="shared" si="3"/>
        <v>11639.724137931036</v>
      </c>
      <c r="L26" s="1">
        <f t="shared" si="4"/>
        <v>46.723362788740516</v>
      </c>
    </row>
    <row r="27" spans="1:12" x14ac:dyDescent="0.25">
      <c r="A27" s="9">
        <f t="shared" si="5"/>
        <v>25</v>
      </c>
      <c r="B27" t="s">
        <v>34</v>
      </c>
      <c r="C27" t="s">
        <v>24</v>
      </c>
      <c r="D27" s="1">
        <v>2</v>
      </c>
      <c r="E27" s="1">
        <v>1</v>
      </c>
      <c r="F27" s="1">
        <f t="shared" si="0"/>
        <v>1</v>
      </c>
      <c r="G27" s="1">
        <v>19051</v>
      </c>
      <c r="H27" s="1">
        <v>30800</v>
      </c>
      <c r="I27" s="1">
        <f t="shared" si="1"/>
        <v>38102</v>
      </c>
      <c r="J27" s="1">
        <f t="shared" si="2"/>
        <v>53103.448275862072</v>
      </c>
      <c r="K27" s="1">
        <f t="shared" si="3"/>
        <v>15001.448275862072</v>
      </c>
      <c r="L27" s="1">
        <f t="shared" si="4"/>
        <v>39.371813227290097</v>
      </c>
    </row>
    <row r="28" spans="1:12" x14ac:dyDescent="0.25">
      <c r="A28" s="9">
        <f t="shared" si="5"/>
        <v>26</v>
      </c>
      <c r="B28" t="s">
        <v>35</v>
      </c>
      <c r="C28" t="s">
        <v>24</v>
      </c>
      <c r="D28" s="1">
        <v>4</v>
      </c>
      <c r="E28" s="1">
        <v>3</v>
      </c>
      <c r="F28" s="1">
        <f t="shared" si="0"/>
        <v>1</v>
      </c>
      <c r="G28" s="1">
        <v>7327</v>
      </c>
      <c r="H28" s="1">
        <v>12500</v>
      </c>
      <c r="I28" s="1">
        <f t="shared" si="1"/>
        <v>29308</v>
      </c>
      <c r="J28" s="1">
        <f t="shared" si="2"/>
        <v>43103.448275862072</v>
      </c>
      <c r="K28" s="1">
        <f t="shared" si="3"/>
        <v>13795.448275862072</v>
      </c>
      <c r="L28" s="1">
        <f t="shared" si="4"/>
        <v>47.070589176545901</v>
      </c>
    </row>
    <row r="29" spans="1:12" x14ac:dyDescent="0.25">
      <c r="A29" s="9">
        <f t="shared" si="5"/>
        <v>27</v>
      </c>
      <c r="B29" t="s">
        <v>36</v>
      </c>
      <c r="C29" t="s">
        <v>37</v>
      </c>
      <c r="D29" s="1">
        <v>3</v>
      </c>
      <c r="E29" s="1"/>
      <c r="F29" s="1">
        <f t="shared" si="0"/>
        <v>3</v>
      </c>
      <c r="G29" s="1">
        <v>6594</v>
      </c>
      <c r="H29" s="1">
        <v>11800</v>
      </c>
      <c r="I29" s="1">
        <f t="shared" si="1"/>
        <v>19782</v>
      </c>
      <c r="J29" s="1">
        <f t="shared" si="2"/>
        <v>30517.241379310348</v>
      </c>
      <c r="K29" s="1">
        <f t="shared" si="3"/>
        <v>10735.241379310348</v>
      </c>
      <c r="L29" s="1">
        <f t="shared" si="4"/>
        <v>54.267725100143302</v>
      </c>
    </row>
    <row r="30" spans="1:12" x14ac:dyDescent="0.25">
      <c r="A30" s="9">
        <f t="shared" si="5"/>
        <v>28</v>
      </c>
      <c r="B30" t="s">
        <v>38</v>
      </c>
      <c r="C30" t="s">
        <v>37</v>
      </c>
      <c r="D30" s="1">
        <v>2</v>
      </c>
      <c r="E30" s="1"/>
      <c r="F30" s="1">
        <f t="shared" si="0"/>
        <v>2</v>
      </c>
      <c r="G30" s="1">
        <v>4030</v>
      </c>
      <c r="H30" s="1">
        <v>6900</v>
      </c>
      <c r="I30" s="1">
        <f t="shared" si="1"/>
        <v>8060</v>
      </c>
      <c r="J30" s="1">
        <f t="shared" si="2"/>
        <v>11896.551724137931</v>
      </c>
      <c r="K30" s="1">
        <f t="shared" si="3"/>
        <v>3836.5517241379312</v>
      </c>
      <c r="L30" s="1">
        <f t="shared" si="4"/>
        <v>47.599897321810559</v>
      </c>
    </row>
    <row r="31" spans="1:12" x14ac:dyDescent="0.25">
      <c r="A31" s="9">
        <f t="shared" si="5"/>
        <v>29</v>
      </c>
      <c r="B31" t="s">
        <v>39</v>
      </c>
      <c r="C31" t="s">
        <v>24</v>
      </c>
      <c r="D31" s="1">
        <v>2</v>
      </c>
      <c r="E31" s="1">
        <v>2</v>
      </c>
      <c r="F31" s="1">
        <f t="shared" si="0"/>
        <v>0</v>
      </c>
      <c r="G31" s="1">
        <v>3663</v>
      </c>
      <c r="H31" s="1">
        <v>6600</v>
      </c>
      <c r="I31" s="1">
        <f t="shared" si="1"/>
        <v>7326</v>
      </c>
      <c r="J31" s="1">
        <f t="shared" si="2"/>
        <v>11379.310344827587</v>
      </c>
      <c r="K31" s="1">
        <f t="shared" si="3"/>
        <v>4053.310344827587</v>
      </c>
      <c r="L31" s="1">
        <f t="shared" si="4"/>
        <v>55.327741534638101</v>
      </c>
    </row>
    <row r="32" spans="1:12" x14ac:dyDescent="0.25">
      <c r="A32" s="9">
        <f t="shared" si="5"/>
        <v>30</v>
      </c>
      <c r="B32" t="s">
        <v>40</v>
      </c>
      <c r="C32" t="s">
        <v>24</v>
      </c>
      <c r="D32" s="1">
        <v>2</v>
      </c>
      <c r="E32" s="1"/>
      <c r="F32" s="1">
        <f t="shared" si="0"/>
        <v>2</v>
      </c>
      <c r="G32" s="1">
        <v>3663</v>
      </c>
      <c r="H32" s="1">
        <v>6600</v>
      </c>
      <c r="I32" s="1">
        <f t="shared" si="1"/>
        <v>7326</v>
      </c>
      <c r="J32" s="1">
        <f t="shared" si="2"/>
        <v>11379.310344827587</v>
      </c>
      <c r="K32" s="1">
        <f t="shared" si="3"/>
        <v>4053.310344827587</v>
      </c>
      <c r="L32" s="1">
        <f t="shared" si="4"/>
        <v>55.327741534638101</v>
      </c>
    </row>
    <row r="33" spans="1:12" x14ac:dyDescent="0.25">
      <c r="A33" s="9">
        <f t="shared" si="5"/>
        <v>31</v>
      </c>
      <c r="B33" t="s">
        <v>41</v>
      </c>
      <c r="C33" t="s">
        <v>24</v>
      </c>
      <c r="D33" s="1">
        <v>2</v>
      </c>
      <c r="E33" s="1">
        <v>2</v>
      </c>
      <c r="F33" s="1">
        <f t="shared" si="0"/>
        <v>0</v>
      </c>
      <c r="G33" s="1">
        <v>2931</v>
      </c>
      <c r="H33" s="1">
        <v>5300</v>
      </c>
      <c r="I33" s="1">
        <f t="shared" si="1"/>
        <v>5862</v>
      </c>
      <c r="J33" s="1">
        <f t="shared" si="2"/>
        <v>9137.9310344827591</v>
      </c>
      <c r="K33" s="1">
        <f t="shared" si="3"/>
        <v>3275.9310344827591</v>
      </c>
      <c r="L33" s="1">
        <f t="shared" si="4"/>
        <v>55.884186872786742</v>
      </c>
    </row>
    <row r="34" spans="1:12" x14ac:dyDescent="0.25">
      <c r="A34" s="9">
        <f t="shared" si="5"/>
        <v>32</v>
      </c>
      <c r="B34" t="s">
        <v>42</v>
      </c>
      <c r="C34" t="s">
        <v>24</v>
      </c>
      <c r="D34" s="1">
        <v>2</v>
      </c>
      <c r="E34" s="1">
        <v>2</v>
      </c>
      <c r="F34" s="1">
        <f t="shared" si="0"/>
        <v>0</v>
      </c>
      <c r="G34" s="1">
        <v>2931</v>
      </c>
      <c r="H34" s="1">
        <v>5300</v>
      </c>
      <c r="I34" s="1">
        <f t="shared" si="1"/>
        <v>5862</v>
      </c>
      <c r="J34" s="1">
        <f t="shared" si="2"/>
        <v>9137.9310344827591</v>
      </c>
      <c r="K34" s="1">
        <f t="shared" si="3"/>
        <v>3275.9310344827591</v>
      </c>
      <c r="L34" s="1">
        <f t="shared" si="4"/>
        <v>55.884186872786742</v>
      </c>
    </row>
    <row r="35" spans="1:12" x14ac:dyDescent="0.25">
      <c r="A35" s="9">
        <f t="shared" si="5"/>
        <v>33</v>
      </c>
      <c r="B35" t="s">
        <v>43</v>
      </c>
      <c r="C35" t="s">
        <v>24</v>
      </c>
      <c r="D35" s="1">
        <v>2</v>
      </c>
      <c r="E35" s="1"/>
      <c r="F35" s="1">
        <f t="shared" si="0"/>
        <v>2</v>
      </c>
      <c r="G35" s="1">
        <v>2931</v>
      </c>
      <c r="H35" s="1">
        <v>5300</v>
      </c>
      <c r="I35" s="1">
        <f t="shared" si="1"/>
        <v>5862</v>
      </c>
      <c r="J35" s="1">
        <f t="shared" si="2"/>
        <v>9137.9310344827591</v>
      </c>
      <c r="K35" s="1">
        <f t="shared" si="3"/>
        <v>3275.9310344827591</v>
      </c>
      <c r="L35" s="1">
        <f t="shared" si="4"/>
        <v>55.884186872786742</v>
      </c>
    </row>
    <row r="36" spans="1:12" x14ac:dyDescent="0.25">
      <c r="A36" s="9">
        <f t="shared" si="5"/>
        <v>34</v>
      </c>
      <c r="B36" t="s">
        <v>44</v>
      </c>
      <c r="C36" t="s">
        <v>24</v>
      </c>
      <c r="D36" s="1">
        <v>2</v>
      </c>
      <c r="E36" s="1">
        <v>2</v>
      </c>
      <c r="F36" s="1">
        <f t="shared" si="0"/>
        <v>0</v>
      </c>
      <c r="G36" s="1">
        <v>4762</v>
      </c>
      <c r="H36" s="1">
        <v>8600</v>
      </c>
      <c r="I36" s="1">
        <f t="shared" si="1"/>
        <v>9524</v>
      </c>
      <c r="J36" s="1">
        <f t="shared" si="2"/>
        <v>14827.586206896553</v>
      </c>
      <c r="K36" s="1">
        <f t="shared" si="3"/>
        <v>5303.5862068965525</v>
      </c>
      <c r="L36" s="1">
        <f t="shared" si="4"/>
        <v>55.686541441584971</v>
      </c>
    </row>
    <row r="37" spans="1:12" x14ac:dyDescent="0.25">
      <c r="A37" s="9">
        <f t="shared" si="5"/>
        <v>35</v>
      </c>
      <c r="B37" t="s">
        <v>45</v>
      </c>
      <c r="C37" t="s">
        <v>24</v>
      </c>
      <c r="D37" s="1">
        <v>5</v>
      </c>
      <c r="E37" s="1">
        <v>3</v>
      </c>
      <c r="F37" s="1">
        <f t="shared" si="0"/>
        <v>2</v>
      </c>
      <c r="G37" s="1">
        <v>4762</v>
      </c>
      <c r="H37" s="1">
        <v>8600</v>
      </c>
      <c r="I37" s="1">
        <f t="shared" si="1"/>
        <v>23810</v>
      </c>
      <c r="J37" s="1">
        <f t="shared" si="2"/>
        <v>37068.965517241384</v>
      </c>
      <c r="K37" s="1">
        <f t="shared" si="3"/>
        <v>13258.965517241384</v>
      </c>
      <c r="L37" s="1">
        <f t="shared" si="4"/>
        <v>55.686541441584978</v>
      </c>
    </row>
    <row r="38" spans="1:12" x14ac:dyDescent="0.25">
      <c r="A38" s="9">
        <f t="shared" si="5"/>
        <v>36</v>
      </c>
      <c r="B38" t="s">
        <v>46</v>
      </c>
      <c r="C38" t="s">
        <v>24</v>
      </c>
      <c r="D38" s="1">
        <v>5</v>
      </c>
      <c r="E38" s="1">
        <v>3</v>
      </c>
      <c r="F38" s="1">
        <f t="shared" si="0"/>
        <v>2</v>
      </c>
      <c r="G38" s="1">
        <v>4762</v>
      </c>
      <c r="H38" s="1">
        <v>8600</v>
      </c>
      <c r="I38" s="1">
        <f t="shared" si="1"/>
        <v>23810</v>
      </c>
      <c r="J38" s="1">
        <f t="shared" si="2"/>
        <v>37068.965517241384</v>
      </c>
      <c r="K38" s="1">
        <f t="shared" si="3"/>
        <v>13258.965517241384</v>
      </c>
      <c r="L38" s="1">
        <f t="shared" si="4"/>
        <v>55.686541441584978</v>
      </c>
    </row>
    <row r="39" spans="1:12" x14ac:dyDescent="0.25">
      <c r="A39" s="9">
        <f t="shared" si="5"/>
        <v>37</v>
      </c>
      <c r="B39" t="s">
        <v>47</v>
      </c>
      <c r="C39" t="s">
        <v>48</v>
      </c>
      <c r="D39" s="1">
        <v>4</v>
      </c>
      <c r="E39" s="1">
        <v>2</v>
      </c>
      <c r="F39" s="1">
        <f t="shared" si="0"/>
        <v>2</v>
      </c>
      <c r="G39" s="1">
        <v>6228</v>
      </c>
      <c r="H39" s="1">
        <v>11300</v>
      </c>
      <c r="I39" s="1">
        <f t="shared" si="1"/>
        <v>24912</v>
      </c>
      <c r="J39" s="1">
        <f t="shared" si="2"/>
        <v>38965.517241379312</v>
      </c>
      <c r="K39" s="1">
        <f t="shared" si="3"/>
        <v>14053.517241379312</v>
      </c>
      <c r="L39" s="1">
        <f t="shared" si="4"/>
        <v>56.41264146346866</v>
      </c>
    </row>
    <row r="40" spans="1:12" x14ac:dyDescent="0.25">
      <c r="A40" s="9">
        <f t="shared" si="5"/>
        <v>38</v>
      </c>
      <c r="B40" t="s">
        <v>49</v>
      </c>
      <c r="C40" t="s">
        <v>48</v>
      </c>
      <c r="D40" s="1">
        <v>1</v>
      </c>
      <c r="E40" s="1">
        <v>1</v>
      </c>
      <c r="F40" s="1">
        <f t="shared" si="0"/>
        <v>0</v>
      </c>
      <c r="G40" s="1">
        <v>5129</v>
      </c>
      <c r="H40" s="1">
        <v>9300</v>
      </c>
      <c r="I40" s="1">
        <f t="shared" si="1"/>
        <v>5129</v>
      </c>
      <c r="J40" s="1">
        <f t="shared" si="2"/>
        <v>8017.2413793103451</v>
      </c>
      <c r="K40" s="1">
        <f t="shared" si="3"/>
        <v>2888.2413793103451</v>
      </c>
      <c r="L40" s="1">
        <f t="shared" si="4"/>
        <v>56.311978539878048</v>
      </c>
    </row>
    <row r="41" spans="1:12" x14ac:dyDescent="0.25">
      <c r="A41" s="9">
        <f t="shared" si="5"/>
        <v>39</v>
      </c>
      <c r="B41" t="s">
        <v>50</v>
      </c>
      <c r="C41" t="s">
        <v>48</v>
      </c>
      <c r="D41" s="1">
        <v>2</v>
      </c>
      <c r="E41" s="1">
        <v>2</v>
      </c>
      <c r="F41" s="1">
        <f t="shared" si="0"/>
        <v>0</v>
      </c>
      <c r="G41" s="1">
        <v>10258</v>
      </c>
      <c r="H41" s="1">
        <v>18500</v>
      </c>
      <c r="I41" s="1">
        <f t="shared" si="1"/>
        <v>20516</v>
      </c>
      <c r="J41" s="1">
        <f t="shared" si="2"/>
        <v>31896.551724137935</v>
      </c>
      <c r="K41" s="1">
        <f t="shared" si="3"/>
        <v>11380.551724137935</v>
      </c>
      <c r="L41" s="1">
        <f t="shared" si="4"/>
        <v>55.471591558480867</v>
      </c>
    </row>
    <row r="42" spans="1:12" x14ac:dyDescent="0.25">
      <c r="A42" s="9">
        <f t="shared" si="5"/>
        <v>40</v>
      </c>
      <c r="B42" t="s">
        <v>51</v>
      </c>
      <c r="C42" t="s">
        <v>48</v>
      </c>
      <c r="D42" s="1">
        <v>2</v>
      </c>
      <c r="E42" s="1">
        <v>2</v>
      </c>
      <c r="F42" s="1">
        <f t="shared" si="0"/>
        <v>0</v>
      </c>
      <c r="G42" s="1">
        <v>10258</v>
      </c>
      <c r="H42" s="1">
        <v>18500</v>
      </c>
      <c r="I42" s="1">
        <f t="shared" si="1"/>
        <v>20516</v>
      </c>
      <c r="J42" s="1">
        <f t="shared" si="2"/>
        <v>31896.551724137935</v>
      </c>
      <c r="K42" s="1">
        <f t="shared" si="3"/>
        <v>11380.551724137935</v>
      </c>
      <c r="L42" s="1">
        <f t="shared" si="4"/>
        <v>55.471591558480867</v>
      </c>
    </row>
    <row r="43" spans="1:12" x14ac:dyDescent="0.25">
      <c r="A43" s="9">
        <f t="shared" si="5"/>
        <v>41</v>
      </c>
      <c r="B43" t="s">
        <v>52</v>
      </c>
      <c r="C43" t="s">
        <v>48</v>
      </c>
      <c r="D43" s="1">
        <v>2</v>
      </c>
      <c r="E43" s="1">
        <v>2</v>
      </c>
      <c r="F43" s="1">
        <f t="shared" si="0"/>
        <v>0</v>
      </c>
      <c r="G43" s="1">
        <v>25646</v>
      </c>
      <c r="H43" s="1">
        <v>46200</v>
      </c>
      <c r="I43" s="1">
        <f t="shared" si="1"/>
        <v>51292</v>
      </c>
      <c r="J43" s="1">
        <f t="shared" si="2"/>
        <v>79655.172413793116</v>
      </c>
      <c r="K43" s="1">
        <f t="shared" si="3"/>
        <v>28363.172413793116</v>
      </c>
      <c r="L43" s="1">
        <f t="shared" si="4"/>
        <v>55.297458499947581</v>
      </c>
    </row>
    <row r="44" spans="1:12" x14ac:dyDescent="0.25">
      <c r="A44" s="9">
        <f t="shared" si="5"/>
        <v>42</v>
      </c>
      <c r="B44" t="s">
        <v>53</v>
      </c>
      <c r="C44" t="s">
        <v>24</v>
      </c>
      <c r="D44" s="1">
        <v>1</v>
      </c>
      <c r="E44" s="1"/>
      <c r="F44" s="1">
        <f t="shared" si="0"/>
        <v>1</v>
      </c>
      <c r="G44" s="1">
        <v>21982</v>
      </c>
      <c r="H44" s="1">
        <v>39600</v>
      </c>
      <c r="I44" s="1">
        <f t="shared" si="1"/>
        <v>21982</v>
      </c>
      <c r="J44" s="1">
        <f t="shared" si="2"/>
        <v>34137.931034482761</v>
      </c>
      <c r="K44" s="1">
        <f t="shared" si="3"/>
        <v>12155.931034482761</v>
      </c>
      <c r="L44" s="1">
        <f t="shared" si="4"/>
        <v>55.299477001559282</v>
      </c>
    </row>
    <row r="45" spans="1:12" x14ac:dyDescent="0.25">
      <c r="A45" s="9">
        <f t="shared" si="5"/>
        <v>43</v>
      </c>
      <c r="B45" t="s">
        <v>54</v>
      </c>
      <c r="C45" t="s">
        <v>24</v>
      </c>
      <c r="D45" s="1">
        <v>1</v>
      </c>
      <c r="E45" s="1"/>
      <c r="F45" s="1">
        <f t="shared" si="0"/>
        <v>1</v>
      </c>
      <c r="G45" s="1">
        <v>80603</v>
      </c>
      <c r="H45" s="1">
        <v>145085</v>
      </c>
      <c r="I45" s="1">
        <f t="shared" si="1"/>
        <v>80603</v>
      </c>
      <c r="J45" s="1">
        <f t="shared" si="2"/>
        <v>125073.27586206897</v>
      </c>
      <c r="K45" s="1">
        <f t="shared" si="3"/>
        <v>44470.275862068971</v>
      </c>
      <c r="L45" s="1">
        <f t="shared" si="4"/>
        <v>55.171985983237562</v>
      </c>
    </row>
    <row r="46" spans="1:12" x14ac:dyDescent="0.25">
      <c r="A46" s="9">
        <f t="shared" si="5"/>
        <v>44</v>
      </c>
      <c r="B46" t="s">
        <v>55</v>
      </c>
      <c r="C46" t="s">
        <v>24</v>
      </c>
      <c r="D46" s="1">
        <v>5</v>
      </c>
      <c r="E46" s="1">
        <v>4</v>
      </c>
      <c r="F46" s="1">
        <f t="shared" si="0"/>
        <v>1</v>
      </c>
      <c r="G46" s="1">
        <v>8793</v>
      </c>
      <c r="H46" s="1">
        <v>15800</v>
      </c>
      <c r="I46" s="1">
        <f t="shared" si="1"/>
        <v>43965</v>
      </c>
      <c r="J46" s="1">
        <f t="shared" si="2"/>
        <v>68103.448275862072</v>
      </c>
      <c r="K46" s="1">
        <f t="shared" si="3"/>
        <v>24138.448275862072</v>
      </c>
      <c r="L46" s="1">
        <f t="shared" si="4"/>
        <v>54.903783181762932</v>
      </c>
    </row>
    <row r="47" spans="1:12" x14ac:dyDescent="0.25">
      <c r="A47" s="9">
        <f t="shared" si="5"/>
        <v>45</v>
      </c>
      <c r="B47" t="s">
        <v>56</v>
      </c>
      <c r="C47" t="s">
        <v>24</v>
      </c>
      <c r="D47" s="1">
        <v>2</v>
      </c>
      <c r="E47" s="1"/>
      <c r="F47" s="1">
        <f t="shared" si="0"/>
        <v>2</v>
      </c>
      <c r="G47" s="1">
        <v>733</v>
      </c>
      <c r="H47" s="1">
        <v>1300</v>
      </c>
      <c r="I47" s="1">
        <f t="shared" si="1"/>
        <v>1466</v>
      </c>
      <c r="J47" s="1">
        <f t="shared" si="2"/>
        <v>2241.3793103448279</v>
      </c>
      <c r="K47" s="1">
        <f t="shared" si="3"/>
        <v>775.3793103448279</v>
      </c>
      <c r="L47" s="1">
        <f t="shared" si="4"/>
        <v>52.890812438255651</v>
      </c>
    </row>
    <row r="48" spans="1:12" x14ac:dyDescent="0.25">
      <c r="A48" s="9">
        <f t="shared" si="5"/>
        <v>46</v>
      </c>
      <c r="B48" t="s">
        <v>57</v>
      </c>
      <c r="C48" t="s">
        <v>24</v>
      </c>
      <c r="D48" s="1">
        <v>2</v>
      </c>
      <c r="E48" s="1"/>
      <c r="F48" s="1">
        <f t="shared" si="0"/>
        <v>2</v>
      </c>
      <c r="G48" s="1">
        <v>879</v>
      </c>
      <c r="H48" s="1">
        <v>1600</v>
      </c>
      <c r="I48" s="1">
        <f t="shared" si="1"/>
        <v>1758</v>
      </c>
      <c r="J48" s="1">
        <f t="shared" si="2"/>
        <v>2758.6206896551726</v>
      </c>
      <c r="K48" s="1">
        <f t="shared" si="3"/>
        <v>1000.6206896551726</v>
      </c>
      <c r="L48" s="1">
        <f t="shared" si="4"/>
        <v>56.918127966733365</v>
      </c>
    </row>
    <row r="49" spans="1:12" x14ac:dyDescent="0.25">
      <c r="A49" s="9">
        <f t="shared" si="5"/>
        <v>47</v>
      </c>
      <c r="B49" t="s">
        <v>58</v>
      </c>
      <c r="C49" t="s">
        <v>24</v>
      </c>
      <c r="D49" s="1">
        <v>2</v>
      </c>
      <c r="E49" s="1">
        <v>1</v>
      </c>
      <c r="F49" s="1">
        <f t="shared" si="0"/>
        <v>1</v>
      </c>
      <c r="G49" s="1">
        <v>1026</v>
      </c>
      <c r="H49" s="1">
        <v>1850</v>
      </c>
      <c r="I49" s="1">
        <f t="shared" si="1"/>
        <v>2052</v>
      </c>
      <c r="J49" s="1">
        <f t="shared" si="2"/>
        <v>3189.6551724137935</v>
      </c>
      <c r="K49" s="1">
        <f t="shared" si="3"/>
        <v>1137.6551724137935</v>
      </c>
      <c r="L49" s="1">
        <f t="shared" si="4"/>
        <v>55.441285205350553</v>
      </c>
    </row>
    <row r="50" spans="1:12" x14ac:dyDescent="0.25">
      <c r="A50" s="9">
        <f t="shared" si="5"/>
        <v>48</v>
      </c>
      <c r="B50" t="s">
        <v>60</v>
      </c>
      <c r="C50" t="s">
        <v>59</v>
      </c>
      <c r="D50" s="1">
        <v>3</v>
      </c>
      <c r="E50" s="1">
        <v>2</v>
      </c>
      <c r="F50" s="1">
        <f t="shared" si="0"/>
        <v>1</v>
      </c>
      <c r="G50" s="1">
        <v>48362</v>
      </c>
      <c r="H50" s="1">
        <v>87000</v>
      </c>
      <c r="I50" s="1">
        <f t="shared" si="1"/>
        <v>145086</v>
      </c>
      <c r="J50" s="1">
        <f t="shared" si="2"/>
        <v>225000.00000000003</v>
      </c>
      <c r="K50" s="1">
        <f t="shared" si="3"/>
        <v>79914.000000000029</v>
      </c>
      <c r="L50" s="1">
        <f t="shared" si="4"/>
        <v>55.080435052313824</v>
      </c>
    </row>
    <row r="51" spans="1:12" x14ac:dyDescent="0.25">
      <c r="A51" s="9">
        <f t="shared" si="5"/>
        <v>49</v>
      </c>
      <c r="B51" t="s">
        <v>61</v>
      </c>
      <c r="C51" t="s">
        <v>59</v>
      </c>
      <c r="D51" s="1">
        <v>2</v>
      </c>
      <c r="E51" s="1">
        <v>1</v>
      </c>
      <c r="F51" s="1">
        <f t="shared" si="0"/>
        <v>1</v>
      </c>
      <c r="G51" s="1">
        <v>48362</v>
      </c>
      <c r="H51" s="1">
        <v>87000</v>
      </c>
      <c r="I51" s="1">
        <f t="shared" si="1"/>
        <v>96724</v>
      </c>
      <c r="J51" s="1">
        <f t="shared" si="2"/>
        <v>150000</v>
      </c>
      <c r="K51" s="1">
        <f t="shared" si="3"/>
        <v>53276</v>
      </c>
      <c r="L51" s="1">
        <f t="shared" si="4"/>
        <v>55.080435052313803</v>
      </c>
    </row>
    <row r="52" spans="1:12" x14ac:dyDescent="0.25">
      <c r="A52" s="9">
        <f t="shared" si="5"/>
        <v>50</v>
      </c>
      <c r="B52" t="s">
        <v>360</v>
      </c>
      <c r="C52" t="s">
        <v>59</v>
      </c>
      <c r="D52" s="1">
        <v>2</v>
      </c>
      <c r="E52" s="1">
        <v>1</v>
      </c>
      <c r="F52" s="1">
        <f t="shared" si="0"/>
        <v>1</v>
      </c>
      <c r="G52" s="1">
        <v>15388</v>
      </c>
      <c r="H52" s="1">
        <v>28000</v>
      </c>
      <c r="I52" s="1">
        <f t="shared" si="1"/>
        <v>30776</v>
      </c>
      <c r="J52" s="1">
        <f t="shared" si="2"/>
        <v>48275.862068965522</v>
      </c>
      <c r="K52" s="1">
        <f t="shared" si="3"/>
        <v>17499.862068965522</v>
      </c>
      <c r="L52" s="1">
        <f t="shared" si="4"/>
        <v>56.862042074881472</v>
      </c>
    </row>
    <row r="53" spans="1:12" x14ac:dyDescent="0.25">
      <c r="A53" s="9">
        <f t="shared" si="5"/>
        <v>51</v>
      </c>
      <c r="B53" t="s">
        <v>361</v>
      </c>
      <c r="C53" t="s">
        <v>59</v>
      </c>
      <c r="D53" s="1">
        <v>2</v>
      </c>
      <c r="E53" s="1">
        <v>2</v>
      </c>
      <c r="F53" s="1">
        <f t="shared" si="0"/>
        <v>0</v>
      </c>
      <c r="G53" s="1">
        <v>15388</v>
      </c>
      <c r="H53" s="1">
        <v>28000</v>
      </c>
      <c r="I53" s="1">
        <f t="shared" si="1"/>
        <v>30776</v>
      </c>
      <c r="J53" s="1">
        <f t="shared" si="2"/>
        <v>48275.862068965522</v>
      </c>
      <c r="K53" s="1">
        <f t="shared" si="3"/>
        <v>17499.862068965522</v>
      </c>
      <c r="L53" s="1">
        <f t="shared" si="4"/>
        <v>56.862042074881472</v>
      </c>
    </row>
    <row r="54" spans="1:12" x14ac:dyDescent="0.25">
      <c r="A54" s="9">
        <f t="shared" si="5"/>
        <v>52</v>
      </c>
      <c r="B54" t="s">
        <v>62</v>
      </c>
      <c r="C54" t="s">
        <v>24</v>
      </c>
      <c r="D54" s="1">
        <v>6</v>
      </c>
      <c r="E54" s="1">
        <v>4</v>
      </c>
      <c r="F54" s="1">
        <f t="shared" si="0"/>
        <v>2</v>
      </c>
      <c r="G54" s="1">
        <v>3297</v>
      </c>
      <c r="H54" s="1">
        <v>5900</v>
      </c>
      <c r="I54" s="1">
        <f t="shared" si="1"/>
        <v>19782</v>
      </c>
      <c r="J54" s="1">
        <f t="shared" si="2"/>
        <v>30517.241379310348</v>
      </c>
      <c r="K54" s="1">
        <f t="shared" si="3"/>
        <v>10735.241379310348</v>
      </c>
      <c r="L54" s="1">
        <f t="shared" si="4"/>
        <v>54.267725100143302</v>
      </c>
    </row>
    <row r="55" spans="1:12" x14ac:dyDescent="0.25">
      <c r="A55" s="9">
        <f t="shared" si="5"/>
        <v>53</v>
      </c>
      <c r="B55" t="s">
        <v>63</v>
      </c>
      <c r="C55" t="s">
        <v>24</v>
      </c>
      <c r="D55" s="1">
        <v>2</v>
      </c>
      <c r="E55" s="1">
        <v>2</v>
      </c>
      <c r="F55" s="1">
        <f t="shared" si="0"/>
        <v>0</v>
      </c>
      <c r="G55" s="1">
        <v>27845</v>
      </c>
      <c r="H55" s="1">
        <v>62000</v>
      </c>
      <c r="I55" s="1">
        <f t="shared" si="1"/>
        <v>55690</v>
      </c>
      <c r="J55" s="1">
        <f t="shared" si="2"/>
        <v>106896.55172413794</v>
      </c>
      <c r="K55" s="1">
        <f t="shared" si="3"/>
        <v>51206.551724137942</v>
      </c>
      <c r="L55" s="1">
        <f t="shared" si="4"/>
        <v>91.949275855877076</v>
      </c>
    </row>
    <row r="56" spans="1:12" x14ac:dyDescent="0.25">
      <c r="A56" s="9">
        <f t="shared" si="5"/>
        <v>54</v>
      </c>
      <c r="B56" t="s">
        <v>64</v>
      </c>
      <c r="C56" t="s">
        <v>24</v>
      </c>
      <c r="D56" s="1">
        <v>6</v>
      </c>
      <c r="E56" s="1"/>
      <c r="F56" s="1">
        <f t="shared" si="0"/>
        <v>6</v>
      </c>
      <c r="G56" s="1">
        <v>1026</v>
      </c>
      <c r="H56" s="1">
        <v>1800</v>
      </c>
      <c r="I56" s="1">
        <f t="shared" si="1"/>
        <v>6156</v>
      </c>
      <c r="J56" s="1">
        <f t="shared" si="2"/>
        <v>9310.3448275862083</v>
      </c>
      <c r="K56" s="1">
        <f t="shared" si="3"/>
        <v>3154.3448275862083</v>
      </c>
      <c r="L56" s="1">
        <f t="shared" si="4"/>
        <v>51.240169388989742</v>
      </c>
    </row>
    <row r="57" spans="1:12" x14ac:dyDescent="0.25">
      <c r="A57" s="9">
        <f t="shared" si="5"/>
        <v>55</v>
      </c>
      <c r="B57" t="s">
        <v>65</v>
      </c>
      <c r="C57" t="s">
        <v>24</v>
      </c>
      <c r="D57" s="1">
        <v>1</v>
      </c>
      <c r="E57" s="1"/>
      <c r="F57" s="1">
        <f t="shared" si="0"/>
        <v>1</v>
      </c>
      <c r="G57" s="1">
        <v>4396</v>
      </c>
      <c r="H57" s="1">
        <v>7900</v>
      </c>
      <c r="I57" s="1">
        <f t="shared" si="1"/>
        <v>4396</v>
      </c>
      <c r="J57" s="1">
        <f t="shared" si="2"/>
        <v>6810.3448275862074</v>
      </c>
      <c r="K57" s="1">
        <f t="shared" si="3"/>
        <v>2414.3448275862074</v>
      </c>
      <c r="L57" s="1">
        <f t="shared" si="4"/>
        <v>54.921401901415088</v>
      </c>
    </row>
    <row r="58" spans="1:12" x14ac:dyDescent="0.25">
      <c r="A58" s="9">
        <f t="shared" si="5"/>
        <v>56</v>
      </c>
      <c r="B58" t="s">
        <v>66</v>
      </c>
      <c r="C58" t="s">
        <v>24</v>
      </c>
      <c r="D58" s="1">
        <v>1</v>
      </c>
      <c r="E58" s="1"/>
      <c r="F58" s="1">
        <f t="shared" si="0"/>
        <v>1</v>
      </c>
      <c r="G58" s="1">
        <v>5862</v>
      </c>
      <c r="H58" s="1">
        <v>10800</v>
      </c>
      <c r="I58" s="1">
        <f t="shared" si="1"/>
        <v>5862</v>
      </c>
      <c r="J58" s="1">
        <f t="shared" si="2"/>
        <v>9310.3448275862083</v>
      </c>
      <c r="K58" s="1">
        <f t="shared" si="3"/>
        <v>3448.3448275862083</v>
      </c>
      <c r="L58" s="1">
        <f t="shared" si="4"/>
        <v>58.825397945858214</v>
      </c>
    </row>
    <row r="59" spans="1:12" x14ac:dyDescent="0.25">
      <c r="A59" s="9">
        <f t="shared" si="5"/>
        <v>57</v>
      </c>
      <c r="B59" t="s">
        <v>67</v>
      </c>
      <c r="C59" t="s">
        <v>24</v>
      </c>
      <c r="D59" s="1">
        <v>1</v>
      </c>
      <c r="E59" s="1">
        <v>1</v>
      </c>
      <c r="F59" s="1">
        <f t="shared" si="0"/>
        <v>0</v>
      </c>
      <c r="G59" s="1">
        <v>8793</v>
      </c>
      <c r="H59" s="1">
        <v>15900</v>
      </c>
      <c r="I59" s="1">
        <f t="shared" si="1"/>
        <v>8793</v>
      </c>
      <c r="J59" s="1">
        <f t="shared" si="2"/>
        <v>13706.896551724139</v>
      </c>
      <c r="K59" s="1">
        <f t="shared" si="3"/>
        <v>4913.8965517241395</v>
      </c>
      <c r="L59" s="1">
        <f t="shared" si="4"/>
        <v>55.884186872786756</v>
      </c>
    </row>
    <row r="60" spans="1:12" x14ac:dyDescent="0.25">
      <c r="A60" s="9">
        <f t="shared" si="5"/>
        <v>58</v>
      </c>
      <c r="B60" t="s">
        <v>68</v>
      </c>
      <c r="C60" t="s">
        <v>24</v>
      </c>
      <c r="D60" s="1">
        <v>1</v>
      </c>
      <c r="E60" s="1"/>
      <c r="F60" s="1">
        <f t="shared" si="0"/>
        <v>1</v>
      </c>
      <c r="G60" s="1">
        <v>10258</v>
      </c>
      <c r="H60" s="1">
        <v>18500</v>
      </c>
      <c r="I60" s="1">
        <f t="shared" si="1"/>
        <v>10258</v>
      </c>
      <c r="J60" s="1">
        <f t="shared" si="2"/>
        <v>15948.275862068967</v>
      </c>
      <c r="K60" s="1">
        <f t="shared" si="3"/>
        <v>5690.2758620689674</v>
      </c>
      <c r="L60" s="1">
        <f t="shared" si="4"/>
        <v>55.471591558480867</v>
      </c>
    </row>
    <row r="61" spans="1:12" x14ac:dyDescent="0.25">
      <c r="A61" s="9">
        <f t="shared" si="5"/>
        <v>59</v>
      </c>
      <c r="B61" t="s">
        <v>69</v>
      </c>
      <c r="C61" t="s">
        <v>24</v>
      </c>
      <c r="D61" s="1">
        <v>2</v>
      </c>
      <c r="E61" s="1"/>
      <c r="F61" s="1">
        <f t="shared" si="0"/>
        <v>2</v>
      </c>
      <c r="G61" s="1">
        <v>5129</v>
      </c>
      <c r="H61" s="1">
        <v>9300</v>
      </c>
      <c r="I61" s="1">
        <f t="shared" si="1"/>
        <v>10258</v>
      </c>
      <c r="J61" s="1">
        <f t="shared" si="2"/>
        <v>16034.48275862069</v>
      </c>
      <c r="K61" s="1">
        <f t="shared" si="3"/>
        <v>5776.4827586206902</v>
      </c>
      <c r="L61" s="1">
        <f t="shared" si="4"/>
        <v>56.311978539878048</v>
      </c>
    </row>
    <row r="62" spans="1:12" x14ac:dyDescent="0.25">
      <c r="A62" s="9">
        <f t="shared" si="5"/>
        <v>60</v>
      </c>
      <c r="B62" t="s">
        <v>70</v>
      </c>
      <c r="C62" t="s">
        <v>24</v>
      </c>
      <c r="D62" s="1">
        <v>5</v>
      </c>
      <c r="E62" s="1">
        <v>3</v>
      </c>
      <c r="F62" s="1">
        <f t="shared" si="0"/>
        <v>2</v>
      </c>
      <c r="G62" s="1">
        <v>9525</v>
      </c>
      <c r="H62" s="1">
        <v>17200</v>
      </c>
      <c r="I62" s="1">
        <f t="shared" si="1"/>
        <v>47625</v>
      </c>
      <c r="J62" s="1">
        <f t="shared" si="2"/>
        <v>74137.931034482768</v>
      </c>
      <c r="K62" s="1">
        <f t="shared" si="3"/>
        <v>26512.931034482768</v>
      </c>
      <c r="L62" s="1">
        <f t="shared" si="4"/>
        <v>55.670196397864082</v>
      </c>
    </row>
    <row r="63" spans="1:12" x14ac:dyDescent="0.25">
      <c r="A63" s="9">
        <f t="shared" si="5"/>
        <v>61</v>
      </c>
      <c r="B63" t="s">
        <v>71</v>
      </c>
      <c r="C63" t="s">
        <v>24</v>
      </c>
      <c r="D63" s="1">
        <v>2</v>
      </c>
      <c r="E63" s="1"/>
      <c r="F63" s="1">
        <f t="shared" si="0"/>
        <v>2</v>
      </c>
      <c r="G63" s="1">
        <v>13189</v>
      </c>
      <c r="H63" s="1">
        <v>24000</v>
      </c>
      <c r="I63" s="1">
        <f t="shared" si="1"/>
        <v>26378</v>
      </c>
      <c r="J63" s="1">
        <f t="shared" si="2"/>
        <v>41379.310344827587</v>
      </c>
      <c r="K63" s="1">
        <f t="shared" si="3"/>
        <v>15001.310344827587</v>
      </c>
      <c r="L63" s="1">
        <f t="shared" si="4"/>
        <v>56.870537360025729</v>
      </c>
    </row>
    <row r="64" spans="1:12" x14ac:dyDescent="0.25">
      <c r="A64" s="9">
        <f t="shared" si="5"/>
        <v>62</v>
      </c>
      <c r="B64" t="s">
        <v>72</v>
      </c>
      <c r="C64" t="s">
        <v>24</v>
      </c>
      <c r="D64" s="1">
        <v>2</v>
      </c>
      <c r="E64" s="1">
        <v>2</v>
      </c>
      <c r="F64" s="1">
        <f t="shared" si="0"/>
        <v>0</v>
      </c>
      <c r="G64" s="1">
        <v>9526</v>
      </c>
      <c r="H64" s="1">
        <v>17200</v>
      </c>
      <c r="I64" s="1">
        <f t="shared" si="1"/>
        <v>19052</v>
      </c>
      <c r="J64" s="1">
        <f t="shared" si="2"/>
        <v>29655.172413793105</v>
      </c>
      <c r="K64" s="1">
        <f t="shared" si="3"/>
        <v>10603.172413793105</v>
      </c>
      <c r="L64" s="1">
        <f t="shared" si="4"/>
        <v>55.65385478581306</v>
      </c>
    </row>
    <row r="65" spans="1:12" x14ac:dyDescent="0.25">
      <c r="A65" s="9">
        <f t="shared" si="5"/>
        <v>63</v>
      </c>
      <c r="B65" t="s">
        <v>73</v>
      </c>
      <c r="C65" t="s">
        <v>24</v>
      </c>
      <c r="D65" s="1">
        <v>2</v>
      </c>
      <c r="E65" s="1">
        <v>1</v>
      </c>
      <c r="F65" s="1">
        <f t="shared" si="0"/>
        <v>1</v>
      </c>
      <c r="G65" s="1">
        <v>7181</v>
      </c>
      <c r="H65" s="1">
        <v>12300</v>
      </c>
      <c r="I65" s="1">
        <f t="shared" si="1"/>
        <v>14362</v>
      </c>
      <c r="J65" s="1">
        <f t="shared" si="2"/>
        <v>21206.896551724138</v>
      </c>
      <c r="K65" s="1">
        <f t="shared" si="3"/>
        <v>6844.8965517241377</v>
      </c>
      <c r="L65" s="1">
        <f t="shared" si="4"/>
        <v>47.659772675979234</v>
      </c>
    </row>
    <row r="66" spans="1:12" x14ac:dyDescent="0.25">
      <c r="A66" s="9">
        <f t="shared" si="5"/>
        <v>64</v>
      </c>
      <c r="B66" t="s">
        <v>74</v>
      </c>
      <c r="C66" t="s">
        <v>59</v>
      </c>
      <c r="D66" s="1">
        <v>2</v>
      </c>
      <c r="E66" s="1"/>
      <c r="F66" s="1">
        <f t="shared" si="0"/>
        <v>2</v>
      </c>
      <c r="G66" s="1">
        <v>11724</v>
      </c>
      <c r="H66" s="1">
        <v>21100</v>
      </c>
      <c r="I66" s="1">
        <f t="shared" si="1"/>
        <v>23448</v>
      </c>
      <c r="J66" s="1">
        <f t="shared" si="2"/>
        <v>36379.310344827587</v>
      </c>
      <c r="K66" s="1">
        <f t="shared" si="3"/>
        <v>12931.310344827587</v>
      </c>
      <c r="L66" s="1">
        <f t="shared" si="4"/>
        <v>55.148884104518878</v>
      </c>
    </row>
    <row r="67" spans="1:12" x14ac:dyDescent="0.25">
      <c r="A67" s="9">
        <f t="shared" si="5"/>
        <v>65</v>
      </c>
      <c r="B67" t="s">
        <v>75</v>
      </c>
      <c r="C67" t="s">
        <v>59</v>
      </c>
      <c r="D67" s="1">
        <v>2</v>
      </c>
      <c r="E67" s="1">
        <v>2</v>
      </c>
      <c r="F67" s="1">
        <f t="shared" si="0"/>
        <v>0</v>
      </c>
      <c r="G67" s="1">
        <v>12457</v>
      </c>
      <c r="H67" s="1">
        <v>22500</v>
      </c>
      <c r="I67" s="1">
        <f t="shared" si="1"/>
        <v>24914</v>
      </c>
      <c r="J67" s="1">
        <f t="shared" si="2"/>
        <v>38793.103448275862</v>
      </c>
      <c r="K67" s="1">
        <f t="shared" si="3"/>
        <v>13879.103448275862</v>
      </c>
      <c r="L67" s="1">
        <f t="shared" si="4"/>
        <v>55.708049483326093</v>
      </c>
    </row>
    <row r="68" spans="1:12" x14ac:dyDescent="0.25">
      <c r="A68" s="9">
        <f t="shared" si="5"/>
        <v>66</v>
      </c>
      <c r="B68" t="s">
        <v>76</v>
      </c>
      <c r="C68" t="s">
        <v>59</v>
      </c>
      <c r="D68" s="1">
        <v>2</v>
      </c>
      <c r="E68" s="1"/>
      <c r="F68" s="1">
        <f t="shared" ref="F68:F131" si="6">+D68-E68</f>
        <v>2</v>
      </c>
      <c r="G68" s="1">
        <v>1831</v>
      </c>
      <c r="H68" s="1">
        <v>3300</v>
      </c>
      <c r="I68" s="1">
        <f t="shared" ref="I68:I105" si="7">+G68*D68</f>
        <v>3662</v>
      </c>
      <c r="J68" s="1">
        <f t="shared" ref="J68:J105" si="8">+H68*D68/(1.16)</f>
        <v>5689.6551724137935</v>
      </c>
      <c r="K68" s="1">
        <f t="shared" ref="K68:K105" si="9">+J68-I68</f>
        <v>2027.6551724137935</v>
      </c>
      <c r="L68" s="1">
        <f t="shared" ref="L68:L105" si="10">+K68/I68*100</f>
        <v>55.370157630087199</v>
      </c>
    </row>
    <row r="69" spans="1:12" x14ac:dyDescent="0.25">
      <c r="A69" s="9">
        <f t="shared" ref="A69:A132" si="11">1+A68</f>
        <v>67</v>
      </c>
      <c r="B69" t="s">
        <v>77</v>
      </c>
      <c r="C69" t="s">
        <v>59</v>
      </c>
      <c r="D69" s="1">
        <v>2</v>
      </c>
      <c r="E69" s="1"/>
      <c r="F69" s="1">
        <f t="shared" si="6"/>
        <v>2</v>
      </c>
      <c r="G69" s="1">
        <v>2931</v>
      </c>
      <c r="H69" s="1">
        <v>5300</v>
      </c>
      <c r="I69" s="1">
        <f t="shared" si="7"/>
        <v>5862</v>
      </c>
      <c r="J69" s="1">
        <f t="shared" si="8"/>
        <v>9137.9310344827591</v>
      </c>
      <c r="K69" s="1">
        <f t="shared" si="9"/>
        <v>3275.9310344827591</v>
      </c>
      <c r="L69" s="1">
        <f t="shared" si="10"/>
        <v>55.884186872786742</v>
      </c>
    </row>
    <row r="70" spans="1:12" x14ac:dyDescent="0.25">
      <c r="A70" s="9">
        <f t="shared" si="11"/>
        <v>68</v>
      </c>
      <c r="B70" t="s">
        <v>78</v>
      </c>
      <c r="C70" t="s">
        <v>59</v>
      </c>
      <c r="D70" s="1">
        <v>2</v>
      </c>
      <c r="E70" s="1"/>
      <c r="F70" s="1">
        <f t="shared" si="6"/>
        <v>2</v>
      </c>
      <c r="G70" s="1">
        <v>4763</v>
      </c>
      <c r="H70" s="1">
        <v>8600</v>
      </c>
      <c r="I70" s="1">
        <f t="shared" si="7"/>
        <v>9526</v>
      </c>
      <c r="J70" s="1">
        <f t="shared" si="8"/>
        <v>14827.586206896553</v>
      </c>
      <c r="K70" s="1">
        <f t="shared" si="9"/>
        <v>5301.5862068965525</v>
      </c>
      <c r="L70" s="1">
        <f t="shared" si="10"/>
        <v>55.65385478581306</v>
      </c>
    </row>
    <row r="71" spans="1:12" x14ac:dyDescent="0.25">
      <c r="A71" s="9">
        <f t="shared" si="11"/>
        <v>69</v>
      </c>
      <c r="B71" t="s">
        <v>79</v>
      </c>
      <c r="C71" t="s">
        <v>59</v>
      </c>
      <c r="D71" s="1">
        <v>2</v>
      </c>
      <c r="E71" s="1"/>
      <c r="F71" s="1">
        <f t="shared" si="6"/>
        <v>2</v>
      </c>
      <c r="G71" s="1">
        <v>9525</v>
      </c>
      <c r="H71" s="1">
        <v>17200</v>
      </c>
      <c r="I71" s="1">
        <f t="shared" si="7"/>
        <v>19050</v>
      </c>
      <c r="J71" s="1">
        <f t="shared" si="8"/>
        <v>29655.172413793105</v>
      </c>
      <c r="K71" s="1">
        <f t="shared" si="9"/>
        <v>10605.172413793105</v>
      </c>
      <c r="L71" s="1">
        <f t="shared" si="10"/>
        <v>55.670196397864068</v>
      </c>
    </row>
    <row r="72" spans="1:12" x14ac:dyDescent="0.25">
      <c r="A72" s="9">
        <f t="shared" si="11"/>
        <v>70</v>
      </c>
      <c r="B72" t="s">
        <v>80</v>
      </c>
      <c r="C72" t="s">
        <v>24</v>
      </c>
      <c r="D72" s="1">
        <v>2</v>
      </c>
      <c r="E72" s="1">
        <v>1</v>
      </c>
      <c r="F72" s="1">
        <f t="shared" si="6"/>
        <v>1</v>
      </c>
      <c r="G72" s="1">
        <v>18319</v>
      </c>
      <c r="H72" s="1">
        <v>33000</v>
      </c>
      <c r="I72" s="1">
        <f t="shared" si="7"/>
        <v>36638</v>
      </c>
      <c r="J72" s="1">
        <f t="shared" si="8"/>
        <v>56896.551724137935</v>
      </c>
      <c r="K72" s="1">
        <f t="shared" si="9"/>
        <v>20258.551724137935</v>
      </c>
      <c r="L72" s="1">
        <f t="shared" si="10"/>
        <v>55.293825329269971</v>
      </c>
    </row>
    <row r="73" spans="1:12" x14ac:dyDescent="0.25">
      <c r="A73" s="9">
        <f t="shared" si="11"/>
        <v>71</v>
      </c>
      <c r="B73" t="s">
        <v>81</v>
      </c>
      <c r="C73" t="s">
        <v>59</v>
      </c>
      <c r="D73" s="1">
        <v>2</v>
      </c>
      <c r="E73" s="1"/>
      <c r="F73" s="1">
        <f t="shared" si="6"/>
        <v>2</v>
      </c>
      <c r="G73" s="1">
        <v>29310</v>
      </c>
      <c r="H73" s="1">
        <v>53000</v>
      </c>
      <c r="I73" s="1">
        <f t="shared" si="7"/>
        <v>58620</v>
      </c>
      <c r="J73" s="1">
        <f t="shared" si="8"/>
        <v>91379.310344827594</v>
      </c>
      <c r="K73" s="1">
        <f t="shared" si="9"/>
        <v>32759.310344827594</v>
      </c>
      <c r="L73" s="1">
        <f t="shared" si="10"/>
        <v>55.884186872786756</v>
      </c>
    </row>
    <row r="74" spans="1:12" x14ac:dyDescent="0.25">
      <c r="A74" s="9">
        <f t="shared" si="11"/>
        <v>72</v>
      </c>
      <c r="B74" t="s">
        <v>82</v>
      </c>
      <c r="C74" t="s">
        <v>59</v>
      </c>
      <c r="D74" s="1">
        <v>2</v>
      </c>
      <c r="E74" s="1">
        <v>2</v>
      </c>
      <c r="F74" s="1">
        <f t="shared" si="6"/>
        <v>0</v>
      </c>
      <c r="G74" s="1">
        <v>38543</v>
      </c>
      <c r="H74" s="1">
        <v>69400</v>
      </c>
      <c r="I74" s="1">
        <f t="shared" si="7"/>
        <v>77086</v>
      </c>
      <c r="J74" s="1">
        <f t="shared" si="8"/>
        <v>119655.17241379312</v>
      </c>
      <c r="K74" s="1">
        <f t="shared" si="9"/>
        <v>42569.172413793116</v>
      </c>
      <c r="L74" s="1">
        <f t="shared" si="10"/>
        <v>55.222961904617073</v>
      </c>
    </row>
    <row r="75" spans="1:12" x14ac:dyDescent="0.25">
      <c r="A75" s="9">
        <f t="shared" si="11"/>
        <v>73</v>
      </c>
      <c r="B75" t="s">
        <v>83</v>
      </c>
      <c r="C75" t="s">
        <v>48</v>
      </c>
      <c r="D75" s="1">
        <v>2</v>
      </c>
      <c r="E75" s="1">
        <v>2</v>
      </c>
      <c r="F75" s="1">
        <f t="shared" si="6"/>
        <v>0</v>
      </c>
      <c r="G75" s="1">
        <v>3664</v>
      </c>
      <c r="H75" s="1">
        <v>6600</v>
      </c>
      <c r="I75" s="1">
        <f t="shared" si="7"/>
        <v>7328</v>
      </c>
      <c r="J75" s="1">
        <f t="shared" si="8"/>
        <v>11379.310344827587</v>
      </c>
      <c r="K75" s="1">
        <f t="shared" si="9"/>
        <v>4051.310344827587</v>
      </c>
      <c r="L75" s="1">
        <f t="shared" si="10"/>
        <v>55.285348592079522</v>
      </c>
    </row>
    <row r="76" spans="1:12" x14ac:dyDescent="0.25">
      <c r="A76" s="9">
        <f t="shared" si="11"/>
        <v>74</v>
      </c>
      <c r="B76" t="s">
        <v>12</v>
      </c>
      <c r="C76" t="s">
        <v>84</v>
      </c>
      <c r="D76" s="1">
        <v>10</v>
      </c>
      <c r="E76" s="1"/>
      <c r="F76" s="1">
        <f t="shared" si="6"/>
        <v>10</v>
      </c>
      <c r="G76" s="1">
        <v>400</v>
      </c>
      <c r="H76" s="1">
        <v>1400</v>
      </c>
      <c r="I76" s="1">
        <f t="shared" si="7"/>
        <v>4000</v>
      </c>
      <c r="J76" s="1">
        <f t="shared" si="8"/>
        <v>12068.96551724138</v>
      </c>
      <c r="K76" s="1">
        <f t="shared" si="9"/>
        <v>8068.9655172413804</v>
      </c>
      <c r="L76" s="1">
        <f t="shared" si="10"/>
        <v>201.72413793103453</v>
      </c>
    </row>
    <row r="77" spans="1:12" x14ac:dyDescent="0.25">
      <c r="A77" s="9">
        <f t="shared" si="11"/>
        <v>75</v>
      </c>
      <c r="B77" t="s">
        <v>11</v>
      </c>
      <c r="C77" t="s">
        <v>84</v>
      </c>
      <c r="D77" s="1">
        <v>10</v>
      </c>
      <c r="E77" s="1"/>
      <c r="F77" s="1">
        <f t="shared" si="6"/>
        <v>10</v>
      </c>
      <c r="G77" s="1">
        <v>750</v>
      </c>
      <c r="H77" s="1">
        <v>1800</v>
      </c>
      <c r="I77" s="1">
        <f t="shared" si="7"/>
        <v>7500</v>
      </c>
      <c r="J77" s="1">
        <f t="shared" si="8"/>
        <v>15517.241379310346</v>
      </c>
      <c r="K77" s="1">
        <f t="shared" si="9"/>
        <v>8017.241379310346</v>
      </c>
      <c r="L77" s="1">
        <f t="shared" si="10"/>
        <v>106.89655172413795</v>
      </c>
    </row>
    <row r="78" spans="1:12" x14ac:dyDescent="0.25">
      <c r="A78" s="9">
        <f t="shared" si="11"/>
        <v>76</v>
      </c>
      <c r="B78" t="s">
        <v>13</v>
      </c>
      <c r="C78" t="s">
        <v>84</v>
      </c>
      <c r="D78" s="1">
        <v>10</v>
      </c>
      <c r="E78" s="1">
        <v>3</v>
      </c>
      <c r="F78" s="1">
        <f t="shared" si="6"/>
        <v>7</v>
      </c>
      <c r="G78" s="1">
        <v>1700</v>
      </c>
      <c r="H78" s="1">
        <v>3300</v>
      </c>
      <c r="I78" s="1">
        <f t="shared" si="7"/>
        <v>17000</v>
      </c>
      <c r="J78" s="1">
        <f t="shared" si="8"/>
        <v>28448.275862068967</v>
      </c>
      <c r="K78" s="1">
        <f t="shared" si="9"/>
        <v>11448.275862068967</v>
      </c>
      <c r="L78" s="1">
        <f t="shared" si="10"/>
        <v>67.342799188640996</v>
      </c>
    </row>
    <row r="79" spans="1:12" x14ac:dyDescent="0.25">
      <c r="A79" s="9">
        <f t="shared" si="11"/>
        <v>77</v>
      </c>
      <c r="B79" t="s">
        <v>85</v>
      </c>
      <c r="C79" t="s">
        <v>84</v>
      </c>
      <c r="D79" s="1">
        <v>10</v>
      </c>
      <c r="E79" s="1">
        <v>1</v>
      </c>
      <c r="F79" s="1">
        <f t="shared" si="6"/>
        <v>9</v>
      </c>
      <c r="G79" s="1">
        <v>3900</v>
      </c>
      <c r="H79" s="1">
        <v>7000</v>
      </c>
      <c r="I79" s="1">
        <f t="shared" si="7"/>
        <v>39000</v>
      </c>
      <c r="J79" s="1">
        <f t="shared" si="8"/>
        <v>60344.827586206899</v>
      </c>
      <c r="K79" s="1">
        <f t="shared" si="9"/>
        <v>21344.827586206899</v>
      </c>
      <c r="L79" s="1">
        <f t="shared" si="10"/>
        <v>54.730327144120253</v>
      </c>
    </row>
    <row r="80" spans="1:12" x14ac:dyDescent="0.25">
      <c r="A80" s="9">
        <f t="shared" si="11"/>
        <v>78</v>
      </c>
      <c r="B80" t="s">
        <v>86</v>
      </c>
      <c r="C80" t="s">
        <v>84</v>
      </c>
      <c r="D80" s="1">
        <v>6</v>
      </c>
      <c r="E80" s="1"/>
      <c r="F80" s="1">
        <f t="shared" si="6"/>
        <v>6</v>
      </c>
      <c r="G80" s="1">
        <v>2050</v>
      </c>
      <c r="H80" s="1">
        <v>4900</v>
      </c>
      <c r="I80" s="1">
        <f t="shared" si="7"/>
        <v>12300</v>
      </c>
      <c r="J80" s="1">
        <f t="shared" si="8"/>
        <v>25344.827586206899</v>
      </c>
      <c r="K80" s="1">
        <f t="shared" si="9"/>
        <v>13044.827586206899</v>
      </c>
      <c r="L80" s="1">
        <f t="shared" si="10"/>
        <v>106.05550883095039</v>
      </c>
    </row>
    <row r="81" spans="1:12" x14ac:dyDescent="0.25">
      <c r="A81" s="9">
        <f t="shared" si="11"/>
        <v>79</v>
      </c>
      <c r="B81" t="s">
        <v>87</v>
      </c>
      <c r="C81" t="s">
        <v>84</v>
      </c>
      <c r="D81" s="1">
        <v>6</v>
      </c>
      <c r="E81" s="1">
        <v>2</v>
      </c>
      <c r="F81" s="1">
        <f t="shared" si="6"/>
        <v>4</v>
      </c>
      <c r="G81" s="1">
        <v>2400</v>
      </c>
      <c r="H81" s="1">
        <v>4500</v>
      </c>
      <c r="I81" s="1">
        <f t="shared" si="7"/>
        <v>14400</v>
      </c>
      <c r="J81" s="1">
        <f t="shared" si="8"/>
        <v>23275.862068965518</v>
      </c>
      <c r="K81" s="1">
        <f t="shared" si="9"/>
        <v>8875.8620689655181</v>
      </c>
      <c r="L81" s="1">
        <f t="shared" si="10"/>
        <v>61.637931034482762</v>
      </c>
    </row>
    <row r="82" spans="1:12" x14ac:dyDescent="0.25">
      <c r="A82" s="9">
        <f t="shared" si="11"/>
        <v>80</v>
      </c>
      <c r="B82" t="s">
        <v>88</v>
      </c>
      <c r="C82" t="s">
        <v>84</v>
      </c>
      <c r="D82" s="1">
        <v>6</v>
      </c>
      <c r="E82" s="1"/>
      <c r="F82" s="1">
        <f t="shared" si="6"/>
        <v>6</v>
      </c>
      <c r="G82" s="1">
        <v>2500</v>
      </c>
      <c r="H82" s="1">
        <v>5000</v>
      </c>
      <c r="I82" s="1">
        <f t="shared" si="7"/>
        <v>15000</v>
      </c>
      <c r="J82" s="1">
        <f t="shared" si="8"/>
        <v>25862.068965517243</v>
      </c>
      <c r="K82" s="1">
        <f t="shared" si="9"/>
        <v>10862.068965517243</v>
      </c>
      <c r="L82" s="1">
        <f t="shared" si="10"/>
        <v>72.413793103448285</v>
      </c>
    </row>
    <row r="83" spans="1:12" x14ac:dyDescent="0.25">
      <c r="A83" s="9">
        <f t="shared" si="11"/>
        <v>81</v>
      </c>
      <c r="B83" t="s">
        <v>89</v>
      </c>
      <c r="C83" t="s">
        <v>84</v>
      </c>
      <c r="D83" s="1">
        <v>6</v>
      </c>
      <c r="E83" s="1">
        <v>1</v>
      </c>
      <c r="F83" s="1">
        <f t="shared" si="6"/>
        <v>5</v>
      </c>
      <c r="G83" s="1">
        <v>2050</v>
      </c>
      <c r="H83" s="1">
        <v>4900</v>
      </c>
      <c r="I83" s="1">
        <f t="shared" si="7"/>
        <v>12300</v>
      </c>
      <c r="J83" s="1">
        <f t="shared" si="8"/>
        <v>25344.827586206899</v>
      </c>
      <c r="K83" s="1">
        <f t="shared" si="9"/>
        <v>13044.827586206899</v>
      </c>
      <c r="L83" s="1">
        <f t="shared" si="10"/>
        <v>106.05550883095039</v>
      </c>
    </row>
    <row r="84" spans="1:12" x14ac:dyDescent="0.25">
      <c r="A84" s="9">
        <f t="shared" si="11"/>
        <v>82</v>
      </c>
      <c r="B84" t="s">
        <v>90</v>
      </c>
      <c r="C84" t="s">
        <v>84</v>
      </c>
      <c r="D84" s="1">
        <v>6</v>
      </c>
      <c r="E84" s="1"/>
      <c r="F84" s="1">
        <f t="shared" si="6"/>
        <v>6</v>
      </c>
      <c r="G84" s="1">
        <v>2400</v>
      </c>
      <c r="H84" s="1">
        <v>4500</v>
      </c>
      <c r="I84" s="1">
        <f t="shared" si="7"/>
        <v>14400</v>
      </c>
      <c r="J84" s="1">
        <f t="shared" si="8"/>
        <v>23275.862068965518</v>
      </c>
      <c r="K84" s="1">
        <f t="shared" si="9"/>
        <v>8875.8620689655181</v>
      </c>
      <c r="L84" s="1">
        <f t="shared" si="10"/>
        <v>61.637931034482762</v>
      </c>
    </row>
    <row r="85" spans="1:12" x14ac:dyDescent="0.25">
      <c r="A85" s="9">
        <f t="shared" si="11"/>
        <v>83</v>
      </c>
      <c r="B85" t="s">
        <v>91</v>
      </c>
      <c r="C85" t="s">
        <v>92</v>
      </c>
      <c r="D85" s="1">
        <v>2</v>
      </c>
      <c r="E85" s="1">
        <v>1</v>
      </c>
      <c r="F85" s="1">
        <f t="shared" si="6"/>
        <v>1</v>
      </c>
      <c r="G85" s="1">
        <v>25000</v>
      </c>
      <c r="H85" s="1">
        <v>45000</v>
      </c>
      <c r="I85" s="1">
        <f t="shared" si="7"/>
        <v>50000</v>
      </c>
      <c r="J85" s="1">
        <f t="shared" si="8"/>
        <v>77586.206896551725</v>
      </c>
      <c r="K85" s="1">
        <f t="shared" si="9"/>
        <v>27586.206896551725</v>
      </c>
      <c r="L85" s="1">
        <f t="shared" si="10"/>
        <v>55.172413793103445</v>
      </c>
    </row>
    <row r="86" spans="1:12" x14ac:dyDescent="0.25">
      <c r="A86" s="9">
        <f t="shared" si="11"/>
        <v>84</v>
      </c>
      <c r="B86" t="s">
        <v>93</v>
      </c>
      <c r="C86" t="s">
        <v>84</v>
      </c>
      <c r="D86" s="1">
        <v>12</v>
      </c>
      <c r="E86" s="1">
        <v>12</v>
      </c>
      <c r="F86" s="1">
        <f t="shared" si="6"/>
        <v>0</v>
      </c>
      <c r="G86" s="1">
        <v>100</v>
      </c>
      <c r="H86" s="1">
        <v>300</v>
      </c>
      <c r="I86" s="1">
        <f t="shared" si="7"/>
        <v>1200</v>
      </c>
      <c r="J86" s="1">
        <f t="shared" si="8"/>
        <v>3103.4482758620693</v>
      </c>
      <c r="K86" s="1">
        <f t="shared" si="9"/>
        <v>1903.4482758620693</v>
      </c>
      <c r="L86" s="1">
        <f t="shared" si="10"/>
        <v>158.62068965517244</v>
      </c>
    </row>
    <row r="87" spans="1:12" x14ac:dyDescent="0.25">
      <c r="A87" s="9">
        <f t="shared" si="11"/>
        <v>85</v>
      </c>
      <c r="B87" t="s">
        <v>94</v>
      </c>
      <c r="C87" t="s">
        <v>84</v>
      </c>
      <c r="D87" s="1">
        <v>12</v>
      </c>
      <c r="E87" s="1">
        <v>12</v>
      </c>
      <c r="F87" s="1">
        <f t="shared" si="6"/>
        <v>0</v>
      </c>
      <c r="G87" s="1">
        <v>110</v>
      </c>
      <c r="H87" s="1">
        <v>300</v>
      </c>
      <c r="I87" s="1">
        <f t="shared" si="7"/>
        <v>1320</v>
      </c>
      <c r="J87" s="1">
        <f t="shared" si="8"/>
        <v>3103.4482758620693</v>
      </c>
      <c r="K87" s="1">
        <f t="shared" si="9"/>
        <v>1783.4482758620693</v>
      </c>
      <c r="L87" s="1">
        <f t="shared" si="10"/>
        <v>135.10971786833858</v>
      </c>
    </row>
    <row r="88" spans="1:12" x14ac:dyDescent="0.25">
      <c r="A88" s="9">
        <f t="shared" si="11"/>
        <v>86</v>
      </c>
      <c r="B88" t="s">
        <v>95</v>
      </c>
      <c r="C88" t="s">
        <v>84</v>
      </c>
      <c r="D88" s="1">
        <v>12</v>
      </c>
      <c r="E88" s="1">
        <v>12</v>
      </c>
      <c r="F88" s="1">
        <f t="shared" si="6"/>
        <v>0</v>
      </c>
      <c r="G88" s="1">
        <v>180</v>
      </c>
      <c r="H88" s="1">
        <v>500</v>
      </c>
      <c r="I88" s="1">
        <f t="shared" si="7"/>
        <v>2160</v>
      </c>
      <c r="J88" s="1">
        <f t="shared" si="8"/>
        <v>5172.4137931034484</v>
      </c>
      <c r="K88" s="1">
        <f t="shared" si="9"/>
        <v>3012.4137931034484</v>
      </c>
      <c r="L88" s="1">
        <f t="shared" si="10"/>
        <v>139.46360153256705</v>
      </c>
    </row>
    <row r="89" spans="1:12" x14ac:dyDescent="0.25">
      <c r="A89" s="9">
        <f t="shared" si="11"/>
        <v>87</v>
      </c>
      <c r="B89" t="s">
        <v>96</v>
      </c>
      <c r="C89" t="s">
        <v>84</v>
      </c>
      <c r="D89" s="1">
        <v>12</v>
      </c>
      <c r="E89" s="1">
        <v>12</v>
      </c>
      <c r="F89" s="1">
        <f t="shared" si="6"/>
        <v>0</v>
      </c>
      <c r="G89" s="1">
        <v>200</v>
      </c>
      <c r="H89" s="1">
        <v>500</v>
      </c>
      <c r="I89" s="1">
        <f t="shared" si="7"/>
        <v>2400</v>
      </c>
      <c r="J89" s="1">
        <f t="shared" si="8"/>
        <v>5172.4137931034484</v>
      </c>
      <c r="K89" s="1">
        <f t="shared" si="9"/>
        <v>2772.4137931034484</v>
      </c>
      <c r="L89" s="1">
        <f t="shared" si="10"/>
        <v>115.51724137931035</v>
      </c>
    </row>
    <row r="90" spans="1:12" x14ac:dyDescent="0.25">
      <c r="A90" s="9">
        <f t="shared" si="11"/>
        <v>88</v>
      </c>
      <c r="B90" t="s">
        <v>97</v>
      </c>
      <c r="C90" t="s">
        <v>84</v>
      </c>
      <c r="D90" s="1">
        <v>12</v>
      </c>
      <c r="E90" s="1">
        <v>12</v>
      </c>
      <c r="F90" s="1">
        <f t="shared" si="6"/>
        <v>0</v>
      </c>
      <c r="G90" s="1">
        <v>250</v>
      </c>
      <c r="H90" s="1">
        <v>500</v>
      </c>
      <c r="I90" s="1">
        <f t="shared" si="7"/>
        <v>3000</v>
      </c>
      <c r="J90" s="1">
        <f t="shared" si="8"/>
        <v>5172.4137931034484</v>
      </c>
      <c r="K90" s="1">
        <f t="shared" si="9"/>
        <v>2172.4137931034484</v>
      </c>
      <c r="L90" s="1">
        <f t="shared" si="10"/>
        <v>72.41379310344827</v>
      </c>
    </row>
    <row r="91" spans="1:12" x14ac:dyDescent="0.25">
      <c r="A91" s="9">
        <f t="shared" si="11"/>
        <v>89</v>
      </c>
      <c r="B91" t="s">
        <v>98</v>
      </c>
      <c r="C91" t="s">
        <v>84</v>
      </c>
      <c r="D91" s="1">
        <v>12</v>
      </c>
      <c r="E91" s="1">
        <v>12</v>
      </c>
      <c r="F91" s="1">
        <f t="shared" si="6"/>
        <v>0</v>
      </c>
      <c r="G91" s="1">
        <v>350</v>
      </c>
      <c r="H91" s="1">
        <v>800</v>
      </c>
      <c r="I91" s="1">
        <f t="shared" si="7"/>
        <v>4200</v>
      </c>
      <c r="J91" s="1">
        <f t="shared" si="8"/>
        <v>8275.8620689655181</v>
      </c>
      <c r="K91" s="1">
        <f t="shared" si="9"/>
        <v>4075.8620689655181</v>
      </c>
      <c r="L91" s="1">
        <f t="shared" si="10"/>
        <v>97.04433497536948</v>
      </c>
    </row>
    <row r="92" spans="1:12" x14ac:dyDescent="0.25">
      <c r="A92" s="9">
        <f t="shared" si="11"/>
        <v>90</v>
      </c>
      <c r="B92" t="s">
        <v>99</v>
      </c>
      <c r="C92" t="s">
        <v>84</v>
      </c>
      <c r="D92" s="1">
        <v>12</v>
      </c>
      <c r="E92" s="1">
        <v>5</v>
      </c>
      <c r="F92" s="1">
        <f t="shared" si="6"/>
        <v>7</v>
      </c>
      <c r="G92" s="1">
        <v>480</v>
      </c>
      <c r="H92" s="1">
        <v>1000</v>
      </c>
      <c r="I92" s="1">
        <f t="shared" si="7"/>
        <v>5760</v>
      </c>
      <c r="J92" s="1">
        <f t="shared" si="8"/>
        <v>10344.827586206897</v>
      </c>
      <c r="K92" s="1">
        <f t="shared" si="9"/>
        <v>4584.8275862068967</v>
      </c>
      <c r="L92" s="1">
        <f t="shared" si="10"/>
        <v>79.597701149425291</v>
      </c>
    </row>
    <row r="93" spans="1:12" x14ac:dyDescent="0.25">
      <c r="A93" s="9">
        <f t="shared" si="11"/>
        <v>91</v>
      </c>
      <c r="B93" t="s">
        <v>100</v>
      </c>
      <c r="C93" t="s">
        <v>84</v>
      </c>
      <c r="D93" s="1">
        <v>12</v>
      </c>
      <c r="E93" s="1">
        <v>1</v>
      </c>
      <c r="F93" s="1">
        <f t="shared" si="6"/>
        <v>11</v>
      </c>
      <c r="G93" s="1">
        <v>900</v>
      </c>
      <c r="H93" s="1">
        <v>1800</v>
      </c>
      <c r="I93" s="1">
        <f t="shared" si="7"/>
        <v>10800</v>
      </c>
      <c r="J93" s="1">
        <f t="shared" si="8"/>
        <v>18620.689655172417</v>
      </c>
      <c r="K93" s="1">
        <f t="shared" si="9"/>
        <v>7820.6896551724167</v>
      </c>
      <c r="L93" s="1">
        <f t="shared" si="10"/>
        <v>72.413793103448299</v>
      </c>
    </row>
    <row r="94" spans="1:12" x14ac:dyDescent="0.25">
      <c r="A94" s="9">
        <f t="shared" si="11"/>
        <v>92</v>
      </c>
      <c r="B94" t="s">
        <v>101</v>
      </c>
      <c r="C94" t="s">
        <v>84</v>
      </c>
      <c r="D94" s="1">
        <v>12</v>
      </c>
      <c r="E94" s="1"/>
      <c r="F94" s="1">
        <f t="shared" si="6"/>
        <v>12</v>
      </c>
      <c r="G94" s="1">
        <v>1100</v>
      </c>
      <c r="H94" s="1">
        <v>2000</v>
      </c>
      <c r="I94" s="1">
        <f t="shared" si="7"/>
        <v>13200</v>
      </c>
      <c r="J94" s="1">
        <f t="shared" si="8"/>
        <v>20689.655172413793</v>
      </c>
      <c r="K94" s="1">
        <f t="shared" si="9"/>
        <v>7489.6551724137935</v>
      </c>
      <c r="L94" s="1">
        <f t="shared" si="10"/>
        <v>56.739811912225711</v>
      </c>
    </row>
    <row r="95" spans="1:12" x14ac:dyDescent="0.25">
      <c r="A95" s="9">
        <f t="shared" si="11"/>
        <v>93</v>
      </c>
      <c r="B95" t="s">
        <v>102</v>
      </c>
      <c r="C95" t="s">
        <v>84</v>
      </c>
      <c r="D95" s="1">
        <v>12</v>
      </c>
      <c r="E95" s="1"/>
      <c r="F95" s="1">
        <f t="shared" si="6"/>
        <v>12</v>
      </c>
      <c r="G95" s="1">
        <v>1850</v>
      </c>
      <c r="H95" s="1">
        <v>3300</v>
      </c>
      <c r="I95" s="1">
        <f t="shared" si="7"/>
        <v>22200</v>
      </c>
      <c r="J95" s="1">
        <f t="shared" si="8"/>
        <v>34137.931034482761</v>
      </c>
      <c r="K95" s="1">
        <f t="shared" si="9"/>
        <v>11937.931034482761</v>
      </c>
      <c r="L95" s="1">
        <f t="shared" si="10"/>
        <v>53.774464119291721</v>
      </c>
    </row>
    <row r="96" spans="1:12" x14ac:dyDescent="0.25">
      <c r="A96" s="9">
        <f t="shared" si="11"/>
        <v>94</v>
      </c>
      <c r="B96" t="s">
        <v>103</v>
      </c>
      <c r="C96" t="s">
        <v>84</v>
      </c>
      <c r="D96" s="1">
        <v>12</v>
      </c>
      <c r="E96" s="1"/>
      <c r="F96" s="1">
        <f t="shared" si="6"/>
        <v>12</v>
      </c>
      <c r="G96" s="1">
        <v>2400</v>
      </c>
      <c r="H96" s="1">
        <v>4300</v>
      </c>
      <c r="I96" s="1">
        <f t="shared" si="7"/>
        <v>28800</v>
      </c>
      <c r="J96" s="1">
        <f t="shared" si="8"/>
        <v>44482.758620689659</v>
      </c>
      <c r="K96" s="1">
        <f t="shared" si="9"/>
        <v>15682.758620689659</v>
      </c>
      <c r="L96" s="1">
        <f t="shared" si="10"/>
        <v>54.454022988505756</v>
      </c>
    </row>
    <row r="97" spans="1:12" x14ac:dyDescent="0.25">
      <c r="A97" s="9">
        <f t="shared" si="11"/>
        <v>95</v>
      </c>
      <c r="B97" t="s">
        <v>105</v>
      </c>
      <c r="C97" t="s">
        <v>104</v>
      </c>
      <c r="D97" s="1">
        <v>1</v>
      </c>
      <c r="E97" s="1">
        <v>1</v>
      </c>
      <c r="F97" s="1">
        <f t="shared" si="6"/>
        <v>0</v>
      </c>
      <c r="G97" s="1">
        <v>58900</v>
      </c>
      <c r="H97" s="1">
        <v>105000</v>
      </c>
      <c r="I97" s="1">
        <f t="shared" si="7"/>
        <v>58900</v>
      </c>
      <c r="J97" s="1">
        <f t="shared" si="8"/>
        <v>90517.241379310348</v>
      </c>
      <c r="K97" s="1">
        <f t="shared" si="9"/>
        <v>31617.241379310348</v>
      </c>
      <c r="L97" s="1">
        <f t="shared" si="10"/>
        <v>53.679526959779878</v>
      </c>
    </row>
    <row r="98" spans="1:12" x14ac:dyDescent="0.25">
      <c r="A98" s="9">
        <f t="shared" si="11"/>
        <v>96</v>
      </c>
      <c r="B98" t="s">
        <v>106</v>
      </c>
      <c r="C98" t="s">
        <v>104</v>
      </c>
      <c r="D98" s="1">
        <v>1</v>
      </c>
      <c r="E98" s="1">
        <v>1</v>
      </c>
      <c r="F98" s="1">
        <f t="shared" si="6"/>
        <v>0</v>
      </c>
      <c r="G98" s="1">
        <v>65900</v>
      </c>
      <c r="H98" s="1">
        <v>115000</v>
      </c>
      <c r="I98" s="1">
        <f t="shared" si="7"/>
        <v>65900</v>
      </c>
      <c r="J98" s="1">
        <f t="shared" si="8"/>
        <v>99137.931034482768</v>
      </c>
      <c r="K98" s="1">
        <f t="shared" si="9"/>
        <v>33237.931034482768</v>
      </c>
      <c r="L98" s="1">
        <f t="shared" si="10"/>
        <v>50.436921144890391</v>
      </c>
    </row>
    <row r="99" spans="1:12" x14ac:dyDescent="0.25">
      <c r="A99" s="9">
        <f t="shared" si="11"/>
        <v>97</v>
      </c>
      <c r="B99" t="s">
        <v>107</v>
      </c>
      <c r="C99" t="s">
        <v>104</v>
      </c>
      <c r="D99" s="1">
        <v>1</v>
      </c>
      <c r="E99" s="1"/>
      <c r="F99" s="1">
        <f t="shared" si="6"/>
        <v>1</v>
      </c>
      <c r="G99" s="1">
        <v>129000</v>
      </c>
      <c r="H99" s="1">
        <v>221000</v>
      </c>
      <c r="I99" s="1">
        <f t="shared" si="7"/>
        <v>129000</v>
      </c>
      <c r="J99" s="1">
        <f t="shared" si="8"/>
        <v>190517.24137931035</v>
      </c>
      <c r="K99" s="1">
        <f t="shared" si="9"/>
        <v>61517.241379310348</v>
      </c>
      <c r="L99" s="1">
        <f t="shared" si="10"/>
        <v>47.687784014969267</v>
      </c>
    </row>
    <row r="100" spans="1:12" x14ac:dyDescent="0.25">
      <c r="A100" s="9">
        <f t="shared" si="11"/>
        <v>98</v>
      </c>
      <c r="B100" t="s">
        <v>108</v>
      </c>
      <c r="C100" t="s">
        <v>104</v>
      </c>
      <c r="D100" s="1">
        <v>1</v>
      </c>
      <c r="E100" s="1">
        <v>1</v>
      </c>
      <c r="F100" s="1">
        <f t="shared" si="6"/>
        <v>0</v>
      </c>
      <c r="G100" s="1">
        <v>79900</v>
      </c>
      <c r="H100" s="1">
        <v>137000</v>
      </c>
      <c r="I100" s="1">
        <f t="shared" si="7"/>
        <v>79900</v>
      </c>
      <c r="J100" s="1">
        <f t="shared" si="8"/>
        <v>118103.44827586207</v>
      </c>
      <c r="K100" s="1">
        <f t="shared" si="9"/>
        <v>38203.448275862072</v>
      </c>
      <c r="L100" s="1">
        <f t="shared" si="10"/>
        <v>47.814077942255409</v>
      </c>
    </row>
    <row r="101" spans="1:12" x14ac:dyDescent="0.25">
      <c r="A101" s="9">
        <f t="shared" si="11"/>
        <v>99</v>
      </c>
      <c r="B101" t="s">
        <v>109</v>
      </c>
      <c r="C101" t="s">
        <v>104</v>
      </c>
      <c r="D101" s="1">
        <v>2</v>
      </c>
      <c r="E101" s="1">
        <v>1</v>
      </c>
      <c r="F101" s="1">
        <f t="shared" si="6"/>
        <v>1</v>
      </c>
      <c r="G101" s="1">
        <v>64900</v>
      </c>
      <c r="H101" s="1">
        <v>113000</v>
      </c>
      <c r="I101" s="1">
        <f t="shared" si="7"/>
        <v>129800</v>
      </c>
      <c r="J101" s="1">
        <f t="shared" si="8"/>
        <v>194827.58620689655</v>
      </c>
      <c r="K101" s="1">
        <f t="shared" si="9"/>
        <v>65027.586206896551</v>
      </c>
      <c r="L101" s="1">
        <f t="shared" si="10"/>
        <v>50.098294458317838</v>
      </c>
    </row>
    <row r="102" spans="1:12" x14ac:dyDescent="0.25">
      <c r="A102" s="9">
        <f t="shared" si="11"/>
        <v>100</v>
      </c>
      <c r="B102" t="s">
        <v>110</v>
      </c>
      <c r="C102" t="s">
        <v>104</v>
      </c>
      <c r="D102" s="1">
        <v>1</v>
      </c>
      <c r="E102" s="1"/>
      <c r="F102" s="1">
        <f t="shared" si="6"/>
        <v>1</v>
      </c>
      <c r="G102" s="1">
        <v>78900</v>
      </c>
      <c r="H102" s="1">
        <v>135000</v>
      </c>
      <c r="I102" s="1">
        <f t="shared" si="7"/>
        <v>78900</v>
      </c>
      <c r="J102" s="1">
        <f t="shared" si="8"/>
        <v>116379.31034482759</v>
      </c>
      <c r="K102" s="1">
        <f t="shared" si="9"/>
        <v>37479.310344827594</v>
      </c>
      <c r="L102" s="1">
        <f t="shared" si="10"/>
        <v>47.502294480136371</v>
      </c>
    </row>
    <row r="103" spans="1:12" x14ac:dyDescent="0.25">
      <c r="A103" s="9">
        <f t="shared" si="11"/>
        <v>101</v>
      </c>
      <c r="B103" t="s">
        <v>111</v>
      </c>
      <c r="C103" t="s">
        <v>104</v>
      </c>
      <c r="D103" s="1">
        <v>1</v>
      </c>
      <c r="E103" s="1"/>
      <c r="F103" s="1">
        <f t="shared" si="6"/>
        <v>1</v>
      </c>
      <c r="G103" s="1">
        <v>165900</v>
      </c>
      <c r="H103" s="1">
        <v>285000</v>
      </c>
      <c r="I103" s="1">
        <f t="shared" si="7"/>
        <v>165900</v>
      </c>
      <c r="J103" s="1">
        <f t="shared" si="8"/>
        <v>245689.6551724138</v>
      </c>
      <c r="K103" s="1">
        <f t="shared" si="9"/>
        <v>79789.655172413797</v>
      </c>
      <c r="L103" s="1">
        <f t="shared" si="10"/>
        <v>48.095030242564071</v>
      </c>
    </row>
    <row r="104" spans="1:12" x14ac:dyDescent="0.25">
      <c r="A104" s="9">
        <f t="shared" si="11"/>
        <v>102</v>
      </c>
      <c r="B104" t="s">
        <v>112</v>
      </c>
      <c r="C104" t="s">
        <v>104</v>
      </c>
      <c r="D104" s="1">
        <v>1</v>
      </c>
      <c r="E104" s="1"/>
      <c r="F104" s="1">
        <f t="shared" si="6"/>
        <v>1</v>
      </c>
      <c r="G104" s="1">
        <v>64900</v>
      </c>
      <c r="H104" s="1">
        <v>111000</v>
      </c>
      <c r="I104" s="1">
        <f t="shared" si="7"/>
        <v>64900</v>
      </c>
      <c r="J104" s="1">
        <f t="shared" si="8"/>
        <v>95689.655172413797</v>
      </c>
      <c r="K104" s="1">
        <f t="shared" si="9"/>
        <v>30789.655172413797</v>
      </c>
      <c r="L104" s="1">
        <f t="shared" si="10"/>
        <v>47.441687476754694</v>
      </c>
    </row>
    <row r="105" spans="1:12" x14ac:dyDescent="0.25">
      <c r="A105" s="9">
        <f t="shared" si="11"/>
        <v>103</v>
      </c>
      <c r="B105" t="s">
        <v>113</v>
      </c>
      <c r="C105" t="s">
        <v>104</v>
      </c>
      <c r="D105" s="1">
        <v>1</v>
      </c>
      <c r="E105" s="1"/>
      <c r="F105" s="1">
        <f t="shared" si="6"/>
        <v>1</v>
      </c>
      <c r="G105" s="1">
        <v>36900</v>
      </c>
      <c r="H105" s="1">
        <v>65000</v>
      </c>
      <c r="I105" s="1">
        <f t="shared" si="7"/>
        <v>36900</v>
      </c>
      <c r="J105" s="1">
        <f t="shared" si="8"/>
        <v>56034.482758620696</v>
      </c>
      <c r="K105" s="1">
        <f t="shared" si="9"/>
        <v>19134.482758620696</v>
      </c>
      <c r="L105" s="1">
        <f t="shared" si="10"/>
        <v>51.854966825530333</v>
      </c>
    </row>
    <row r="106" spans="1:12" x14ac:dyDescent="0.25">
      <c r="A106" s="9">
        <f t="shared" si="11"/>
        <v>104</v>
      </c>
      <c r="B106" t="s">
        <v>114</v>
      </c>
      <c r="C106" t="s">
        <v>104</v>
      </c>
      <c r="D106" s="1">
        <v>2</v>
      </c>
      <c r="E106" s="1">
        <v>2</v>
      </c>
      <c r="F106" s="1">
        <f t="shared" si="6"/>
        <v>0</v>
      </c>
      <c r="G106" s="1">
        <v>12300</v>
      </c>
      <c r="H106" s="1">
        <v>21000</v>
      </c>
      <c r="I106" s="1">
        <f t="shared" ref="I106:I169" si="12">+G106*D106</f>
        <v>24600</v>
      </c>
      <c r="J106" s="1">
        <f t="shared" ref="J106:J169" si="13">+H106*D106/(1.16)</f>
        <v>36206.896551724138</v>
      </c>
      <c r="K106" s="1">
        <f t="shared" ref="K106:K169" si="14">+J106-I106</f>
        <v>11606.896551724138</v>
      </c>
      <c r="L106" s="1">
        <f t="shared" ref="L106:L169" si="15">+K106/I106*100</f>
        <v>47.182506307821697</v>
      </c>
    </row>
    <row r="107" spans="1:12" x14ac:dyDescent="0.25">
      <c r="A107" s="9">
        <f t="shared" si="11"/>
        <v>105</v>
      </c>
      <c r="B107" t="s">
        <v>507</v>
      </c>
      <c r="C107" t="s">
        <v>104</v>
      </c>
      <c r="D107" s="1">
        <v>2</v>
      </c>
      <c r="E107" s="1">
        <v>1</v>
      </c>
      <c r="F107" s="1">
        <f t="shared" si="6"/>
        <v>1</v>
      </c>
      <c r="G107" s="1">
        <v>17400</v>
      </c>
      <c r="H107" s="1">
        <v>31000</v>
      </c>
      <c r="I107" s="1">
        <f t="shared" si="12"/>
        <v>34800</v>
      </c>
      <c r="J107" s="1">
        <f t="shared" si="13"/>
        <v>53448.275862068971</v>
      </c>
      <c r="K107" s="1">
        <f t="shared" si="14"/>
        <v>18648.275862068971</v>
      </c>
      <c r="L107" s="1">
        <f t="shared" si="15"/>
        <v>53.586999603646468</v>
      </c>
    </row>
    <row r="108" spans="1:12" x14ac:dyDescent="0.25">
      <c r="A108" s="9">
        <f t="shared" si="11"/>
        <v>106</v>
      </c>
      <c r="B108" t="s">
        <v>115</v>
      </c>
      <c r="C108" t="s">
        <v>104</v>
      </c>
      <c r="D108" s="1">
        <v>3</v>
      </c>
      <c r="E108" s="1"/>
      <c r="F108" s="1">
        <f t="shared" si="6"/>
        <v>3</v>
      </c>
      <c r="G108" s="1">
        <v>29900</v>
      </c>
      <c r="H108" s="1">
        <v>51000</v>
      </c>
      <c r="I108" s="1">
        <f t="shared" si="12"/>
        <v>89700</v>
      </c>
      <c r="J108" s="1">
        <f t="shared" si="13"/>
        <v>131896.55172413794</v>
      </c>
      <c r="K108" s="1">
        <f t="shared" si="14"/>
        <v>42196.551724137942</v>
      </c>
      <c r="L108" s="1">
        <f t="shared" si="15"/>
        <v>47.041863683542857</v>
      </c>
    </row>
    <row r="109" spans="1:12" x14ac:dyDescent="0.25">
      <c r="A109" s="9">
        <f t="shared" si="11"/>
        <v>107</v>
      </c>
      <c r="B109" t="s">
        <v>116</v>
      </c>
      <c r="C109" t="s">
        <v>104</v>
      </c>
      <c r="D109" s="1">
        <v>3</v>
      </c>
      <c r="E109" s="1"/>
      <c r="F109" s="1">
        <f t="shared" si="6"/>
        <v>3</v>
      </c>
      <c r="G109" s="1">
        <v>15900</v>
      </c>
      <c r="H109" s="1">
        <v>29000</v>
      </c>
      <c r="I109" s="1">
        <f t="shared" si="12"/>
        <v>47700</v>
      </c>
      <c r="J109" s="1">
        <f t="shared" si="13"/>
        <v>75000</v>
      </c>
      <c r="K109" s="1">
        <f t="shared" si="14"/>
        <v>27300</v>
      </c>
      <c r="L109" s="1">
        <f t="shared" si="15"/>
        <v>57.232704402515722</v>
      </c>
    </row>
    <row r="110" spans="1:12" x14ac:dyDescent="0.25">
      <c r="A110" s="9">
        <f t="shared" si="11"/>
        <v>108</v>
      </c>
      <c r="B110" t="s">
        <v>117</v>
      </c>
      <c r="C110" t="s">
        <v>104</v>
      </c>
      <c r="D110" s="1">
        <v>1</v>
      </c>
      <c r="E110" s="1"/>
      <c r="F110" s="1">
        <f t="shared" si="6"/>
        <v>1</v>
      </c>
      <c r="G110" s="1">
        <v>10900</v>
      </c>
      <c r="H110" s="1">
        <v>19000</v>
      </c>
      <c r="I110" s="1">
        <f t="shared" si="12"/>
        <v>10900</v>
      </c>
      <c r="J110" s="1">
        <f t="shared" si="13"/>
        <v>16379.310344827587</v>
      </c>
      <c r="K110" s="1">
        <f t="shared" si="14"/>
        <v>5479.310344827587</v>
      </c>
      <c r="L110" s="1">
        <f t="shared" si="15"/>
        <v>50.268902246124647</v>
      </c>
    </row>
    <row r="111" spans="1:12" x14ac:dyDescent="0.25">
      <c r="A111" s="9">
        <f t="shared" si="11"/>
        <v>109</v>
      </c>
      <c r="B111" t="s">
        <v>118</v>
      </c>
      <c r="C111" t="s">
        <v>104</v>
      </c>
      <c r="D111" s="1">
        <v>1</v>
      </c>
      <c r="E111" s="1"/>
      <c r="F111" s="1">
        <f t="shared" si="6"/>
        <v>1</v>
      </c>
      <c r="G111" s="1">
        <v>29900</v>
      </c>
      <c r="H111" s="1">
        <v>51000</v>
      </c>
      <c r="I111" s="1">
        <f t="shared" si="12"/>
        <v>29900</v>
      </c>
      <c r="J111" s="1">
        <f t="shared" si="13"/>
        <v>43965.517241379312</v>
      </c>
      <c r="K111" s="1">
        <f t="shared" si="14"/>
        <v>14065.517241379312</v>
      </c>
      <c r="L111" s="1">
        <f t="shared" si="15"/>
        <v>47.04186368354285</v>
      </c>
    </row>
    <row r="112" spans="1:12" x14ac:dyDescent="0.25">
      <c r="A112" s="9">
        <f t="shared" si="11"/>
        <v>110</v>
      </c>
      <c r="B112" t="s">
        <v>119</v>
      </c>
      <c r="C112" t="s">
        <v>104</v>
      </c>
      <c r="D112" s="1">
        <v>1</v>
      </c>
      <c r="E112" s="1"/>
      <c r="F112" s="1">
        <f t="shared" si="6"/>
        <v>1</v>
      </c>
      <c r="G112" s="1">
        <v>15900</v>
      </c>
      <c r="H112" s="1">
        <v>29000</v>
      </c>
      <c r="I112" s="1">
        <f t="shared" si="12"/>
        <v>15900</v>
      </c>
      <c r="J112" s="1">
        <f t="shared" si="13"/>
        <v>25000</v>
      </c>
      <c r="K112" s="1">
        <f t="shared" si="14"/>
        <v>9100</v>
      </c>
      <c r="L112" s="1">
        <f t="shared" si="15"/>
        <v>57.232704402515722</v>
      </c>
    </row>
    <row r="113" spans="1:12" x14ac:dyDescent="0.25">
      <c r="A113" s="9">
        <f t="shared" si="11"/>
        <v>111</v>
      </c>
      <c r="B113" t="s">
        <v>120</v>
      </c>
      <c r="C113" t="s">
        <v>104</v>
      </c>
      <c r="D113" s="1">
        <v>2</v>
      </c>
      <c r="E113" s="1"/>
      <c r="F113" s="1">
        <f t="shared" si="6"/>
        <v>2</v>
      </c>
      <c r="G113" s="1">
        <v>4390</v>
      </c>
      <c r="H113" s="1">
        <v>8500</v>
      </c>
      <c r="I113" s="1">
        <f t="shared" si="12"/>
        <v>8780</v>
      </c>
      <c r="J113" s="1">
        <f t="shared" si="13"/>
        <v>14655.172413793105</v>
      </c>
      <c r="K113" s="1">
        <f t="shared" si="14"/>
        <v>5875.1724137931051</v>
      </c>
      <c r="L113" s="1">
        <f t="shared" si="15"/>
        <v>66.915403346162933</v>
      </c>
    </row>
    <row r="114" spans="1:12" x14ac:dyDescent="0.25">
      <c r="A114" s="9">
        <f t="shared" si="11"/>
        <v>112</v>
      </c>
      <c r="B114" t="s">
        <v>121</v>
      </c>
      <c r="C114" t="s">
        <v>104</v>
      </c>
      <c r="D114" s="1">
        <v>3</v>
      </c>
      <c r="E114" s="1"/>
      <c r="F114" s="1">
        <f t="shared" si="6"/>
        <v>3</v>
      </c>
      <c r="G114" s="1">
        <v>2390</v>
      </c>
      <c r="H114" s="1">
        <v>4500</v>
      </c>
      <c r="I114" s="1">
        <f t="shared" si="12"/>
        <v>7170</v>
      </c>
      <c r="J114" s="1">
        <f t="shared" si="13"/>
        <v>11637.931034482759</v>
      </c>
      <c r="K114" s="1">
        <f t="shared" si="14"/>
        <v>4467.9310344827591</v>
      </c>
      <c r="L114" s="1">
        <f t="shared" si="15"/>
        <v>62.314240369355076</v>
      </c>
    </row>
    <row r="115" spans="1:12" x14ac:dyDescent="0.25">
      <c r="A115" s="9">
        <f t="shared" si="11"/>
        <v>113</v>
      </c>
      <c r="B115" t="s">
        <v>122</v>
      </c>
      <c r="C115" t="s">
        <v>104</v>
      </c>
      <c r="D115" s="1">
        <v>3</v>
      </c>
      <c r="E115" s="1"/>
      <c r="F115" s="1">
        <f t="shared" si="6"/>
        <v>3</v>
      </c>
      <c r="G115" s="1">
        <v>3290</v>
      </c>
      <c r="H115" s="1">
        <v>6500</v>
      </c>
      <c r="I115" s="1">
        <f t="shared" si="12"/>
        <v>9870</v>
      </c>
      <c r="J115" s="1">
        <f t="shared" si="13"/>
        <v>16810.344827586207</v>
      </c>
      <c r="K115" s="1">
        <f t="shared" si="14"/>
        <v>6940.3448275862065</v>
      </c>
      <c r="L115" s="1">
        <f t="shared" si="15"/>
        <v>70.317576773923065</v>
      </c>
    </row>
    <row r="116" spans="1:12" x14ac:dyDescent="0.25">
      <c r="A116" s="9">
        <f t="shared" si="11"/>
        <v>114</v>
      </c>
      <c r="B116" t="s">
        <v>123</v>
      </c>
      <c r="C116" t="s">
        <v>104</v>
      </c>
      <c r="D116" s="1">
        <v>3</v>
      </c>
      <c r="E116" s="1"/>
      <c r="F116" s="1">
        <f t="shared" si="6"/>
        <v>3</v>
      </c>
      <c r="G116" s="1">
        <v>5190</v>
      </c>
      <c r="H116" s="1">
        <v>9800</v>
      </c>
      <c r="I116" s="1">
        <f t="shared" si="12"/>
        <v>15570</v>
      </c>
      <c r="J116" s="1">
        <f t="shared" si="13"/>
        <v>25344.827586206899</v>
      </c>
      <c r="K116" s="1">
        <f t="shared" si="14"/>
        <v>9774.8275862068986</v>
      </c>
      <c r="L116" s="1">
        <f t="shared" si="15"/>
        <v>62.779881735432873</v>
      </c>
    </row>
    <row r="117" spans="1:12" x14ac:dyDescent="0.25">
      <c r="A117" s="9">
        <f t="shared" si="11"/>
        <v>115</v>
      </c>
      <c r="B117" t="s">
        <v>124</v>
      </c>
      <c r="C117" t="s">
        <v>104</v>
      </c>
      <c r="D117" s="1">
        <v>3</v>
      </c>
      <c r="E117" s="1">
        <v>1</v>
      </c>
      <c r="F117" s="1">
        <f t="shared" si="6"/>
        <v>2</v>
      </c>
      <c r="G117" s="1">
        <v>1590</v>
      </c>
      <c r="H117" s="1">
        <v>2800</v>
      </c>
      <c r="I117" s="1">
        <f t="shared" si="12"/>
        <v>4770</v>
      </c>
      <c r="J117" s="1">
        <f t="shared" si="13"/>
        <v>7241.3793103448279</v>
      </c>
      <c r="K117" s="1">
        <f t="shared" si="14"/>
        <v>2471.3793103448279</v>
      </c>
      <c r="L117" s="1">
        <f t="shared" si="15"/>
        <v>51.810887009325533</v>
      </c>
    </row>
    <row r="118" spans="1:12" x14ac:dyDescent="0.25">
      <c r="A118" s="9">
        <f t="shared" si="11"/>
        <v>116</v>
      </c>
      <c r="B118" t="s">
        <v>125</v>
      </c>
      <c r="C118" t="s">
        <v>104</v>
      </c>
      <c r="D118" s="1">
        <v>3</v>
      </c>
      <c r="E118" s="1">
        <v>1</v>
      </c>
      <c r="F118" s="1">
        <f t="shared" si="6"/>
        <v>2</v>
      </c>
      <c r="G118" s="1">
        <v>2890</v>
      </c>
      <c r="H118" s="1">
        <v>4900</v>
      </c>
      <c r="I118" s="1">
        <f t="shared" si="12"/>
        <v>8670</v>
      </c>
      <c r="J118" s="1">
        <f t="shared" si="13"/>
        <v>12672.413793103449</v>
      </c>
      <c r="K118" s="1">
        <f t="shared" si="14"/>
        <v>4002.4137931034493</v>
      </c>
      <c r="L118" s="1">
        <f t="shared" si="15"/>
        <v>46.163942250328134</v>
      </c>
    </row>
    <row r="119" spans="1:12" x14ac:dyDescent="0.25">
      <c r="A119" s="9">
        <f t="shared" si="11"/>
        <v>117</v>
      </c>
      <c r="B119" t="s">
        <v>126</v>
      </c>
      <c r="C119" t="s">
        <v>104</v>
      </c>
      <c r="D119" s="1">
        <v>3</v>
      </c>
      <c r="E119" s="1"/>
      <c r="F119" s="1">
        <v>1</v>
      </c>
      <c r="G119" s="1">
        <v>1490</v>
      </c>
      <c r="H119" s="1">
        <v>2600</v>
      </c>
      <c r="I119" s="1">
        <f t="shared" si="12"/>
        <v>4470</v>
      </c>
      <c r="J119" s="1">
        <f t="shared" si="13"/>
        <v>6724.1379310344828</v>
      </c>
      <c r="K119" s="1">
        <f t="shared" si="14"/>
        <v>2254.1379310344828</v>
      </c>
      <c r="L119" s="1">
        <f t="shared" si="15"/>
        <v>50.428141633881054</v>
      </c>
    </row>
    <row r="120" spans="1:12" x14ac:dyDescent="0.25">
      <c r="A120" s="9">
        <f t="shared" si="11"/>
        <v>118</v>
      </c>
      <c r="B120" t="s">
        <v>127</v>
      </c>
      <c r="C120" t="s">
        <v>104</v>
      </c>
      <c r="D120" s="1">
        <v>3</v>
      </c>
      <c r="E120" s="1"/>
      <c r="F120" s="1">
        <f t="shared" si="6"/>
        <v>3</v>
      </c>
      <c r="G120" s="1">
        <v>4490</v>
      </c>
      <c r="H120" s="1">
        <v>7600</v>
      </c>
      <c r="I120" s="1">
        <f t="shared" si="12"/>
        <v>13470</v>
      </c>
      <c r="J120" s="1">
        <f t="shared" si="13"/>
        <v>19655.172413793105</v>
      </c>
      <c r="K120" s="1">
        <f t="shared" si="14"/>
        <v>6185.1724137931051</v>
      </c>
      <c r="L120" s="1">
        <f t="shared" si="15"/>
        <v>45.918132247907238</v>
      </c>
    </row>
    <row r="121" spans="1:12" x14ac:dyDescent="0.25">
      <c r="A121" s="9">
        <f t="shared" si="11"/>
        <v>119</v>
      </c>
      <c r="B121" t="s">
        <v>128</v>
      </c>
      <c r="C121" t="s">
        <v>104</v>
      </c>
      <c r="D121" s="1">
        <v>1</v>
      </c>
      <c r="E121" s="1"/>
      <c r="F121" s="1">
        <f t="shared" si="6"/>
        <v>1</v>
      </c>
      <c r="G121" s="1">
        <v>7290</v>
      </c>
      <c r="H121" s="1">
        <v>13000</v>
      </c>
      <c r="I121" s="1">
        <f t="shared" si="12"/>
        <v>7290</v>
      </c>
      <c r="J121" s="1">
        <f t="shared" si="13"/>
        <v>11206.896551724139</v>
      </c>
      <c r="K121" s="1">
        <f t="shared" si="14"/>
        <v>3916.8965517241395</v>
      </c>
      <c r="L121" s="1">
        <f t="shared" si="15"/>
        <v>53.72971950238874</v>
      </c>
    </row>
    <row r="122" spans="1:12" x14ac:dyDescent="0.25">
      <c r="A122" s="9">
        <f t="shared" si="11"/>
        <v>120</v>
      </c>
      <c r="B122" t="s">
        <v>129</v>
      </c>
      <c r="C122" t="s">
        <v>104</v>
      </c>
      <c r="D122" s="1">
        <v>3</v>
      </c>
      <c r="E122" s="1"/>
      <c r="F122" s="1">
        <f t="shared" si="6"/>
        <v>3</v>
      </c>
      <c r="G122" s="1">
        <v>3590</v>
      </c>
      <c r="H122" s="1">
        <v>6900</v>
      </c>
      <c r="I122" s="1">
        <f t="shared" si="12"/>
        <v>10770</v>
      </c>
      <c r="J122" s="1">
        <f t="shared" si="13"/>
        <v>17844.827586206899</v>
      </c>
      <c r="K122" s="1">
        <f t="shared" si="14"/>
        <v>7074.8275862068986</v>
      </c>
      <c r="L122" s="1">
        <f t="shared" si="15"/>
        <v>65.690135433675934</v>
      </c>
    </row>
    <row r="123" spans="1:12" x14ac:dyDescent="0.25">
      <c r="A123" s="9">
        <f t="shared" si="11"/>
        <v>121</v>
      </c>
      <c r="B123" t="s">
        <v>130</v>
      </c>
      <c r="C123" t="s">
        <v>104</v>
      </c>
      <c r="D123" s="1">
        <v>3</v>
      </c>
      <c r="E123" s="1"/>
      <c r="F123" s="1">
        <f t="shared" si="6"/>
        <v>3</v>
      </c>
      <c r="G123" s="1">
        <v>4990</v>
      </c>
      <c r="H123" s="1">
        <v>8500</v>
      </c>
      <c r="I123" s="1">
        <f t="shared" si="12"/>
        <v>14970</v>
      </c>
      <c r="J123" s="1">
        <f t="shared" si="13"/>
        <v>21982.758620689656</v>
      </c>
      <c r="K123" s="1">
        <f t="shared" si="14"/>
        <v>7012.7586206896558</v>
      </c>
      <c r="L123" s="1">
        <f t="shared" si="15"/>
        <v>46.845414967866773</v>
      </c>
    </row>
    <row r="124" spans="1:12" x14ac:dyDescent="0.25">
      <c r="A124" s="9">
        <f t="shared" si="11"/>
        <v>122</v>
      </c>
      <c r="B124" t="s">
        <v>131</v>
      </c>
      <c r="C124" t="s">
        <v>104</v>
      </c>
      <c r="D124" s="1">
        <v>3</v>
      </c>
      <c r="E124" s="1"/>
      <c r="F124" s="1">
        <f t="shared" si="6"/>
        <v>3</v>
      </c>
      <c r="G124" s="1">
        <v>5490</v>
      </c>
      <c r="H124" s="1">
        <v>11000</v>
      </c>
      <c r="I124" s="1">
        <f t="shared" si="12"/>
        <v>16470</v>
      </c>
      <c r="J124" s="1">
        <f t="shared" si="13"/>
        <v>28448.275862068967</v>
      </c>
      <c r="K124" s="1">
        <f t="shared" si="14"/>
        <v>11978.275862068967</v>
      </c>
      <c r="L124" s="1">
        <f t="shared" si="15"/>
        <v>72.727843728409042</v>
      </c>
    </row>
    <row r="125" spans="1:12" x14ac:dyDescent="0.25">
      <c r="A125" s="9">
        <f t="shared" si="11"/>
        <v>123</v>
      </c>
      <c r="B125" t="s">
        <v>132</v>
      </c>
      <c r="C125" t="s">
        <v>133</v>
      </c>
      <c r="D125" s="1">
        <v>3</v>
      </c>
      <c r="E125" s="1">
        <v>2</v>
      </c>
      <c r="F125" s="1">
        <f t="shared" si="6"/>
        <v>1</v>
      </c>
      <c r="G125" s="1">
        <v>14880</v>
      </c>
      <c r="H125" s="1">
        <v>26700</v>
      </c>
      <c r="I125" s="1">
        <f t="shared" si="12"/>
        <v>44640</v>
      </c>
      <c r="J125" s="1">
        <f t="shared" si="13"/>
        <v>69051.724137931044</v>
      </c>
      <c r="K125" s="1">
        <f t="shared" si="14"/>
        <v>24411.724137931044</v>
      </c>
      <c r="L125" s="1">
        <f t="shared" si="15"/>
        <v>54.685761957730826</v>
      </c>
    </row>
    <row r="126" spans="1:12" x14ac:dyDescent="0.25">
      <c r="A126" s="9">
        <f t="shared" si="11"/>
        <v>124</v>
      </c>
      <c r="B126" t="s">
        <v>134</v>
      </c>
      <c r="C126" t="s">
        <v>133</v>
      </c>
      <c r="D126" s="1">
        <v>1</v>
      </c>
      <c r="E126" s="1">
        <v>1</v>
      </c>
      <c r="F126" s="1">
        <f t="shared" si="6"/>
        <v>0</v>
      </c>
      <c r="G126" s="1">
        <v>28000</v>
      </c>
      <c r="H126" s="1">
        <v>50400</v>
      </c>
      <c r="I126" s="1">
        <f t="shared" si="12"/>
        <v>28000</v>
      </c>
      <c r="J126" s="1">
        <f t="shared" si="13"/>
        <v>43448.275862068971</v>
      </c>
      <c r="K126" s="1">
        <f t="shared" si="14"/>
        <v>15448.275862068971</v>
      </c>
      <c r="L126" s="1">
        <f t="shared" si="15"/>
        <v>55.172413793103473</v>
      </c>
    </row>
    <row r="127" spans="1:12" x14ac:dyDescent="0.25">
      <c r="A127" s="9">
        <f t="shared" si="11"/>
        <v>125</v>
      </c>
      <c r="B127" t="s">
        <v>135</v>
      </c>
      <c r="C127" t="s">
        <v>133</v>
      </c>
      <c r="D127" s="1">
        <v>1</v>
      </c>
      <c r="E127" s="1">
        <v>1</v>
      </c>
      <c r="F127" s="1">
        <f t="shared" si="6"/>
        <v>0</v>
      </c>
      <c r="G127" s="1">
        <v>46400</v>
      </c>
      <c r="H127" s="1">
        <v>79000</v>
      </c>
      <c r="I127" s="1">
        <f t="shared" si="12"/>
        <v>46400</v>
      </c>
      <c r="J127" s="1">
        <f t="shared" si="13"/>
        <v>68103.448275862072</v>
      </c>
      <c r="K127" s="1">
        <f t="shared" si="14"/>
        <v>21703.448275862072</v>
      </c>
      <c r="L127" s="1">
        <f t="shared" si="15"/>
        <v>46.774673008323433</v>
      </c>
    </row>
    <row r="128" spans="1:12" x14ac:dyDescent="0.25">
      <c r="A128" s="9">
        <f t="shared" si="11"/>
        <v>126</v>
      </c>
      <c r="B128" t="s">
        <v>136</v>
      </c>
      <c r="C128" t="s">
        <v>133</v>
      </c>
      <c r="D128" s="1">
        <v>1</v>
      </c>
      <c r="E128" s="1">
        <v>1</v>
      </c>
      <c r="F128" s="1">
        <f t="shared" si="6"/>
        <v>0</v>
      </c>
      <c r="G128" s="1">
        <v>2400</v>
      </c>
      <c r="H128" s="1">
        <v>4100</v>
      </c>
      <c r="I128" s="1">
        <f t="shared" si="12"/>
        <v>2400</v>
      </c>
      <c r="J128" s="1">
        <f t="shared" si="13"/>
        <v>3534.4827586206898</v>
      </c>
      <c r="K128" s="1">
        <f t="shared" si="14"/>
        <v>1134.4827586206898</v>
      </c>
      <c r="L128" s="1">
        <f t="shared" si="15"/>
        <v>47.270114942528743</v>
      </c>
    </row>
    <row r="129" spans="1:12" x14ac:dyDescent="0.25">
      <c r="A129" s="9">
        <f t="shared" si="11"/>
        <v>127</v>
      </c>
      <c r="B129" t="s">
        <v>137</v>
      </c>
      <c r="C129" t="s">
        <v>133</v>
      </c>
      <c r="D129" s="1">
        <v>1</v>
      </c>
      <c r="E129" s="1"/>
      <c r="F129" s="1">
        <f t="shared" si="6"/>
        <v>1</v>
      </c>
      <c r="G129" s="1">
        <v>21600</v>
      </c>
      <c r="H129" s="1">
        <v>37000</v>
      </c>
      <c r="I129" s="1">
        <f t="shared" si="12"/>
        <v>21600</v>
      </c>
      <c r="J129" s="1">
        <f t="shared" si="13"/>
        <v>31896.551724137935</v>
      </c>
      <c r="K129" s="1">
        <f t="shared" si="14"/>
        <v>10296.551724137935</v>
      </c>
      <c r="L129" s="1">
        <f t="shared" si="15"/>
        <v>47.669220945083026</v>
      </c>
    </row>
    <row r="130" spans="1:12" x14ac:dyDescent="0.25">
      <c r="A130" s="9">
        <f t="shared" si="11"/>
        <v>128</v>
      </c>
      <c r="B130" t="s">
        <v>138</v>
      </c>
      <c r="C130" t="s">
        <v>133</v>
      </c>
      <c r="D130" s="1">
        <v>1</v>
      </c>
      <c r="E130" s="1">
        <v>1</v>
      </c>
      <c r="F130" s="1">
        <f t="shared" si="6"/>
        <v>0</v>
      </c>
      <c r="G130" s="1">
        <v>2240</v>
      </c>
      <c r="H130" s="1">
        <v>3900</v>
      </c>
      <c r="I130" s="1">
        <f t="shared" si="12"/>
        <v>2240</v>
      </c>
      <c r="J130" s="1">
        <f t="shared" si="13"/>
        <v>3362.0689655172414</v>
      </c>
      <c r="K130" s="1">
        <f t="shared" si="14"/>
        <v>1122.0689655172414</v>
      </c>
      <c r="L130" s="1">
        <f t="shared" si="15"/>
        <v>50.092364532019708</v>
      </c>
    </row>
    <row r="131" spans="1:12" x14ac:dyDescent="0.25">
      <c r="A131" s="9">
        <f t="shared" si="11"/>
        <v>129</v>
      </c>
      <c r="B131" t="s">
        <v>139</v>
      </c>
      <c r="C131" t="s">
        <v>133</v>
      </c>
      <c r="D131" s="1">
        <v>1</v>
      </c>
      <c r="F131" s="1">
        <f t="shared" si="6"/>
        <v>1</v>
      </c>
      <c r="G131" s="1">
        <v>21600</v>
      </c>
      <c r="H131" s="1">
        <v>37000</v>
      </c>
      <c r="I131" s="1">
        <f t="shared" si="12"/>
        <v>21600</v>
      </c>
      <c r="J131" s="1">
        <f t="shared" si="13"/>
        <v>31896.551724137935</v>
      </c>
      <c r="K131" s="1">
        <f t="shared" si="14"/>
        <v>10296.551724137935</v>
      </c>
      <c r="L131" s="1">
        <f t="shared" si="15"/>
        <v>47.669220945083026</v>
      </c>
    </row>
    <row r="132" spans="1:12" x14ac:dyDescent="0.25">
      <c r="A132" s="9">
        <f t="shared" si="11"/>
        <v>130</v>
      </c>
      <c r="B132" t="s">
        <v>140</v>
      </c>
      <c r="C132" t="s">
        <v>141</v>
      </c>
      <c r="D132" s="1">
        <v>1</v>
      </c>
      <c r="F132" s="1">
        <f t="shared" ref="F132:F195" si="16">+D132-E132</f>
        <v>1</v>
      </c>
      <c r="G132" s="1">
        <v>12800</v>
      </c>
      <c r="H132" s="1">
        <v>22000</v>
      </c>
      <c r="I132" s="1">
        <f t="shared" si="12"/>
        <v>12800</v>
      </c>
      <c r="J132" s="1">
        <f t="shared" si="13"/>
        <v>18965.517241379312</v>
      </c>
      <c r="K132" s="1">
        <f t="shared" si="14"/>
        <v>6165.5172413793116</v>
      </c>
      <c r="L132" s="1">
        <f t="shared" si="15"/>
        <v>48.168103448275872</v>
      </c>
    </row>
    <row r="133" spans="1:12" x14ac:dyDescent="0.25">
      <c r="A133" s="9">
        <f t="shared" ref="A133:A196" si="17">1+A132</f>
        <v>131</v>
      </c>
      <c r="B133" t="s">
        <v>142</v>
      </c>
      <c r="C133" t="s">
        <v>143</v>
      </c>
      <c r="D133" s="1">
        <v>1</v>
      </c>
      <c r="E133">
        <v>1</v>
      </c>
      <c r="F133" s="1">
        <f t="shared" si="16"/>
        <v>0</v>
      </c>
      <c r="G133" s="1">
        <v>12000</v>
      </c>
      <c r="H133" s="1">
        <v>21000</v>
      </c>
      <c r="I133" s="1">
        <f t="shared" si="12"/>
        <v>12000</v>
      </c>
      <c r="J133" s="1">
        <f t="shared" si="13"/>
        <v>18103.448275862069</v>
      </c>
      <c r="K133" s="1">
        <f t="shared" si="14"/>
        <v>6103.4482758620688</v>
      </c>
      <c r="L133" s="1">
        <f t="shared" si="15"/>
        <v>50.862068965517238</v>
      </c>
    </row>
    <row r="134" spans="1:12" x14ac:dyDescent="0.25">
      <c r="A134" s="9">
        <f t="shared" si="17"/>
        <v>132</v>
      </c>
      <c r="B134" t="s">
        <v>144</v>
      </c>
      <c r="C134" t="s">
        <v>133</v>
      </c>
      <c r="D134" s="1">
        <v>1</v>
      </c>
      <c r="E134">
        <v>1</v>
      </c>
      <c r="F134" s="1">
        <f t="shared" si="16"/>
        <v>0</v>
      </c>
      <c r="G134" s="1">
        <v>4800</v>
      </c>
      <c r="H134" s="1">
        <v>9000</v>
      </c>
      <c r="I134" s="1">
        <f t="shared" si="12"/>
        <v>4800</v>
      </c>
      <c r="J134" s="1">
        <f t="shared" si="13"/>
        <v>7758.620689655173</v>
      </c>
      <c r="K134" s="1">
        <f t="shared" si="14"/>
        <v>2958.620689655173</v>
      </c>
      <c r="L134" s="1">
        <f t="shared" si="15"/>
        <v>61.637931034482776</v>
      </c>
    </row>
    <row r="135" spans="1:12" x14ac:dyDescent="0.25">
      <c r="A135" s="9">
        <f t="shared" si="17"/>
        <v>133</v>
      </c>
      <c r="B135" t="s">
        <v>145</v>
      </c>
      <c r="C135" t="s">
        <v>133</v>
      </c>
      <c r="D135" s="1">
        <v>1</v>
      </c>
      <c r="F135" s="1">
        <f t="shared" si="16"/>
        <v>1</v>
      </c>
      <c r="G135" s="1">
        <v>33600</v>
      </c>
      <c r="H135" s="1">
        <v>58000</v>
      </c>
      <c r="I135" s="1">
        <f t="shared" si="12"/>
        <v>33600</v>
      </c>
      <c r="J135" s="1">
        <f t="shared" si="13"/>
        <v>50000</v>
      </c>
      <c r="K135" s="1">
        <f t="shared" si="14"/>
        <v>16400</v>
      </c>
      <c r="L135" s="1">
        <f t="shared" si="15"/>
        <v>48.80952380952381</v>
      </c>
    </row>
    <row r="136" spans="1:12" x14ac:dyDescent="0.25">
      <c r="A136" s="9">
        <f t="shared" si="17"/>
        <v>134</v>
      </c>
      <c r="B136" t="s">
        <v>146</v>
      </c>
      <c r="C136" t="s">
        <v>133</v>
      </c>
      <c r="D136" s="1">
        <v>1</v>
      </c>
      <c r="F136" s="1">
        <f t="shared" si="16"/>
        <v>1</v>
      </c>
      <c r="G136" s="1">
        <v>6400</v>
      </c>
      <c r="H136" s="1">
        <v>11000</v>
      </c>
      <c r="I136" s="1">
        <f t="shared" si="12"/>
        <v>6400</v>
      </c>
      <c r="J136" s="1">
        <f t="shared" si="13"/>
        <v>9482.7586206896558</v>
      </c>
      <c r="K136" s="1">
        <f t="shared" si="14"/>
        <v>3082.7586206896558</v>
      </c>
      <c r="L136" s="1">
        <f t="shared" si="15"/>
        <v>48.168103448275872</v>
      </c>
    </row>
    <row r="137" spans="1:12" x14ac:dyDescent="0.25">
      <c r="A137" s="9">
        <f t="shared" si="17"/>
        <v>135</v>
      </c>
      <c r="B137" t="s">
        <v>147</v>
      </c>
      <c r="C137" t="s">
        <v>133</v>
      </c>
      <c r="D137" s="1">
        <v>1</v>
      </c>
      <c r="F137" s="1">
        <f t="shared" si="16"/>
        <v>1</v>
      </c>
      <c r="G137" s="1">
        <v>7680</v>
      </c>
      <c r="H137" s="1">
        <v>13500</v>
      </c>
      <c r="I137" s="1">
        <f t="shared" si="12"/>
        <v>7680</v>
      </c>
      <c r="J137" s="1">
        <f t="shared" si="13"/>
        <v>11637.931034482759</v>
      </c>
      <c r="K137" s="1">
        <f t="shared" si="14"/>
        <v>3957.9310344827591</v>
      </c>
      <c r="L137" s="1">
        <f t="shared" si="15"/>
        <v>51.535560344827594</v>
      </c>
    </row>
    <row r="138" spans="1:12" x14ac:dyDescent="0.25">
      <c r="A138" s="9">
        <f t="shared" si="17"/>
        <v>136</v>
      </c>
      <c r="B138" t="s">
        <v>148</v>
      </c>
      <c r="C138" t="s">
        <v>133</v>
      </c>
      <c r="D138" s="1">
        <v>1</v>
      </c>
      <c r="F138" s="1">
        <f t="shared" si="16"/>
        <v>1</v>
      </c>
      <c r="G138" s="1">
        <v>8320</v>
      </c>
      <c r="H138" s="1">
        <v>14500</v>
      </c>
      <c r="I138" s="1">
        <f t="shared" si="12"/>
        <v>8320</v>
      </c>
      <c r="J138" s="1">
        <f t="shared" si="13"/>
        <v>12500</v>
      </c>
      <c r="K138" s="1">
        <f t="shared" si="14"/>
        <v>4180</v>
      </c>
      <c r="L138" s="1">
        <f t="shared" si="15"/>
        <v>50.240384615384613</v>
      </c>
    </row>
    <row r="139" spans="1:12" x14ac:dyDescent="0.25">
      <c r="A139" s="9">
        <f t="shared" si="17"/>
        <v>137</v>
      </c>
      <c r="B139" t="s">
        <v>149</v>
      </c>
      <c r="C139" t="s">
        <v>133</v>
      </c>
      <c r="D139" s="1">
        <v>1</v>
      </c>
      <c r="F139" s="1">
        <f t="shared" si="16"/>
        <v>1</v>
      </c>
      <c r="G139" s="1">
        <v>10240</v>
      </c>
      <c r="H139" s="1">
        <v>17500</v>
      </c>
      <c r="I139" s="1">
        <f t="shared" si="12"/>
        <v>10240</v>
      </c>
      <c r="J139" s="1">
        <f t="shared" si="13"/>
        <v>15086.206896551725</v>
      </c>
      <c r="K139" s="1">
        <f t="shared" si="14"/>
        <v>4846.2068965517246</v>
      </c>
      <c r="L139" s="1">
        <f t="shared" si="15"/>
        <v>47.326239224137936</v>
      </c>
    </row>
    <row r="140" spans="1:12" x14ac:dyDescent="0.25">
      <c r="A140" s="9">
        <f t="shared" si="17"/>
        <v>138</v>
      </c>
      <c r="B140" t="s">
        <v>150</v>
      </c>
      <c r="C140" t="s">
        <v>133</v>
      </c>
      <c r="D140" s="1">
        <v>1</v>
      </c>
      <c r="F140" s="1">
        <f t="shared" si="16"/>
        <v>1</v>
      </c>
      <c r="G140" s="1">
        <v>12160</v>
      </c>
      <c r="H140" s="1">
        <v>22000</v>
      </c>
      <c r="I140" s="1">
        <f t="shared" si="12"/>
        <v>12160</v>
      </c>
      <c r="J140" s="1">
        <f t="shared" si="13"/>
        <v>18965.517241379312</v>
      </c>
      <c r="K140" s="1">
        <f t="shared" si="14"/>
        <v>6805.5172413793116</v>
      </c>
      <c r="L140" s="1">
        <f t="shared" si="15"/>
        <v>55.966424682395655</v>
      </c>
    </row>
    <row r="141" spans="1:12" x14ac:dyDescent="0.25">
      <c r="A141" s="9">
        <f t="shared" si="17"/>
        <v>139</v>
      </c>
      <c r="B141" t="s">
        <v>151</v>
      </c>
      <c r="C141" t="s">
        <v>133</v>
      </c>
      <c r="D141" s="1">
        <v>1</v>
      </c>
      <c r="F141" s="1">
        <f t="shared" si="16"/>
        <v>1</v>
      </c>
      <c r="G141" s="1">
        <v>13120</v>
      </c>
      <c r="H141" s="1">
        <v>24000</v>
      </c>
      <c r="I141" s="1">
        <f t="shared" si="12"/>
        <v>13120</v>
      </c>
      <c r="J141" s="1">
        <f t="shared" si="13"/>
        <v>20689.655172413793</v>
      </c>
      <c r="K141" s="1">
        <f t="shared" si="14"/>
        <v>7569.6551724137935</v>
      </c>
      <c r="L141" s="1">
        <f t="shared" si="15"/>
        <v>57.695542472666105</v>
      </c>
    </row>
    <row r="142" spans="1:12" x14ac:dyDescent="0.25">
      <c r="A142" s="9">
        <f t="shared" si="17"/>
        <v>140</v>
      </c>
      <c r="B142" t="s">
        <v>152</v>
      </c>
      <c r="C142" t="s">
        <v>133</v>
      </c>
      <c r="D142" s="1">
        <v>1</v>
      </c>
      <c r="F142" s="1">
        <f t="shared" si="16"/>
        <v>1</v>
      </c>
      <c r="G142" s="1">
        <v>15680</v>
      </c>
      <c r="H142" s="1">
        <v>28000</v>
      </c>
      <c r="I142" s="1">
        <f t="shared" si="12"/>
        <v>15680</v>
      </c>
      <c r="J142" s="1">
        <f t="shared" si="13"/>
        <v>24137.931034482761</v>
      </c>
      <c r="K142" s="1">
        <f t="shared" si="14"/>
        <v>8457.9310344827609</v>
      </c>
      <c r="L142" s="1">
        <f t="shared" si="15"/>
        <v>53.940886699507409</v>
      </c>
    </row>
    <row r="143" spans="1:12" x14ac:dyDescent="0.25">
      <c r="A143" s="9">
        <f t="shared" si="17"/>
        <v>141</v>
      </c>
      <c r="B143" t="s">
        <v>153</v>
      </c>
      <c r="C143" t="s">
        <v>133</v>
      </c>
      <c r="D143" s="1">
        <v>1</v>
      </c>
      <c r="F143" s="1">
        <f t="shared" si="16"/>
        <v>1</v>
      </c>
      <c r="G143" s="1">
        <v>21600</v>
      </c>
      <c r="H143" s="1">
        <v>38000</v>
      </c>
      <c r="I143" s="1">
        <f t="shared" si="12"/>
        <v>21600</v>
      </c>
      <c r="J143" s="1">
        <f t="shared" si="13"/>
        <v>32758.620689655174</v>
      </c>
      <c r="K143" s="1">
        <f t="shared" si="14"/>
        <v>11158.620689655174</v>
      </c>
      <c r="L143" s="1">
        <f t="shared" si="15"/>
        <v>51.660280970625806</v>
      </c>
    </row>
    <row r="144" spans="1:12" x14ac:dyDescent="0.25">
      <c r="A144" s="9">
        <f t="shared" si="17"/>
        <v>142</v>
      </c>
      <c r="B144" t="s">
        <v>154</v>
      </c>
      <c r="C144" t="s">
        <v>133</v>
      </c>
      <c r="D144" s="1">
        <v>1</v>
      </c>
      <c r="F144" s="1">
        <f t="shared" si="16"/>
        <v>1</v>
      </c>
      <c r="G144" s="1">
        <v>2880</v>
      </c>
      <c r="H144" s="1">
        <v>5000</v>
      </c>
      <c r="I144" s="1">
        <f t="shared" si="12"/>
        <v>2880</v>
      </c>
      <c r="J144" s="1">
        <f t="shared" si="13"/>
        <v>4310.3448275862074</v>
      </c>
      <c r="K144" s="1">
        <f t="shared" si="14"/>
        <v>1430.3448275862074</v>
      </c>
      <c r="L144" s="1">
        <f t="shared" si="15"/>
        <v>49.664750957854423</v>
      </c>
    </row>
    <row r="145" spans="1:12" x14ac:dyDescent="0.25">
      <c r="A145" s="9">
        <f t="shared" si="17"/>
        <v>143</v>
      </c>
      <c r="B145" t="s">
        <v>155</v>
      </c>
      <c r="C145" t="s">
        <v>133</v>
      </c>
      <c r="D145" s="1">
        <v>1</v>
      </c>
      <c r="F145" s="1">
        <f t="shared" si="16"/>
        <v>1</v>
      </c>
      <c r="G145" s="1">
        <v>3200</v>
      </c>
      <c r="H145" s="1">
        <v>6000</v>
      </c>
      <c r="I145" s="1">
        <f t="shared" si="12"/>
        <v>3200</v>
      </c>
      <c r="J145" s="1">
        <f t="shared" si="13"/>
        <v>5172.4137931034484</v>
      </c>
      <c r="K145" s="1">
        <f t="shared" si="14"/>
        <v>1972.4137931034484</v>
      </c>
      <c r="L145" s="1">
        <f t="shared" si="15"/>
        <v>61.637931034482762</v>
      </c>
    </row>
    <row r="146" spans="1:12" x14ac:dyDescent="0.25">
      <c r="A146" s="9">
        <f t="shared" si="17"/>
        <v>144</v>
      </c>
      <c r="B146" t="s">
        <v>156</v>
      </c>
      <c r="C146" t="s">
        <v>133</v>
      </c>
      <c r="D146" s="1">
        <v>1</v>
      </c>
      <c r="F146" s="1">
        <f t="shared" si="16"/>
        <v>1</v>
      </c>
      <c r="G146" s="1">
        <v>3200</v>
      </c>
      <c r="H146" s="1">
        <v>6000</v>
      </c>
      <c r="I146" s="1">
        <f t="shared" si="12"/>
        <v>3200</v>
      </c>
      <c r="J146" s="1">
        <f t="shared" si="13"/>
        <v>5172.4137931034484</v>
      </c>
      <c r="K146" s="1">
        <f t="shared" si="14"/>
        <v>1972.4137931034484</v>
      </c>
      <c r="L146" s="1">
        <f t="shared" si="15"/>
        <v>61.637931034482762</v>
      </c>
    </row>
    <row r="147" spans="1:12" x14ac:dyDescent="0.25">
      <c r="A147" s="9">
        <f t="shared" si="17"/>
        <v>145</v>
      </c>
      <c r="B147" t="s">
        <v>157</v>
      </c>
      <c r="C147" t="s">
        <v>133</v>
      </c>
      <c r="D147" s="1">
        <v>1</v>
      </c>
      <c r="F147" s="1">
        <f t="shared" si="16"/>
        <v>1</v>
      </c>
      <c r="G147" s="1">
        <v>3520</v>
      </c>
      <c r="H147" s="1">
        <v>6500</v>
      </c>
      <c r="I147" s="1">
        <f t="shared" si="12"/>
        <v>3520</v>
      </c>
      <c r="J147" s="1">
        <f t="shared" si="13"/>
        <v>5603.4482758620697</v>
      </c>
      <c r="K147" s="1">
        <f t="shared" si="14"/>
        <v>2083.4482758620697</v>
      </c>
      <c r="L147" s="1">
        <f t="shared" si="15"/>
        <v>59.188871473354254</v>
      </c>
    </row>
    <row r="148" spans="1:12" x14ac:dyDescent="0.25">
      <c r="A148" s="9">
        <f t="shared" si="17"/>
        <v>146</v>
      </c>
      <c r="B148" t="s">
        <v>158</v>
      </c>
      <c r="C148" t="s">
        <v>133</v>
      </c>
      <c r="D148" s="1">
        <v>1</v>
      </c>
      <c r="F148" s="1">
        <f t="shared" si="16"/>
        <v>1</v>
      </c>
      <c r="G148" s="1">
        <v>4000</v>
      </c>
      <c r="H148" s="1">
        <v>7200</v>
      </c>
      <c r="I148" s="1">
        <f t="shared" si="12"/>
        <v>4000</v>
      </c>
      <c r="J148" s="1">
        <f t="shared" si="13"/>
        <v>6206.8965517241386</v>
      </c>
      <c r="K148" s="1">
        <f t="shared" si="14"/>
        <v>2206.8965517241386</v>
      </c>
      <c r="L148" s="1">
        <f t="shared" si="15"/>
        <v>55.172413793103473</v>
      </c>
    </row>
    <row r="149" spans="1:12" x14ac:dyDescent="0.25">
      <c r="A149" s="9">
        <f t="shared" si="17"/>
        <v>147</v>
      </c>
      <c r="B149" t="s">
        <v>159</v>
      </c>
      <c r="C149" t="s">
        <v>133</v>
      </c>
      <c r="D149" s="1">
        <v>1</v>
      </c>
      <c r="F149" s="1">
        <f t="shared" si="16"/>
        <v>1</v>
      </c>
      <c r="G149" s="1">
        <v>4320</v>
      </c>
      <c r="H149" s="1">
        <v>8000</v>
      </c>
      <c r="I149" s="1">
        <f t="shared" si="12"/>
        <v>4320</v>
      </c>
      <c r="J149" s="1">
        <f t="shared" si="13"/>
        <v>6896.5517241379312</v>
      </c>
      <c r="K149" s="1">
        <f t="shared" si="14"/>
        <v>2576.5517241379312</v>
      </c>
      <c r="L149" s="1">
        <f t="shared" si="15"/>
        <v>59.642401021711365</v>
      </c>
    </row>
    <row r="150" spans="1:12" x14ac:dyDescent="0.25">
      <c r="A150" s="9">
        <f t="shared" si="17"/>
        <v>148</v>
      </c>
      <c r="B150" t="s">
        <v>160</v>
      </c>
      <c r="C150" t="s">
        <v>133</v>
      </c>
      <c r="D150" s="1">
        <v>1</v>
      </c>
      <c r="F150" s="1">
        <f t="shared" si="16"/>
        <v>1</v>
      </c>
      <c r="G150" s="1">
        <v>5760</v>
      </c>
      <c r="H150" s="1">
        <v>10500</v>
      </c>
      <c r="I150" s="1">
        <f t="shared" si="12"/>
        <v>5760</v>
      </c>
      <c r="J150" s="1">
        <f t="shared" si="13"/>
        <v>9051.7241379310344</v>
      </c>
      <c r="K150" s="1">
        <f t="shared" si="14"/>
        <v>3291.7241379310344</v>
      </c>
      <c r="L150" s="1">
        <f t="shared" si="15"/>
        <v>57.147988505747129</v>
      </c>
    </row>
    <row r="151" spans="1:12" x14ac:dyDescent="0.25">
      <c r="A151" s="9">
        <f t="shared" si="17"/>
        <v>149</v>
      </c>
      <c r="B151" t="s">
        <v>161</v>
      </c>
      <c r="C151" t="s">
        <v>133</v>
      </c>
      <c r="D151" s="1">
        <v>1</v>
      </c>
      <c r="F151" s="1">
        <f t="shared" si="16"/>
        <v>1</v>
      </c>
      <c r="G151" s="1">
        <v>7120</v>
      </c>
      <c r="H151" s="1">
        <v>12000</v>
      </c>
      <c r="I151" s="1">
        <f t="shared" si="12"/>
        <v>7120</v>
      </c>
      <c r="J151" s="1">
        <f t="shared" si="13"/>
        <v>10344.827586206897</v>
      </c>
      <c r="K151" s="1">
        <f t="shared" si="14"/>
        <v>3224.8275862068967</v>
      </c>
      <c r="L151" s="1">
        <f t="shared" si="15"/>
        <v>45.292522278186752</v>
      </c>
    </row>
    <row r="152" spans="1:12" x14ac:dyDescent="0.25">
      <c r="A152" s="9">
        <f t="shared" si="17"/>
        <v>150</v>
      </c>
      <c r="B152" t="s">
        <v>162</v>
      </c>
      <c r="C152" t="s">
        <v>133</v>
      </c>
      <c r="D152" s="1">
        <v>1</v>
      </c>
      <c r="F152" s="1">
        <f t="shared" si="16"/>
        <v>1</v>
      </c>
      <c r="G152" s="1">
        <v>7200</v>
      </c>
      <c r="H152" s="1">
        <v>12500</v>
      </c>
      <c r="I152" s="1">
        <f t="shared" si="12"/>
        <v>7200</v>
      </c>
      <c r="J152" s="1">
        <f t="shared" si="13"/>
        <v>10775.862068965518</v>
      </c>
      <c r="K152" s="1">
        <f t="shared" si="14"/>
        <v>3575.8620689655181</v>
      </c>
      <c r="L152" s="1">
        <f t="shared" si="15"/>
        <v>49.664750957854423</v>
      </c>
    </row>
    <row r="153" spans="1:12" x14ac:dyDescent="0.25">
      <c r="A153" s="9">
        <f t="shared" si="17"/>
        <v>151</v>
      </c>
      <c r="B153" t="s">
        <v>163</v>
      </c>
      <c r="C153" t="s">
        <v>133</v>
      </c>
      <c r="D153" s="1">
        <v>1</v>
      </c>
      <c r="F153" s="1">
        <f t="shared" si="16"/>
        <v>1</v>
      </c>
      <c r="G153" s="1">
        <v>11520</v>
      </c>
      <c r="H153" s="1">
        <v>20000</v>
      </c>
      <c r="I153" s="1">
        <f t="shared" si="12"/>
        <v>11520</v>
      </c>
      <c r="J153" s="1">
        <f t="shared" si="13"/>
        <v>17241.37931034483</v>
      </c>
      <c r="K153" s="1">
        <f t="shared" si="14"/>
        <v>5721.3793103448297</v>
      </c>
      <c r="L153" s="1">
        <f t="shared" si="15"/>
        <v>49.664750957854423</v>
      </c>
    </row>
    <row r="154" spans="1:12" x14ac:dyDescent="0.25">
      <c r="A154" s="9">
        <f t="shared" si="17"/>
        <v>152</v>
      </c>
      <c r="B154" t="s">
        <v>164</v>
      </c>
      <c r="C154" t="s">
        <v>133</v>
      </c>
      <c r="D154" s="1">
        <v>1</v>
      </c>
      <c r="F154" s="1">
        <f t="shared" si="16"/>
        <v>1</v>
      </c>
      <c r="G154" s="1">
        <v>15520</v>
      </c>
      <c r="H154" s="1">
        <v>26500</v>
      </c>
      <c r="I154" s="1">
        <f t="shared" si="12"/>
        <v>15520</v>
      </c>
      <c r="J154" s="1">
        <f t="shared" si="13"/>
        <v>22844.827586206899</v>
      </c>
      <c r="K154" s="1">
        <f t="shared" si="14"/>
        <v>7324.8275862068986</v>
      </c>
      <c r="L154" s="1">
        <f t="shared" si="15"/>
        <v>47.196054034838262</v>
      </c>
    </row>
    <row r="155" spans="1:12" x14ac:dyDescent="0.25">
      <c r="A155" s="9">
        <f t="shared" si="17"/>
        <v>153</v>
      </c>
      <c r="B155" t="s">
        <v>165</v>
      </c>
      <c r="C155" t="s">
        <v>133</v>
      </c>
      <c r="D155" s="1">
        <v>1</v>
      </c>
      <c r="F155" s="1">
        <f t="shared" si="16"/>
        <v>1</v>
      </c>
      <c r="G155" s="1">
        <v>2240</v>
      </c>
      <c r="H155" s="1">
        <v>4000</v>
      </c>
      <c r="I155" s="1">
        <f t="shared" si="12"/>
        <v>2240</v>
      </c>
      <c r="J155" s="1">
        <f t="shared" si="13"/>
        <v>3448.2758620689656</v>
      </c>
      <c r="K155" s="1">
        <f t="shared" si="14"/>
        <v>1208.2758620689656</v>
      </c>
      <c r="L155" s="1">
        <f t="shared" si="15"/>
        <v>53.940886699507395</v>
      </c>
    </row>
    <row r="156" spans="1:12" x14ac:dyDescent="0.25">
      <c r="A156" s="9">
        <f t="shared" si="17"/>
        <v>154</v>
      </c>
      <c r="B156" t="s">
        <v>166</v>
      </c>
      <c r="C156" t="s">
        <v>133</v>
      </c>
      <c r="D156" s="1">
        <v>1</v>
      </c>
      <c r="F156" s="1">
        <f t="shared" si="16"/>
        <v>1</v>
      </c>
      <c r="G156" s="1">
        <v>2400</v>
      </c>
      <c r="H156" s="1">
        <v>4100</v>
      </c>
      <c r="I156" s="1">
        <f t="shared" si="12"/>
        <v>2400</v>
      </c>
      <c r="J156" s="1">
        <f t="shared" si="13"/>
        <v>3534.4827586206898</v>
      </c>
      <c r="K156" s="1">
        <f t="shared" si="14"/>
        <v>1134.4827586206898</v>
      </c>
      <c r="L156" s="1">
        <f t="shared" si="15"/>
        <v>47.270114942528743</v>
      </c>
    </row>
    <row r="157" spans="1:12" x14ac:dyDescent="0.25">
      <c r="A157" s="9">
        <f t="shared" si="17"/>
        <v>155</v>
      </c>
      <c r="B157" t="s">
        <v>167</v>
      </c>
      <c r="C157" t="s">
        <v>133</v>
      </c>
      <c r="D157" s="1">
        <v>1</v>
      </c>
      <c r="F157" s="1">
        <f t="shared" si="16"/>
        <v>1</v>
      </c>
      <c r="G157" s="1">
        <v>2400</v>
      </c>
      <c r="H157" s="1">
        <v>4100</v>
      </c>
      <c r="I157" s="1">
        <f t="shared" si="12"/>
        <v>2400</v>
      </c>
      <c r="J157" s="1">
        <f t="shared" si="13"/>
        <v>3534.4827586206898</v>
      </c>
      <c r="K157" s="1">
        <f t="shared" si="14"/>
        <v>1134.4827586206898</v>
      </c>
      <c r="L157" s="1">
        <f t="shared" si="15"/>
        <v>47.270114942528743</v>
      </c>
    </row>
    <row r="158" spans="1:12" x14ac:dyDescent="0.25">
      <c r="A158" s="9">
        <f t="shared" si="17"/>
        <v>156</v>
      </c>
      <c r="B158" t="s">
        <v>168</v>
      </c>
      <c r="C158" t="s">
        <v>133</v>
      </c>
      <c r="D158" s="1">
        <v>1</v>
      </c>
      <c r="F158" s="1">
        <f t="shared" si="16"/>
        <v>1</v>
      </c>
      <c r="G158" s="1">
        <v>4320</v>
      </c>
      <c r="H158" s="1">
        <v>8000</v>
      </c>
      <c r="I158" s="1">
        <f t="shared" si="12"/>
        <v>4320</v>
      </c>
      <c r="J158" s="1">
        <f t="shared" si="13"/>
        <v>6896.5517241379312</v>
      </c>
      <c r="K158" s="1">
        <f t="shared" si="14"/>
        <v>2576.5517241379312</v>
      </c>
      <c r="L158" s="1">
        <f t="shared" si="15"/>
        <v>59.642401021711365</v>
      </c>
    </row>
    <row r="159" spans="1:12" x14ac:dyDescent="0.25">
      <c r="A159" s="9">
        <f t="shared" si="17"/>
        <v>157</v>
      </c>
      <c r="B159" t="s">
        <v>169</v>
      </c>
      <c r="C159" t="s">
        <v>133</v>
      </c>
      <c r="D159" s="1">
        <v>1</v>
      </c>
      <c r="F159" s="1">
        <f t="shared" si="16"/>
        <v>1</v>
      </c>
      <c r="G159" s="1">
        <v>4400</v>
      </c>
      <c r="H159" s="1">
        <v>8000</v>
      </c>
      <c r="I159" s="1">
        <f t="shared" si="12"/>
        <v>4400</v>
      </c>
      <c r="J159" s="1">
        <f t="shared" si="13"/>
        <v>6896.5517241379312</v>
      </c>
      <c r="K159" s="1">
        <f t="shared" si="14"/>
        <v>2496.5517241379312</v>
      </c>
      <c r="L159" s="1">
        <f t="shared" si="15"/>
        <v>56.739811912225711</v>
      </c>
    </row>
    <row r="160" spans="1:12" x14ac:dyDescent="0.25">
      <c r="A160" s="9">
        <f t="shared" si="17"/>
        <v>158</v>
      </c>
      <c r="B160" t="s">
        <v>170</v>
      </c>
      <c r="C160" t="s">
        <v>133</v>
      </c>
      <c r="D160" s="1">
        <v>1</v>
      </c>
      <c r="F160" s="1">
        <f t="shared" si="16"/>
        <v>1</v>
      </c>
      <c r="G160" s="1">
        <v>4480</v>
      </c>
      <c r="H160" s="1">
        <v>8000</v>
      </c>
      <c r="I160" s="1">
        <f t="shared" si="12"/>
        <v>4480</v>
      </c>
      <c r="J160" s="1">
        <f t="shared" si="13"/>
        <v>6896.5517241379312</v>
      </c>
      <c r="K160" s="1">
        <f t="shared" si="14"/>
        <v>2416.5517241379312</v>
      </c>
      <c r="L160" s="1">
        <f t="shared" si="15"/>
        <v>53.940886699507395</v>
      </c>
    </row>
    <row r="161" spans="1:12" x14ac:dyDescent="0.25">
      <c r="A161" s="9">
        <f t="shared" si="17"/>
        <v>159</v>
      </c>
      <c r="B161" t="s">
        <v>171</v>
      </c>
      <c r="C161" t="s">
        <v>133</v>
      </c>
      <c r="D161" s="1">
        <v>1</v>
      </c>
      <c r="F161" s="1">
        <f t="shared" si="16"/>
        <v>1</v>
      </c>
      <c r="G161" s="1">
        <v>5920</v>
      </c>
      <c r="H161" s="1">
        <v>10000</v>
      </c>
      <c r="I161" s="1">
        <f t="shared" si="12"/>
        <v>5920</v>
      </c>
      <c r="J161" s="1">
        <f t="shared" si="13"/>
        <v>8620.6896551724149</v>
      </c>
      <c r="K161" s="1">
        <f t="shared" si="14"/>
        <v>2700.6896551724149</v>
      </c>
      <c r="L161" s="1">
        <f t="shared" si="15"/>
        <v>45.619757688723226</v>
      </c>
    </row>
    <row r="162" spans="1:12" x14ac:dyDescent="0.25">
      <c r="A162" s="9">
        <f t="shared" si="17"/>
        <v>160</v>
      </c>
      <c r="B162" t="s">
        <v>172</v>
      </c>
      <c r="C162" t="s">
        <v>133</v>
      </c>
      <c r="D162" s="1">
        <v>1</v>
      </c>
      <c r="F162" s="1">
        <f t="shared" si="16"/>
        <v>1</v>
      </c>
      <c r="G162" s="1">
        <v>5920</v>
      </c>
      <c r="H162" s="1">
        <v>10000</v>
      </c>
      <c r="I162" s="1">
        <f t="shared" si="12"/>
        <v>5920</v>
      </c>
      <c r="J162" s="1">
        <f t="shared" si="13"/>
        <v>8620.6896551724149</v>
      </c>
      <c r="K162" s="1">
        <f t="shared" si="14"/>
        <v>2700.6896551724149</v>
      </c>
      <c r="L162" s="1">
        <f t="shared" si="15"/>
        <v>45.619757688723226</v>
      </c>
    </row>
    <row r="163" spans="1:12" x14ac:dyDescent="0.25">
      <c r="A163" s="9">
        <f t="shared" si="17"/>
        <v>161</v>
      </c>
      <c r="B163" t="s">
        <v>173</v>
      </c>
      <c r="C163" t="s">
        <v>133</v>
      </c>
      <c r="D163" s="1">
        <v>1</v>
      </c>
      <c r="F163" s="1">
        <f t="shared" si="16"/>
        <v>1</v>
      </c>
      <c r="G163" s="1">
        <v>6240</v>
      </c>
      <c r="H163" s="1">
        <v>11000</v>
      </c>
      <c r="I163" s="1">
        <f t="shared" si="12"/>
        <v>6240</v>
      </c>
      <c r="J163" s="1">
        <f t="shared" si="13"/>
        <v>9482.7586206896558</v>
      </c>
      <c r="K163" s="1">
        <f t="shared" si="14"/>
        <v>3242.7586206896558</v>
      </c>
      <c r="L163" s="1">
        <f t="shared" si="15"/>
        <v>51.967285587975255</v>
      </c>
    </row>
    <row r="164" spans="1:12" x14ac:dyDescent="0.25">
      <c r="A164" s="9">
        <f t="shared" si="17"/>
        <v>162</v>
      </c>
      <c r="B164" t="s">
        <v>174</v>
      </c>
      <c r="C164" t="s">
        <v>133</v>
      </c>
      <c r="D164" s="1">
        <v>2</v>
      </c>
      <c r="E164">
        <v>1</v>
      </c>
      <c r="F164" s="1">
        <f t="shared" si="16"/>
        <v>1</v>
      </c>
      <c r="G164" s="1">
        <v>8160</v>
      </c>
      <c r="H164" s="1">
        <v>15000</v>
      </c>
      <c r="I164" s="1">
        <f t="shared" si="12"/>
        <v>16320</v>
      </c>
      <c r="J164" s="1">
        <f t="shared" si="13"/>
        <v>25862.068965517243</v>
      </c>
      <c r="K164" s="1">
        <f t="shared" si="14"/>
        <v>9542.0689655172428</v>
      </c>
      <c r="L164" s="1">
        <f t="shared" si="15"/>
        <v>58.468559837728208</v>
      </c>
    </row>
    <row r="165" spans="1:12" x14ac:dyDescent="0.25">
      <c r="A165" s="9">
        <f t="shared" si="17"/>
        <v>163</v>
      </c>
      <c r="B165" t="s">
        <v>175</v>
      </c>
      <c r="C165" t="s">
        <v>133</v>
      </c>
      <c r="D165" s="1">
        <v>2</v>
      </c>
      <c r="E165">
        <v>1</v>
      </c>
      <c r="F165" s="1">
        <f t="shared" si="16"/>
        <v>1</v>
      </c>
      <c r="G165" s="1">
        <v>12000</v>
      </c>
      <c r="H165" s="1">
        <v>22000</v>
      </c>
      <c r="I165" s="1">
        <f t="shared" si="12"/>
        <v>24000</v>
      </c>
      <c r="J165" s="1">
        <f t="shared" si="13"/>
        <v>37931.034482758623</v>
      </c>
      <c r="K165" s="1">
        <f t="shared" si="14"/>
        <v>13931.034482758623</v>
      </c>
      <c r="L165" s="1">
        <f t="shared" si="15"/>
        <v>58.045977011494266</v>
      </c>
    </row>
    <row r="166" spans="1:12" x14ac:dyDescent="0.25">
      <c r="A166" s="9">
        <f t="shared" si="17"/>
        <v>164</v>
      </c>
      <c r="B166" t="s">
        <v>176</v>
      </c>
      <c r="C166" t="s">
        <v>133</v>
      </c>
      <c r="D166" s="1">
        <v>1</v>
      </c>
      <c r="F166" s="1">
        <f t="shared" si="16"/>
        <v>1</v>
      </c>
      <c r="G166" s="1">
        <v>30400</v>
      </c>
      <c r="H166" s="1">
        <v>58000</v>
      </c>
      <c r="I166" s="1">
        <f t="shared" si="12"/>
        <v>30400</v>
      </c>
      <c r="J166" s="1">
        <f t="shared" si="13"/>
        <v>50000</v>
      </c>
      <c r="K166" s="1">
        <f t="shared" si="14"/>
        <v>19600</v>
      </c>
      <c r="L166" s="1">
        <f t="shared" si="15"/>
        <v>64.473684210526315</v>
      </c>
    </row>
    <row r="167" spans="1:12" x14ac:dyDescent="0.25">
      <c r="A167" s="9">
        <f t="shared" si="17"/>
        <v>165</v>
      </c>
      <c r="B167" t="s">
        <v>177</v>
      </c>
      <c r="C167" t="s">
        <v>133</v>
      </c>
      <c r="D167" s="1">
        <v>1</v>
      </c>
      <c r="F167" s="1">
        <f t="shared" si="16"/>
        <v>1</v>
      </c>
      <c r="G167" s="1">
        <v>6560</v>
      </c>
      <c r="H167" s="1">
        <v>11200</v>
      </c>
      <c r="I167" s="1">
        <f t="shared" si="12"/>
        <v>6560</v>
      </c>
      <c r="J167" s="1">
        <f t="shared" si="13"/>
        <v>9655.1724137931033</v>
      </c>
      <c r="K167" s="1">
        <f t="shared" si="14"/>
        <v>3095.1724137931033</v>
      </c>
      <c r="L167" s="1">
        <f t="shared" si="15"/>
        <v>47.182506307821697</v>
      </c>
    </row>
    <row r="168" spans="1:12" x14ac:dyDescent="0.25">
      <c r="A168" s="9">
        <f t="shared" si="17"/>
        <v>166</v>
      </c>
      <c r="B168" t="s">
        <v>178</v>
      </c>
      <c r="C168" t="s">
        <v>133</v>
      </c>
      <c r="D168" s="1">
        <v>1</v>
      </c>
      <c r="F168" s="1">
        <f t="shared" si="16"/>
        <v>1</v>
      </c>
      <c r="G168" s="1">
        <v>6560</v>
      </c>
      <c r="H168" s="1">
        <v>11200</v>
      </c>
      <c r="I168" s="1">
        <f t="shared" si="12"/>
        <v>6560</v>
      </c>
      <c r="J168" s="1">
        <f t="shared" si="13"/>
        <v>9655.1724137931033</v>
      </c>
      <c r="K168" s="1">
        <f t="shared" si="14"/>
        <v>3095.1724137931033</v>
      </c>
      <c r="L168" s="1">
        <f t="shared" si="15"/>
        <v>47.182506307821697</v>
      </c>
    </row>
    <row r="169" spans="1:12" x14ac:dyDescent="0.25">
      <c r="A169" s="9">
        <f t="shared" si="17"/>
        <v>167</v>
      </c>
      <c r="B169" t="s">
        <v>179</v>
      </c>
      <c r="C169" t="s">
        <v>133</v>
      </c>
      <c r="D169" s="1">
        <v>1</v>
      </c>
      <c r="E169">
        <v>1</v>
      </c>
      <c r="F169" s="1">
        <f t="shared" si="16"/>
        <v>0</v>
      </c>
      <c r="G169" s="1">
        <v>6560</v>
      </c>
      <c r="H169" s="1">
        <v>11200</v>
      </c>
      <c r="I169" s="1">
        <f t="shared" si="12"/>
        <v>6560</v>
      </c>
      <c r="J169" s="1">
        <f t="shared" si="13"/>
        <v>9655.1724137931033</v>
      </c>
      <c r="K169" s="1">
        <f t="shared" si="14"/>
        <v>3095.1724137931033</v>
      </c>
      <c r="L169" s="1">
        <f t="shared" si="15"/>
        <v>47.182506307821697</v>
      </c>
    </row>
    <row r="170" spans="1:12" x14ac:dyDescent="0.25">
      <c r="A170" s="9">
        <f t="shared" si="17"/>
        <v>168</v>
      </c>
      <c r="B170" t="s">
        <v>180</v>
      </c>
      <c r="C170" t="s">
        <v>133</v>
      </c>
      <c r="D170" s="1">
        <v>1</v>
      </c>
      <c r="F170" s="1">
        <f t="shared" si="16"/>
        <v>1</v>
      </c>
      <c r="G170" s="1">
        <v>6560</v>
      </c>
      <c r="H170" s="1">
        <v>11200</v>
      </c>
      <c r="I170" s="1">
        <f t="shared" ref="I170:I201" si="18">+G170*D170</f>
        <v>6560</v>
      </c>
      <c r="J170" s="1">
        <f t="shared" ref="J170:J201" si="19">+H170*D170/(1.16)</f>
        <v>9655.1724137931033</v>
      </c>
      <c r="K170" s="1">
        <f t="shared" ref="K170:K201" si="20">+J170-I170</f>
        <v>3095.1724137931033</v>
      </c>
      <c r="L170" s="1">
        <f t="shared" ref="L170:L201" si="21">+K170/I170*100</f>
        <v>47.182506307821697</v>
      </c>
    </row>
    <row r="171" spans="1:12" x14ac:dyDescent="0.25">
      <c r="A171" s="9">
        <f t="shared" si="17"/>
        <v>169</v>
      </c>
      <c r="B171" t="s">
        <v>181</v>
      </c>
      <c r="C171" t="s">
        <v>133</v>
      </c>
      <c r="D171" s="1">
        <v>1</v>
      </c>
      <c r="F171" s="1">
        <f t="shared" si="16"/>
        <v>1</v>
      </c>
      <c r="G171" s="1">
        <v>6560</v>
      </c>
      <c r="H171" s="1">
        <v>11200</v>
      </c>
      <c r="I171" s="1">
        <f t="shared" si="18"/>
        <v>6560</v>
      </c>
      <c r="J171" s="1">
        <f t="shared" si="19"/>
        <v>9655.1724137931033</v>
      </c>
      <c r="K171" s="1">
        <f t="shared" si="20"/>
        <v>3095.1724137931033</v>
      </c>
      <c r="L171" s="1">
        <f t="shared" si="21"/>
        <v>47.182506307821697</v>
      </c>
    </row>
    <row r="172" spans="1:12" x14ac:dyDescent="0.25">
      <c r="A172" s="9">
        <f t="shared" si="17"/>
        <v>170</v>
      </c>
      <c r="B172" t="s">
        <v>182</v>
      </c>
      <c r="C172" t="s">
        <v>133</v>
      </c>
      <c r="D172" s="1">
        <v>1</v>
      </c>
      <c r="F172" s="1">
        <f t="shared" si="16"/>
        <v>1</v>
      </c>
      <c r="G172" s="1">
        <v>6560</v>
      </c>
      <c r="H172" s="1">
        <v>11200</v>
      </c>
      <c r="I172" s="1">
        <f t="shared" si="18"/>
        <v>6560</v>
      </c>
      <c r="J172" s="1">
        <f t="shared" si="19"/>
        <v>9655.1724137931033</v>
      </c>
      <c r="K172" s="1">
        <f t="shared" si="20"/>
        <v>3095.1724137931033</v>
      </c>
      <c r="L172" s="1">
        <f t="shared" si="21"/>
        <v>47.182506307821697</v>
      </c>
    </row>
    <row r="173" spans="1:12" x14ac:dyDescent="0.25">
      <c r="A173" s="9">
        <f t="shared" si="17"/>
        <v>171</v>
      </c>
      <c r="B173" t="s">
        <v>183</v>
      </c>
      <c r="C173" t="s">
        <v>133</v>
      </c>
      <c r="D173" s="1">
        <v>1</v>
      </c>
      <c r="F173" s="1">
        <f t="shared" si="16"/>
        <v>1</v>
      </c>
      <c r="G173" s="1">
        <v>5600</v>
      </c>
      <c r="H173" s="1">
        <v>9600</v>
      </c>
      <c r="I173" s="1">
        <f t="shared" si="18"/>
        <v>5600</v>
      </c>
      <c r="J173" s="1">
        <f t="shared" si="19"/>
        <v>8275.8620689655181</v>
      </c>
      <c r="K173" s="1">
        <f t="shared" si="20"/>
        <v>2675.8620689655181</v>
      </c>
      <c r="L173" s="1">
        <f t="shared" si="21"/>
        <v>47.78325123152711</v>
      </c>
    </row>
    <row r="174" spans="1:12" x14ac:dyDescent="0.25">
      <c r="A174" s="9">
        <f t="shared" si="17"/>
        <v>172</v>
      </c>
      <c r="B174" t="s">
        <v>184</v>
      </c>
      <c r="C174" t="s">
        <v>133</v>
      </c>
      <c r="D174" s="1">
        <v>1</v>
      </c>
      <c r="F174" s="1">
        <f t="shared" si="16"/>
        <v>1</v>
      </c>
      <c r="G174" s="1">
        <v>8800</v>
      </c>
      <c r="H174" s="1">
        <v>15000</v>
      </c>
      <c r="I174" s="1">
        <f t="shared" si="18"/>
        <v>8800</v>
      </c>
      <c r="J174" s="1">
        <f t="shared" si="19"/>
        <v>12931.034482758621</v>
      </c>
      <c r="K174" s="1">
        <f t="shared" si="20"/>
        <v>4131.0344827586214</v>
      </c>
      <c r="L174" s="1">
        <f t="shared" si="21"/>
        <v>46.943573667711611</v>
      </c>
    </row>
    <row r="175" spans="1:12" x14ac:dyDescent="0.25">
      <c r="A175" s="9">
        <f t="shared" si="17"/>
        <v>173</v>
      </c>
      <c r="B175" t="s">
        <v>185</v>
      </c>
      <c r="C175" t="s">
        <v>133</v>
      </c>
      <c r="D175" s="1">
        <v>1</v>
      </c>
      <c r="F175" s="1">
        <f t="shared" si="16"/>
        <v>1</v>
      </c>
      <c r="G175" s="1">
        <v>20000</v>
      </c>
      <c r="H175" s="1">
        <v>34000</v>
      </c>
      <c r="I175" s="1">
        <f t="shared" si="18"/>
        <v>20000</v>
      </c>
      <c r="J175" s="1">
        <f t="shared" si="19"/>
        <v>29310.34482758621</v>
      </c>
      <c r="K175" s="1">
        <f t="shared" si="20"/>
        <v>9310.3448275862102</v>
      </c>
      <c r="L175" s="1">
        <f t="shared" si="21"/>
        <v>46.551724137931046</v>
      </c>
    </row>
    <row r="176" spans="1:12" x14ac:dyDescent="0.25">
      <c r="A176" s="9">
        <f t="shared" si="17"/>
        <v>174</v>
      </c>
      <c r="B176" t="s">
        <v>186</v>
      </c>
      <c r="C176" t="s">
        <v>133</v>
      </c>
      <c r="D176" s="1">
        <v>1</v>
      </c>
      <c r="F176" s="1">
        <f t="shared" si="16"/>
        <v>1</v>
      </c>
      <c r="G176" s="1">
        <v>3840</v>
      </c>
      <c r="H176" s="1">
        <v>6600</v>
      </c>
      <c r="I176" s="1">
        <f t="shared" si="18"/>
        <v>3840</v>
      </c>
      <c r="J176" s="1">
        <f t="shared" si="19"/>
        <v>5689.6551724137935</v>
      </c>
      <c r="K176" s="1">
        <f t="shared" si="20"/>
        <v>1849.6551724137935</v>
      </c>
      <c r="L176" s="1">
        <f t="shared" si="21"/>
        <v>48.168103448275872</v>
      </c>
    </row>
    <row r="177" spans="1:12" x14ac:dyDescent="0.25">
      <c r="A177" s="9">
        <f t="shared" si="17"/>
        <v>175</v>
      </c>
      <c r="B177" t="s">
        <v>187</v>
      </c>
      <c r="C177" t="s">
        <v>188</v>
      </c>
      <c r="D177" s="1">
        <v>12</v>
      </c>
      <c r="F177" s="1">
        <f t="shared" si="16"/>
        <v>12</v>
      </c>
      <c r="G177" s="1">
        <v>1267</v>
      </c>
      <c r="H177" s="1">
        <v>2300</v>
      </c>
      <c r="I177" s="1">
        <f t="shared" si="18"/>
        <v>15204</v>
      </c>
      <c r="J177" s="1">
        <f t="shared" si="19"/>
        <v>23793.103448275862</v>
      </c>
      <c r="K177" s="1">
        <f t="shared" si="20"/>
        <v>8589.1034482758623</v>
      </c>
      <c r="L177" s="1">
        <f t="shared" si="21"/>
        <v>56.492393108891491</v>
      </c>
    </row>
    <row r="178" spans="1:12" x14ac:dyDescent="0.25">
      <c r="A178" s="9">
        <f t="shared" si="17"/>
        <v>176</v>
      </c>
      <c r="B178" t="s">
        <v>189</v>
      </c>
      <c r="C178" t="s">
        <v>188</v>
      </c>
      <c r="D178" s="1">
        <v>6</v>
      </c>
      <c r="E178">
        <v>6</v>
      </c>
      <c r="F178" s="1">
        <f t="shared" si="16"/>
        <v>0</v>
      </c>
      <c r="G178" s="1">
        <v>1958</v>
      </c>
      <c r="H178" s="1">
        <v>3500</v>
      </c>
      <c r="I178" s="1">
        <f t="shared" si="18"/>
        <v>11748</v>
      </c>
      <c r="J178" s="1">
        <f t="shared" si="19"/>
        <v>18103.448275862069</v>
      </c>
      <c r="K178" s="1">
        <f t="shared" si="20"/>
        <v>6355.4482758620688</v>
      </c>
      <c r="L178" s="1">
        <f t="shared" si="21"/>
        <v>54.098129688985942</v>
      </c>
    </row>
    <row r="179" spans="1:12" x14ac:dyDescent="0.25">
      <c r="A179" s="9">
        <f t="shared" si="17"/>
        <v>177</v>
      </c>
      <c r="B179" t="s">
        <v>190</v>
      </c>
      <c r="C179" t="s">
        <v>188</v>
      </c>
      <c r="D179" s="1">
        <v>12</v>
      </c>
      <c r="E179">
        <v>1</v>
      </c>
      <c r="F179" s="1">
        <f t="shared" si="16"/>
        <v>11</v>
      </c>
      <c r="G179" s="1">
        <v>3610</v>
      </c>
      <c r="H179" s="1">
        <v>6500</v>
      </c>
      <c r="I179" s="1">
        <f t="shared" si="18"/>
        <v>43320</v>
      </c>
      <c r="J179" s="1">
        <f t="shared" si="19"/>
        <v>67241.379310344826</v>
      </c>
      <c r="K179" s="1">
        <f t="shared" si="20"/>
        <v>23921.379310344826</v>
      </c>
      <c r="L179" s="1">
        <f t="shared" si="21"/>
        <v>55.220173846594697</v>
      </c>
    </row>
    <row r="180" spans="1:12" x14ac:dyDescent="0.25">
      <c r="A180" s="9">
        <f t="shared" si="17"/>
        <v>178</v>
      </c>
      <c r="B180" t="s">
        <v>191</v>
      </c>
      <c r="C180" t="s">
        <v>188</v>
      </c>
      <c r="D180" s="1">
        <v>2</v>
      </c>
      <c r="F180" s="1">
        <f t="shared" si="16"/>
        <v>2</v>
      </c>
      <c r="G180" s="1">
        <v>4331</v>
      </c>
      <c r="H180" s="1">
        <v>8000</v>
      </c>
      <c r="I180" s="1">
        <f t="shared" si="18"/>
        <v>8662</v>
      </c>
      <c r="J180" s="1">
        <f t="shared" si="19"/>
        <v>13793.103448275862</v>
      </c>
      <c r="K180" s="1">
        <f t="shared" si="20"/>
        <v>5131.1034482758623</v>
      </c>
      <c r="L180" s="1">
        <f t="shared" si="21"/>
        <v>59.236936599813696</v>
      </c>
    </row>
    <row r="181" spans="1:12" x14ac:dyDescent="0.25">
      <c r="A181" s="9">
        <f t="shared" si="17"/>
        <v>179</v>
      </c>
      <c r="B181" t="s">
        <v>192</v>
      </c>
      <c r="C181" t="s">
        <v>188</v>
      </c>
      <c r="D181" s="1">
        <v>2</v>
      </c>
      <c r="E181">
        <v>2</v>
      </c>
      <c r="F181" s="1">
        <f t="shared" si="16"/>
        <v>0</v>
      </c>
      <c r="G181" s="1">
        <v>7735</v>
      </c>
      <c r="H181" s="1">
        <v>14000</v>
      </c>
      <c r="I181" s="1">
        <f t="shared" si="18"/>
        <v>15470</v>
      </c>
      <c r="J181" s="1">
        <f t="shared" si="19"/>
        <v>24137.931034482761</v>
      </c>
      <c r="K181" s="1">
        <f t="shared" si="20"/>
        <v>8667.9310344827609</v>
      </c>
      <c r="L181" s="1">
        <f t="shared" si="21"/>
        <v>56.03058199407085</v>
      </c>
    </row>
    <row r="182" spans="1:12" x14ac:dyDescent="0.25">
      <c r="A182" s="9">
        <f t="shared" si="17"/>
        <v>180</v>
      </c>
      <c r="B182" t="s">
        <v>193</v>
      </c>
      <c r="C182" t="s">
        <v>188</v>
      </c>
      <c r="D182" s="1">
        <v>2</v>
      </c>
      <c r="E182">
        <v>2</v>
      </c>
      <c r="F182" s="1">
        <f t="shared" si="16"/>
        <v>0</v>
      </c>
      <c r="G182" s="1">
        <v>10725</v>
      </c>
      <c r="H182" s="1">
        <v>19900</v>
      </c>
      <c r="I182" s="1">
        <f t="shared" si="18"/>
        <v>21450</v>
      </c>
      <c r="J182" s="1">
        <f t="shared" si="19"/>
        <v>34310.34482758621</v>
      </c>
      <c r="K182" s="1">
        <f t="shared" si="20"/>
        <v>12860.34482758621</v>
      </c>
      <c r="L182" s="1">
        <f t="shared" si="21"/>
        <v>59.954987541194448</v>
      </c>
    </row>
    <row r="183" spans="1:12" x14ac:dyDescent="0.25">
      <c r="A183" s="9">
        <f t="shared" si="17"/>
        <v>181</v>
      </c>
      <c r="B183" t="s">
        <v>194</v>
      </c>
      <c r="C183" t="s">
        <v>188</v>
      </c>
      <c r="D183" s="1">
        <v>1</v>
      </c>
      <c r="F183" s="1">
        <f t="shared" si="16"/>
        <v>1</v>
      </c>
      <c r="G183" s="1">
        <v>23198</v>
      </c>
      <c r="H183" s="1">
        <v>41700</v>
      </c>
      <c r="I183" s="1">
        <f t="shared" si="18"/>
        <v>23198</v>
      </c>
      <c r="J183" s="1">
        <f t="shared" si="19"/>
        <v>35948.275862068971</v>
      </c>
      <c r="K183" s="1">
        <f t="shared" si="20"/>
        <v>12750.275862068971</v>
      </c>
      <c r="L183" s="1">
        <f t="shared" si="21"/>
        <v>54.96282378683064</v>
      </c>
    </row>
    <row r="184" spans="1:12" x14ac:dyDescent="0.25">
      <c r="A184" s="9">
        <f t="shared" si="17"/>
        <v>182</v>
      </c>
      <c r="B184" t="s">
        <v>195</v>
      </c>
      <c r="C184" t="s">
        <v>188</v>
      </c>
      <c r="D184" s="1">
        <v>1</v>
      </c>
      <c r="F184" s="1">
        <f t="shared" si="16"/>
        <v>1</v>
      </c>
      <c r="G184" s="1">
        <v>41506</v>
      </c>
      <c r="H184" s="1">
        <v>74900</v>
      </c>
      <c r="I184" s="1">
        <f t="shared" si="18"/>
        <v>41506</v>
      </c>
      <c r="J184" s="1">
        <f t="shared" si="19"/>
        <v>64568.965517241384</v>
      </c>
      <c r="K184" s="1">
        <f t="shared" si="20"/>
        <v>23062.965517241384</v>
      </c>
      <c r="L184" s="1">
        <f t="shared" si="21"/>
        <v>55.56537733638843</v>
      </c>
    </row>
    <row r="185" spans="1:12" x14ac:dyDescent="0.25">
      <c r="A185" s="9">
        <f t="shared" si="17"/>
        <v>183</v>
      </c>
      <c r="B185" t="s">
        <v>196</v>
      </c>
      <c r="C185" t="s">
        <v>188</v>
      </c>
      <c r="D185" s="1">
        <v>6</v>
      </c>
      <c r="E185">
        <v>6</v>
      </c>
      <c r="F185" s="1">
        <f t="shared" si="16"/>
        <v>0</v>
      </c>
      <c r="G185" s="1">
        <v>1650</v>
      </c>
      <c r="H185" s="1">
        <v>2900</v>
      </c>
      <c r="I185" s="1">
        <f t="shared" si="18"/>
        <v>9900</v>
      </c>
      <c r="J185" s="1">
        <f t="shared" si="19"/>
        <v>15000.000000000002</v>
      </c>
      <c r="K185" s="1">
        <f t="shared" si="20"/>
        <v>5100.0000000000018</v>
      </c>
      <c r="L185" s="1">
        <f t="shared" si="21"/>
        <v>51.515151515151537</v>
      </c>
    </row>
    <row r="186" spans="1:12" x14ac:dyDescent="0.25">
      <c r="A186" s="9">
        <f t="shared" si="17"/>
        <v>184</v>
      </c>
      <c r="B186" t="s">
        <v>197</v>
      </c>
      <c r="C186" t="s">
        <v>188</v>
      </c>
      <c r="D186" s="1">
        <v>6</v>
      </c>
      <c r="E186">
        <v>6</v>
      </c>
      <c r="F186" s="1">
        <f t="shared" si="16"/>
        <v>0</v>
      </c>
      <c r="G186" s="1">
        <v>1650</v>
      </c>
      <c r="H186" s="1">
        <v>2900</v>
      </c>
      <c r="I186" s="1">
        <f t="shared" si="18"/>
        <v>9900</v>
      </c>
      <c r="J186" s="1">
        <f t="shared" si="19"/>
        <v>15000.000000000002</v>
      </c>
      <c r="K186" s="1">
        <f t="shared" si="20"/>
        <v>5100.0000000000018</v>
      </c>
      <c r="L186" s="1">
        <f t="shared" si="21"/>
        <v>51.515151515151537</v>
      </c>
    </row>
    <row r="187" spans="1:12" x14ac:dyDescent="0.25">
      <c r="A187" s="9">
        <f t="shared" si="17"/>
        <v>185</v>
      </c>
      <c r="B187" t="s">
        <v>198</v>
      </c>
      <c r="C187" t="s">
        <v>188</v>
      </c>
      <c r="D187" s="1">
        <v>6</v>
      </c>
      <c r="E187">
        <v>6</v>
      </c>
      <c r="F187" s="1">
        <f t="shared" si="16"/>
        <v>0</v>
      </c>
      <c r="G187" s="1">
        <v>1650</v>
      </c>
      <c r="H187" s="1">
        <v>3000</v>
      </c>
      <c r="I187" s="1">
        <f t="shared" si="18"/>
        <v>9900</v>
      </c>
      <c r="J187" s="1">
        <f t="shared" si="19"/>
        <v>15517.241379310346</v>
      </c>
      <c r="K187" s="1">
        <f t="shared" si="20"/>
        <v>5617.241379310346</v>
      </c>
      <c r="L187" s="1">
        <f t="shared" si="21"/>
        <v>56.739811912225711</v>
      </c>
    </row>
    <row r="188" spans="1:12" x14ac:dyDescent="0.25">
      <c r="A188" s="9">
        <f t="shared" si="17"/>
        <v>186</v>
      </c>
      <c r="B188" t="s">
        <v>199</v>
      </c>
      <c r="C188" t="s">
        <v>188</v>
      </c>
      <c r="D188" s="1">
        <v>6</v>
      </c>
      <c r="F188" s="1">
        <f t="shared" si="16"/>
        <v>6</v>
      </c>
      <c r="G188" s="1">
        <v>4050</v>
      </c>
      <c r="H188" s="1">
        <v>7500</v>
      </c>
      <c r="I188" s="1">
        <f t="shared" si="18"/>
        <v>24300</v>
      </c>
      <c r="J188" s="1">
        <f t="shared" si="19"/>
        <v>38793.103448275862</v>
      </c>
      <c r="K188" s="1">
        <f t="shared" si="20"/>
        <v>14493.103448275862</v>
      </c>
      <c r="L188" s="1">
        <f t="shared" si="21"/>
        <v>59.642401021711365</v>
      </c>
    </row>
    <row r="189" spans="1:12" x14ac:dyDescent="0.25">
      <c r="A189" s="9">
        <f t="shared" si="17"/>
        <v>187</v>
      </c>
      <c r="B189" t="s">
        <v>200</v>
      </c>
      <c r="C189" t="s">
        <v>188</v>
      </c>
      <c r="D189" s="1">
        <v>12</v>
      </c>
      <c r="E189">
        <v>2</v>
      </c>
      <c r="F189" s="1">
        <f t="shared" si="16"/>
        <v>10</v>
      </c>
      <c r="G189" s="1">
        <v>4875</v>
      </c>
      <c r="H189" s="1">
        <v>9000</v>
      </c>
      <c r="I189" s="1">
        <f t="shared" si="18"/>
        <v>58500</v>
      </c>
      <c r="J189" s="1">
        <f t="shared" si="19"/>
        <v>93103.448275862072</v>
      </c>
      <c r="K189" s="1">
        <f t="shared" si="20"/>
        <v>34603.448275862072</v>
      </c>
      <c r="L189" s="1">
        <f t="shared" si="21"/>
        <v>59.151193633952261</v>
      </c>
    </row>
    <row r="190" spans="1:12" x14ac:dyDescent="0.25">
      <c r="A190" s="9">
        <f t="shared" si="17"/>
        <v>188</v>
      </c>
      <c r="B190" t="s">
        <v>201</v>
      </c>
      <c r="C190" t="s">
        <v>188</v>
      </c>
      <c r="D190" s="1">
        <v>12</v>
      </c>
      <c r="E190">
        <v>1</v>
      </c>
      <c r="F190" s="1">
        <f t="shared" si="16"/>
        <v>11</v>
      </c>
      <c r="G190" s="1">
        <v>2759</v>
      </c>
      <c r="H190" s="1">
        <v>4900</v>
      </c>
      <c r="I190" s="1">
        <f t="shared" si="18"/>
        <v>33108</v>
      </c>
      <c r="J190" s="1">
        <f t="shared" si="19"/>
        <v>50689.655172413797</v>
      </c>
      <c r="K190" s="1">
        <f t="shared" si="20"/>
        <v>17581.655172413797</v>
      </c>
      <c r="L190" s="1">
        <f t="shared" si="21"/>
        <v>53.103948207121533</v>
      </c>
    </row>
    <row r="191" spans="1:12" x14ac:dyDescent="0.25">
      <c r="A191" s="9">
        <f t="shared" si="17"/>
        <v>189</v>
      </c>
      <c r="B191" t="s">
        <v>202</v>
      </c>
      <c r="C191" t="s">
        <v>133</v>
      </c>
      <c r="D191" s="1">
        <v>1</v>
      </c>
      <c r="E191">
        <v>1</v>
      </c>
      <c r="F191" s="1">
        <f t="shared" si="16"/>
        <v>0</v>
      </c>
      <c r="G191" s="1">
        <v>184000</v>
      </c>
      <c r="H191" s="1">
        <v>360000</v>
      </c>
      <c r="I191" s="1">
        <f t="shared" si="18"/>
        <v>184000</v>
      </c>
      <c r="J191" s="1">
        <f t="shared" si="19"/>
        <v>310344.8275862069</v>
      </c>
      <c r="K191" s="1">
        <f t="shared" si="20"/>
        <v>126344.8275862069</v>
      </c>
      <c r="L191" s="1">
        <f t="shared" si="21"/>
        <v>68.665667166416782</v>
      </c>
    </row>
    <row r="192" spans="1:12" x14ac:dyDescent="0.25">
      <c r="A192" s="9">
        <f t="shared" si="17"/>
        <v>190</v>
      </c>
      <c r="B192" t="s">
        <v>203</v>
      </c>
      <c r="C192" t="s">
        <v>133</v>
      </c>
      <c r="D192" s="1">
        <v>1</v>
      </c>
      <c r="F192" s="1">
        <f t="shared" si="16"/>
        <v>1</v>
      </c>
      <c r="G192" s="1">
        <v>184000</v>
      </c>
      <c r="H192" s="1">
        <v>360000</v>
      </c>
      <c r="I192" s="1">
        <f t="shared" si="18"/>
        <v>184000</v>
      </c>
      <c r="J192" s="1">
        <f t="shared" si="19"/>
        <v>310344.8275862069</v>
      </c>
      <c r="K192" s="1">
        <f t="shared" si="20"/>
        <v>126344.8275862069</v>
      </c>
      <c r="L192" s="1">
        <f t="shared" si="21"/>
        <v>68.665667166416782</v>
      </c>
    </row>
    <row r="193" spans="1:12" x14ac:dyDescent="0.25">
      <c r="A193" s="9">
        <f t="shared" si="17"/>
        <v>191</v>
      </c>
      <c r="B193" t="s">
        <v>204</v>
      </c>
      <c r="C193" t="s">
        <v>205</v>
      </c>
      <c r="D193" s="1">
        <v>3</v>
      </c>
      <c r="F193" s="1">
        <f t="shared" si="16"/>
        <v>3</v>
      </c>
      <c r="G193" s="1">
        <v>10595</v>
      </c>
      <c r="H193" s="1">
        <v>19100</v>
      </c>
      <c r="I193" s="1">
        <f t="shared" si="18"/>
        <v>31785</v>
      </c>
      <c r="J193" s="1">
        <f t="shared" si="19"/>
        <v>49396.551724137935</v>
      </c>
      <c r="K193" s="1">
        <f t="shared" si="20"/>
        <v>17611.551724137935</v>
      </c>
      <c r="L193" s="1">
        <f t="shared" si="21"/>
        <v>55.408374151763205</v>
      </c>
    </row>
    <row r="194" spans="1:12" x14ac:dyDescent="0.25">
      <c r="A194" s="9">
        <f t="shared" si="17"/>
        <v>192</v>
      </c>
      <c r="B194" t="s">
        <v>206</v>
      </c>
      <c r="C194" t="s">
        <v>205</v>
      </c>
      <c r="D194" s="1">
        <v>2</v>
      </c>
      <c r="E194">
        <v>2</v>
      </c>
      <c r="F194" s="1">
        <f t="shared" si="16"/>
        <v>0</v>
      </c>
      <c r="G194" s="1">
        <v>92049</v>
      </c>
      <c r="H194" s="1">
        <v>166000</v>
      </c>
      <c r="I194" s="1">
        <f t="shared" si="18"/>
        <v>184098</v>
      </c>
      <c r="J194" s="1">
        <f t="shared" si="19"/>
        <v>286206.89655172417</v>
      </c>
      <c r="K194" s="1">
        <f t="shared" si="20"/>
        <v>102108.89655172417</v>
      </c>
      <c r="L194" s="1">
        <f t="shared" si="21"/>
        <v>55.464424682356231</v>
      </c>
    </row>
    <row r="195" spans="1:12" x14ac:dyDescent="0.25">
      <c r="A195" s="9">
        <f t="shared" si="17"/>
        <v>193</v>
      </c>
      <c r="B195" t="s">
        <v>207</v>
      </c>
      <c r="C195" t="s">
        <v>208</v>
      </c>
      <c r="D195" s="1">
        <v>1</v>
      </c>
      <c r="F195" s="1">
        <f t="shared" si="16"/>
        <v>1</v>
      </c>
      <c r="G195" s="1">
        <v>11976</v>
      </c>
      <c r="H195" s="1">
        <v>23000</v>
      </c>
      <c r="I195" s="1">
        <f t="shared" si="18"/>
        <v>11976</v>
      </c>
      <c r="J195" s="1">
        <f t="shared" si="19"/>
        <v>19827.586206896554</v>
      </c>
      <c r="K195" s="1">
        <f t="shared" si="20"/>
        <v>7851.5862068965544</v>
      </c>
      <c r="L195" s="1">
        <f t="shared" si="21"/>
        <v>65.561007071614512</v>
      </c>
    </row>
    <row r="196" spans="1:12" x14ac:dyDescent="0.25">
      <c r="A196" s="9">
        <f t="shared" si="17"/>
        <v>194</v>
      </c>
      <c r="B196" t="s">
        <v>209</v>
      </c>
      <c r="C196" t="s">
        <v>208</v>
      </c>
      <c r="D196" s="1">
        <v>1</v>
      </c>
      <c r="F196" s="1">
        <f t="shared" ref="F196:F227" si="22">+D196-E196</f>
        <v>1</v>
      </c>
      <c r="G196" s="1">
        <v>12158</v>
      </c>
      <c r="H196" s="1">
        <v>23000</v>
      </c>
      <c r="I196" s="1">
        <f t="shared" si="18"/>
        <v>12158</v>
      </c>
      <c r="J196" s="1">
        <f t="shared" si="19"/>
        <v>19827.586206896554</v>
      </c>
      <c r="K196" s="1">
        <f t="shared" si="20"/>
        <v>7669.5862068965544</v>
      </c>
      <c r="L196" s="1">
        <f t="shared" si="21"/>
        <v>63.082630423561071</v>
      </c>
    </row>
    <row r="197" spans="1:12" x14ac:dyDescent="0.25">
      <c r="A197" s="9">
        <f t="shared" ref="A197:A260" si="23">1+A196</f>
        <v>195</v>
      </c>
      <c r="B197" t="s">
        <v>210</v>
      </c>
      <c r="C197" t="s">
        <v>208</v>
      </c>
      <c r="D197" s="1">
        <v>1</v>
      </c>
      <c r="F197" s="1">
        <f t="shared" si="22"/>
        <v>1</v>
      </c>
      <c r="G197" s="1">
        <v>12422</v>
      </c>
      <c r="H197" s="1">
        <v>23000</v>
      </c>
      <c r="I197" s="1">
        <f t="shared" si="18"/>
        <v>12422</v>
      </c>
      <c r="J197" s="1">
        <f t="shared" si="19"/>
        <v>19827.586206896554</v>
      </c>
      <c r="K197" s="1">
        <f t="shared" si="20"/>
        <v>7405.5862068965544</v>
      </c>
      <c r="L197" s="1">
        <f t="shared" si="21"/>
        <v>59.616697849754907</v>
      </c>
    </row>
    <row r="198" spans="1:12" x14ac:dyDescent="0.25">
      <c r="A198" s="9">
        <f t="shared" si="23"/>
        <v>196</v>
      </c>
      <c r="B198" t="s">
        <v>211</v>
      </c>
      <c r="C198" t="s">
        <v>205</v>
      </c>
      <c r="D198" s="1">
        <v>2</v>
      </c>
      <c r="E198">
        <v>2</v>
      </c>
      <c r="F198" s="1">
        <f t="shared" si="22"/>
        <v>0</v>
      </c>
      <c r="G198" s="1">
        <v>14107</v>
      </c>
      <c r="H198" s="1">
        <v>25000</v>
      </c>
      <c r="I198" s="1">
        <f t="shared" si="18"/>
        <v>28214</v>
      </c>
      <c r="J198" s="1">
        <f t="shared" si="19"/>
        <v>43103.448275862072</v>
      </c>
      <c r="K198" s="1">
        <f t="shared" si="20"/>
        <v>14889.448275862072</v>
      </c>
      <c r="L198" s="1">
        <f t="shared" si="21"/>
        <v>52.773262479131191</v>
      </c>
    </row>
    <row r="199" spans="1:12" x14ac:dyDescent="0.25">
      <c r="A199" s="9">
        <f t="shared" si="23"/>
        <v>197</v>
      </c>
      <c r="B199" t="s">
        <v>80</v>
      </c>
      <c r="C199" t="s">
        <v>205</v>
      </c>
      <c r="D199" s="1">
        <v>2</v>
      </c>
      <c r="F199" s="1">
        <f t="shared" si="22"/>
        <v>2</v>
      </c>
      <c r="G199" s="1">
        <v>12646</v>
      </c>
      <c r="H199" s="1">
        <v>23000</v>
      </c>
      <c r="I199" s="1">
        <f t="shared" si="18"/>
        <v>25292</v>
      </c>
      <c r="J199" s="1">
        <f t="shared" si="19"/>
        <v>39655.172413793109</v>
      </c>
      <c r="K199" s="1">
        <f t="shared" si="20"/>
        <v>14363.172413793109</v>
      </c>
      <c r="L199" s="1">
        <f t="shared" si="21"/>
        <v>56.789389584821713</v>
      </c>
    </row>
    <row r="200" spans="1:12" x14ac:dyDescent="0.25">
      <c r="A200" s="9">
        <f t="shared" si="23"/>
        <v>198</v>
      </c>
      <c r="B200" t="s">
        <v>401</v>
      </c>
      <c r="C200" t="s">
        <v>213</v>
      </c>
      <c r="D200" s="1">
        <v>2</v>
      </c>
      <c r="E200">
        <v>2</v>
      </c>
      <c r="F200" s="1">
        <f t="shared" si="22"/>
        <v>0</v>
      </c>
      <c r="G200" s="1">
        <v>24012</v>
      </c>
      <c r="H200" s="1">
        <v>44000</v>
      </c>
      <c r="I200" s="1">
        <f t="shared" si="18"/>
        <v>48024</v>
      </c>
      <c r="J200" s="1">
        <f t="shared" si="19"/>
        <v>75862.068965517246</v>
      </c>
      <c r="K200" s="1">
        <f t="shared" si="20"/>
        <v>27838.068965517246</v>
      </c>
      <c r="L200" s="1">
        <f t="shared" si="21"/>
        <v>57.966993514736899</v>
      </c>
    </row>
    <row r="201" spans="1:12" x14ac:dyDescent="0.25">
      <c r="A201" s="9">
        <f t="shared" si="23"/>
        <v>199</v>
      </c>
      <c r="B201" t="s">
        <v>214</v>
      </c>
      <c r="C201" t="s">
        <v>213</v>
      </c>
      <c r="D201" s="1">
        <v>1</v>
      </c>
      <c r="E201">
        <v>1</v>
      </c>
      <c r="F201" s="1">
        <f t="shared" si="22"/>
        <v>0</v>
      </c>
      <c r="G201" s="1">
        <v>8281</v>
      </c>
      <c r="H201" s="1">
        <v>14900</v>
      </c>
      <c r="I201" s="1">
        <f t="shared" si="18"/>
        <v>8281</v>
      </c>
      <c r="J201" s="1">
        <f t="shared" si="19"/>
        <v>12844.827586206897</v>
      </c>
      <c r="K201" s="1">
        <f t="shared" si="20"/>
        <v>4563.8275862068967</v>
      </c>
      <c r="L201" s="1">
        <f t="shared" si="21"/>
        <v>55.112034611845154</v>
      </c>
    </row>
    <row r="202" spans="1:12" x14ac:dyDescent="0.25">
      <c r="A202" s="9">
        <f t="shared" si="23"/>
        <v>200</v>
      </c>
      <c r="B202" t="s">
        <v>215</v>
      </c>
      <c r="C202" t="s">
        <v>205</v>
      </c>
      <c r="D202" s="1">
        <v>2</v>
      </c>
      <c r="E202">
        <v>2</v>
      </c>
      <c r="F202" s="1">
        <f t="shared" si="22"/>
        <v>0</v>
      </c>
      <c r="G202" s="1">
        <v>18268</v>
      </c>
      <c r="H202" s="1">
        <v>33000</v>
      </c>
      <c r="I202" s="1">
        <f t="shared" ref="I202:I233" si="24">+G202*D202</f>
        <v>36536</v>
      </c>
      <c r="J202" s="1">
        <f t="shared" ref="J202:J233" si="25">+H202*D202/(1.16)</f>
        <v>56896.551724137935</v>
      </c>
      <c r="K202" s="1">
        <f t="shared" ref="K202:K233" si="26">+J202-I202</f>
        <v>20360.551724137935</v>
      </c>
      <c r="L202" s="1">
        <f t="shared" ref="L202:L233" si="27">+K202/I202*100</f>
        <v>55.727369509902381</v>
      </c>
    </row>
    <row r="203" spans="1:12" x14ac:dyDescent="0.25">
      <c r="A203" s="9">
        <f t="shared" si="23"/>
        <v>201</v>
      </c>
      <c r="B203" t="s">
        <v>216</v>
      </c>
      <c r="C203" t="s">
        <v>205</v>
      </c>
      <c r="D203" s="1">
        <v>2</v>
      </c>
      <c r="F203" s="1">
        <f t="shared" si="22"/>
        <v>2</v>
      </c>
      <c r="G203" s="1">
        <v>8748</v>
      </c>
      <c r="H203" s="1">
        <v>16000</v>
      </c>
      <c r="I203" s="1">
        <f t="shared" si="24"/>
        <v>17496</v>
      </c>
      <c r="J203" s="1">
        <f t="shared" si="25"/>
        <v>27586.206896551725</v>
      </c>
      <c r="K203" s="1">
        <f t="shared" si="26"/>
        <v>10090.206896551725</v>
      </c>
      <c r="L203" s="1">
        <f t="shared" si="27"/>
        <v>57.671507181937152</v>
      </c>
    </row>
    <row r="204" spans="1:12" x14ac:dyDescent="0.25">
      <c r="A204" s="9">
        <f t="shared" si="23"/>
        <v>202</v>
      </c>
      <c r="B204" t="s">
        <v>217</v>
      </c>
      <c r="C204" t="s">
        <v>205</v>
      </c>
      <c r="D204" s="1">
        <v>4</v>
      </c>
      <c r="E204">
        <v>3</v>
      </c>
      <c r="F204" s="1">
        <f t="shared" si="22"/>
        <v>1</v>
      </c>
      <c r="G204" s="1">
        <v>3654</v>
      </c>
      <c r="H204" s="1">
        <v>6600</v>
      </c>
      <c r="I204" s="1">
        <f t="shared" si="24"/>
        <v>14616</v>
      </c>
      <c r="J204" s="1">
        <f t="shared" si="25"/>
        <v>22758.620689655174</v>
      </c>
      <c r="K204" s="1">
        <f t="shared" si="26"/>
        <v>8142.6206896551739</v>
      </c>
      <c r="L204" s="1">
        <f t="shared" si="27"/>
        <v>55.710322178812078</v>
      </c>
    </row>
    <row r="205" spans="1:12" x14ac:dyDescent="0.25">
      <c r="A205" s="9">
        <f t="shared" si="23"/>
        <v>203</v>
      </c>
      <c r="B205" t="s">
        <v>218</v>
      </c>
      <c r="C205" t="s">
        <v>205</v>
      </c>
      <c r="D205" s="1">
        <v>4</v>
      </c>
      <c r="E205">
        <v>3</v>
      </c>
      <c r="F205" s="1">
        <f t="shared" si="22"/>
        <v>1</v>
      </c>
      <c r="G205" s="1">
        <v>3755</v>
      </c>
      <c r="H205" s="1">
        <v>6800</v>
      </c>
      <c r="I205" s="1">
        <f t="shared" si="24"/>
        <v>15020</v>
      </c>
      <c r="J205" s="1">
        <f t="shared" si="25"/>
        <v>23448.275862068967</v>
      </c>
      <c r="K205" s="1">
        <f t="shared" si="26"/>
        <v>8428.2758620689674</v>
      </c>
      <c r="L205" s="1">
        <f t="shared" si="27"/>
        <v>56.113687497130272</v>
      </c>
    </row>
    <row r="206" spans="1:12" x14ac:dyDescent="0.25">
      <c r="A206" s="9">
        <f t="shared" si="23"/>
        <v>204</v>
      </c>
      <c r="B206" t="s">
        <v>219</v>
      </c>
      <c r="C206" t="s">
        <v>208</v>
      </c>
      <c r="D206" s="1">
        <v>1</v>
      </c>
      <c r="F206" s="1">
        <f t="shared" si="22"/>
        <v>1</v>
      </c>
      <c r="G206" s="1">
        <v>4141</v>
      </c>
      <c r="H206" s="1">
        <v>7500</v>
      </c>
      <c r="I206" s="1">
        <f t="shared" si="24"/>
        <v>4141</v>
      </c>
      <c r="J206" s="1">
        <f t="shared" si="25"/>
        <v>6465.5172413793107</v>
      </c>
      <c r="K206" s="1">
        <f t="shared" si="26"/>
        <v>2324.5172413793107</v>
      </c>
      <c r="L206" s="1">
        <f t="shared" si="27"/>
        <v>56.134200467986247</v>
      </c>
    </row>
    <row r="207" spans="1:12" x14ac:dyDescent="0.25">
      <c r="A207" s="9">
        <f t="shared" si="23"/>
        <v>205</v>
      </c>
      <c r="B207" t="s">
        <v>222</v>
      </c>
      <c r="C207" t="s">
        <v>221</v>
      </c>
      <c r="D207" s="1">
        <v>6</v>
      </c>
      <c r="E207">
        <v>4</v>
      </c>
      <c r="F207" s="1">
        <f t="shared" si="22"/>
        <v>2</v>
      </c>
      <c r="G207" s="1">
        <v>1900</v>
      </c>
      <c r="H207" s="1">
        <v>3400</v>
      </c>
      <c r="I207" s="1">
        <f t="shared" si="24"/>
        <v>11400</v>
      </c>
      <c r="J207" s="1">
        <f t="shared" si="25"/>
        <v>17586.206896551725</v>
      </c>
      <c r="K207" s="1">
        <f t="shared" si="26"/>
        <v>6186.2068965517246</v>
      </c>
      <c r="L207" s="1">
        <f t="shared" si="27"/>
        <v>54.264972776769518</v>
      </c>
    </row>
    <row r="208" spans="1:12" x14ac:dyDescent="0.25">
      <c r="A208" s="9">
        <f t="shared" si="23"/>
        <v>206</v>
      </c>
      <c r="B208" t="s">
        <v>223</v>
      </c>
      <c r="C208" t="s">
        <v>220</v>
      </c>
      <c r="D208" s="1">
        <v>6</v>
      </c>
      <c r="E208">
        <v>3</v>
      </c>
      <c r="F208" s="1">
        <f t="shared" si="22"/>
        <v>3</v>
      </c>
      <c r="G208" s="1">
        <v>2286</v>
      </c>
      <c r="H208" s="1">
        <v>4500</v>
      </c>
      <c r="I208" s="1">
        <f t="shared" si="24"/>
        <v>13716</v>
      </c>
      <c r="J208" s="1">
        <f t="shared" si="25"/>
        <v>23275.862068965518</v>
      </c>
      <c r="K208" s="1">
        <f t="shared" si="26"/>
        <v>9559.8620689655181</v>
      </c>
      <c r="L208" s="1">
        <f t="shared" si="27"/>
        <v>69.698615259299487</v>
      </c>
    </row>
    <row r="209" spans="1:12" x14ac:dyDescent="0.25">
      <c r="A209" s="9">
        <f t="shared" si="23"/>
        <v>207</v>
      </c>
      <c r="B209" t="s">
        <v>224</v>
      </c>
      <c r="C209" t="s">
        <v>220</v>
      </c>
      <c r="D209" s="1">
        <v>1</v>
      </c>
      <c r="F209" s="1">
        <f t="shared" si="22"/>
        <v>1</v>
      </c>
      <c r="G209" s="1">
        <v>2186</v>
      </c>
      <c r="H209" s="1">
        <v>3900</v>
      </c>
      <c r="I209" s="1">
        <f t="shared" si="24"/>
        <v>2186</v>
      </c>
      <c r="J209" s="1">
        <f t="shared" si="25"/>
        <v>3362.0689655172414</v>
      </c>
      <c r="K209" s="1">
        <f t="shared" si="26"/>
        <v>1176.0689655172414</v>
      </c>
      <c r="L209" s="1">
        <f t="shared" si="27"/>
        <v>53.800044168217809</v>
      </c>
    </row>
    <row r="210" spans="1:12" x14ac:dyDescent="0.25">
      <c r="A210" s="9">
        <f t="shared" si="23"/>
        <v>208</v>
      </c>
      <c r="B210" t="s">
        <v>225</v>
      </c>
      <c r="C210" t="s">
        <v>220</v>
      </c>
      <c r="D210" s="1">
        <v>1</v>
      </c>
      <c r="F210" s="1">
        <f t="shared" si="22"/>
        <v>1</v>
      </c>
      <c r="G210" s="1">
        <v>3168</v>
      </c>
      <c r="H210" s="1">
        <v>5700</v>
      </c>
      <c r="I210" s="1">
        <f t="shared" si="24"/>
        <v>3168</v>
      </c>
      <c r="J210" s="1">
        <f t="shared" si="25"/>
        <v>4913.7931034482763</v>
      </c>
      <c r="K210" s="1">
        <f t="shared" si="26"/>
        <v>1745.7931034482763</v>
      </c>
      <c r="L210" s="1">
        <f t="shared" si="27"/>
        <v>55.107105538140033</v>
      </c>
    </row>
    <row r="211" spans="1:12" x14ac:dyDescent="0.25">
      <c r="A211" s="9">
        <f t="shared" si="23"/>
        <v>209</v>
      </c>
      <c r="B211" t="s">
        <v>226</v>
      </c>
      <c r="C211" t="s">
        <v>220</v>
      </c>
      <c r="D211" s="1">
        <v>1</v>
      </c>
      <c r="F211" s="1">
        <f t="shared" si="22"/>
        <v>1</v>
      </c>
      <c r="G211" s="1">
        <v>3172</v>
      </c>
      <c r="H211" s="1">
        <v>5800</v>
      </c>
      <c r="I211" s="1">
        <f t="shared" si="24"/>
        <v>3172</v>
      </c>
      <c r="J211" s="1">
        <f t="shared" si="25"/>
        <v>5000</v>
      </c>
      <c r="K211" s="1">
        <f t="shared" si="26"/>
        <v>1828</v>
      </c>
      <c r="L211" s="1">
        <f t="shared" si="27"/>
        <v>57.629255989911734</v>
      </c>
    </row>
    <row r="212" spans="1:12" x14ac:dyDescent="0.25">
      <c r="A212" s="9">
        <f t="shared" si="23"/>
        <v>210</v>
      </c>
      <c r="B212" t="s">
        <v>227</v>
      </c>
      <c r="C212" t="s">
        <v>220</v>
      </c>
      <c r="D212" s="1">
        <v>1</v>
      </c>
      <c r="F212" s="1">
        <f t="shared" si="22"/>
        <v>1</v>
      </c>
      <c r="G212" s="1">
        <v>6440</v>
      </c>
      <c r="H212" s="1">
        <v>11600</v>
      </c>
      <c r="I212" s="1">
        <f t="shared" si="24"/>
        <v>6440</v>
      </c>
      <c r="J212" s="1">
        <f t="shared" si="25"/>
        <v>10000</v>
      </c>
      <c r="K212" s="1">
        <f t="shared" si="26"/>
        <v>3560</v>
      </c>
      <c r="L212" s="1">
        <f t="shared" si="27"/>
        <v>55.279503105590067</v>
      </c>
    </row>
    <row r="213" spans="1:12" x14ac:dyDescent="0.25">
      <c r="A213" s="9">
        <f t="shared" si="23"/>
        <v>211</v>
      </c>
      <c r="B213" t="s">
        <v>228</v>
      </c>
      <c r="C213" t="s">
        <v>220</v>
      </c>
      <c r="D213" s="1">
        <v>1</v>
      </c>
      <c r="F213" s="1">
        <f t="shared" si="22"/>
        <v>1</v>
      </c>
      <c r="G213" s="1">
        <v>4950</v>
      </c>
      <c r="H213" s="1">
        <v>8900</v>
      </c>
      <c r="I213" s="1">
        <f t="shared" si="24"/>
        <v>4950</v>
      </c>
      <c r="J213" s="1">
        <f t="shared" si="25"/>
        <v>7672.4137931034484</v>
      </c>
      <c r="K213" s="1">
        <f t="shared" si="26"/>
        <v>2722.4137931034484</v>
      </c>
      <c r="L213" s="1">
        <f t="shared" si="27"/>
        <v>54.998258446534308</v>
      </c>
    </row>
    <row r="214" spans="1:12" x14ac:dyDescent="0.25">
      <c r="A214" s="9">
        <f t="shared" si="23"/>
        <v>212</v>
      </c>
      <c r="B214" t="s">
        <v>229</v>
      </c>
      <c r="C214" t="s">
        <v>220</v>
      </c>
      <c r="D214" s="1">
        <v>3</v>
      </c>
      <c r="E214">
        <v>1</v>
      </c>
      <c r="F214" s="1">
        <f t="shared" si="22"/>
        <v>2</v>
      </c>
      <c r="G214" s="1">
        <v>5946</v>
      </c>
      <c r="H214" s="1">
        <v>10700</v>
      </c>
      <c r="I214" s="1">
        <f t="shared" si="24"/>
        <v>17838</v>
      </c>
      <c r="J214" s="1">
        <f t="shared" si="25"/>
        <v>27672.413793103449</v>
      </c>
      <c r="K214" s="1">
        <f t="shared" si="26"/>
        <v>9834.4137931034493</v>
      </c>
      <c r="L214" s="1">
        <f t="shared" si="27"/>
        <v>55.131818550865844</v>
      </c>
    </row>
    <row r="215" spans="1:12" x14ac:dyDescent="0.25">
      <c r="A215" s="9">
        <f t="shared" si="23"/>
        <v>213</v>
      </c>
      <c r="B215" t="s">
        <v>230</v>
      </c>
      <c r="C215" t="s">
        <v>220</v>
      </c>
      <c r="D215" s="1">
        <v>3</v>
      </c>
      <c r="E215">
        <v>1</v>
      </c>
      <c r="F215" s="1">
        <f t="shared" si="22"/>
        <v>2</v>
      </c>
      <c r="G215" s="1">
        <v>5946</v>
      </c>
      <c r="H215" s="1">
        <v>10700</v>
      </c>
      <c r="I215" s="1">
        <f t="shared" si="24"/>
        <v>17838</v>
      </c>
      <c r="J215" s="1">
        <f t="shared" si="25"/>
        <v>27672.413793103449</v>
      </c>
      <c r="K215" s="1">
        <f t="shared" si="26"/>
        <v>9834.4137931034493</v>
      </c>
      <c r="L215" s="1">
        <f t="shared" si="27"/>
        <v>55.131818550865844</v>
      </c>
    </row>
    <row r="216" spans="1:12" x14ac:dyDescent="0.25">
      <c r="A216" s="9">
        <f t="shared" si="23"/>
        <v>214</v>
      </c>
      <c r="B216" t="s">
        <v>231</v>
      </c>
      <c r="C216" t="s">
        <v>220</v>
      </c>
      <c r="D216" s="1">
        <v>3</v>
      </c>
      <c r="E216">
        <v>1</v>
      </c>
      <c r="F216" s="1">
        <f t="shared" si="22"/>
        <v>2</v>
      </c>
      <c r="G216" s="1">
        <v>5946</v>
      </c>
      <c r="H216" s="1">
        <v>10700</v>
      </c>
      <c r="I216" s="1">
        <f t="shared" si="24"/>
        <v>17838</v>
      </c>
      <c r="J216" s="1">
        <f t="shared" si="25"/>
        <v>27672.413793103449</v>
      </c>
      <c r="K216" s="1">
        <f t="shared" si="26"/>
        <v>9834.4137931034493</v>
      </c>
      <c r="L216" s="1">
        <f t="shared" si="27"/>
        <v>55.131818550865844</v>
      </c>
    </row>
    <row r="217" spans="1:12" x14ac:dyDescent="0.25">
      <c r="A217" s="9">
        <f t="shared" si="23"/>
        <v>215</v>
      </c>
      <c r="B217" t="s">
        <v>232</v>
      </c>
      <c r="C217" t="s">
        <v>220</v>
      </c>
      <c r="D217" s="1">
        <v>3</v>
      </c>
      <c r="E217">
        <v>1</v>
      </c>
      <c r="F217" s="1">
        <f t="shared" si="22"/>
        <v>2</v>
      </c>
      <c r="G217" s="1">
        <v>5946</v>
      </c>
      <c r="H217" s="1">
        <v>10700</v>
      </c>
      <c r="I217" s="1">
        <f t="shared" si="24"/>
        <v>17838</v>
      </c>
      <c r="J217" s="1">
        <f t="shared" si="25"/>
        <v>27672.413793103449</v>
      </c>
      <c r="K217" s="1">
        <f t="shared" si="26"/>
        <v>9834.4137931034493</v>
      </c>
      <c r="L217" s="1">
        <f t="shared" si="27"/>
        <v>55.131818550865844</v>
      </c>
    </row>
    <row r="218" spans="1:12" x14ac:dyDescent="0.25">
      <c r="A218" s="9">
        <f t="shared" si="23"/>
        <v>216</v>
      </c>
      <c r="B218" t="s">
        <v>244</v>
      </c>
      <c r="C218" t="s">
        <v>220</v>
      </c>
      <c r="D218" s="1">
        <v>3</v>
      </c>
      <c r="E218">
        <v>1</v>
      </c>
      <c r="F218" s="1">
        <f t="shared" si="22"/>
        <v>2</v>
      </c>
      <c r="G218" s="1">
        <v>6402</v>
      </c>
      <c r="H218" s="1">
        <v>11500</v>
      </c>
      <c r="I218" s="1">
        <f t="shared" si="24"/>
        <v>19206</v>
      </c>
      <c r="J218" s="1">
        <f t="shared" si="25"/>
        <v>29741.37931034483</v>
      </c>
      <c r="K218" s="1">
        <f t="shared" si="26"/>
        <v>10535.37931034483</v>
      </c>
      <c r="L218" s="1">
        <f t="shared" si="27"/>
        <v>54.854625171013382</v>
      </c>
    </row>
    <row r="219" spans="1:12" x14ac:dyDescent="0.25">
      <c r="A219" s="9">
        <f t="shared" si="23"/>
        <v>217</v>
      </c>
      <c r="B219" t="s">
        <v>245</v>
      </c>
      <c r="C219" t="s">
        <v>220</v>
      </c>
      <c r="D219" s="1">
        <v>1</v>
      </c>
      <c r="F219" s="1">
        <f t="shared" si="22"/>
        <v>1</v>
      </c>
      <c r="G219" s="1">
        <v>2950</v>
      </c>
      <c r="H219" s="1">
        <v>5300</v>
      </c>
      <c r="I219" s="1">
        <f t="shared" si="24"/>
        <v>2950</v>
      </c>
      <c r="J219" s="1">
        <f t="shared" si="25"/>
        <v>4568.9655172413795</v>
      </c>
      <c r="K219" s="1">
        <f t="shared" si="26"/>
        <v>1618.9655172413795</v>
      </c>
      <c r="L219" s="1">
        <f t="shared" si="27"/>
        <v>54.880187025131512</v>
      </c>
    </row>
    <row r="220" spans="1:12" x14ac:dyDescent="0.25">
      <c r="A220" s="9">
        <f t="shared" si="23"/>
        <v>218</v>
      </c>
      <c r="B220" t="s">
        <v>246</v>
      </c>
      <c r="C220" t="s">
        <v>220</v>
      </c>
      <c r="D220">
        <v>2</v>
      </c>
      <c r="F220" s="1">
        <f t="shared" si="22"/>
        <v>2</v>
      </c>
      <c r="G220" s="1">
        <v>3008</v>
      </c>
      <c r="H220" s="1">
        <v>5400</v>
      </c>
      <c r="I220" s="1">
        <f t="shared" si="24"/>
        <v>6016</v>
      </c>
      <c r="J220" s="1">
        <f t="shared" si="25"/>
        <v>9310.3448275862083</v>
      </c>
      <c r="K220" s="1">
        <f t="shared" si="26"/>
        <v>3294.3448275862083</v>
      </c>
      <c r="L220" s="1">
        <f t="shared" si="27"/>
        <v>54.759721203228196</v>
      </c>
    </row>
    <row r="221" spans="1:12" x14ac:dyDescent="0.25">
      <c r="A221" s="9">
        <f t="shared" si="23"/>
        <v>219</v>
      </c>
      <c r="B221" t="s">
        <v>233</v>
      </c>
      <c r="C221" t="s">
        <v>220</v>
      </c>
      <c r="D221" s="1">
        <v>1</v>
      </c>
      <c r="F221" s="1">
        <f t="shared" si="22"/>
        <v>1</v>
      </c>
      <c r="G221" s="1">
        <v>6742</v>
      </c>
      <c r="H221" s="1">
        <v>12200</v>
      </c>
      <c r="I221" s="1">
        <f t="shared" si="24"/>
        <v>6742</v>
      </c>
      <c r="J221" s="1">
        <f t="shared" si="25"/>
        <v>10517.241379310346</v>
      </c>
      <c r="K221" s="1">
        <f t="shared" si="26"/>
        <v>3775.241379310346</v>
      </c>
      <c r="L221" s="1">
        <f t="shared" si="27"/>
        <v>55.995867388168882</v>
      </c>
    </row>
    <row r="222" spans="1:12" x14ac:dyDescent="0.25">
      <c r="A222" s="9">
        <f t="shared" si="23"/>
        <v>220</v>
      </c>
      <c r="B222" t="s">
        <v>234</v>
      </c>
      <c r="C222" t="s">
        <v>220</v>
      </c>
      <c r="D222" s="1">
        <v>1</v>
      </c>
      <c r="F222" s="1">
        <f t="shared" si="22"/>
        <v>1</v>
      </c>
      <c r="G222" s="1">
        <v>5171</v>
      </c>
      <c r="H222" s="1">
        <v>9300</v>
      </c>
      <c r="I222" s="1">
        <f t="shared" si="24"/>
        <v>5171</v>
      </c>
      <c r="J222" s="1">
        <f t="shared" si="25"/>
        <v>8017.2413793103451</v>
      </c>
      <c r="K222" s="1">
        <f t="shared" si="26"/>
        <v>2846.2413793103451</v>
      </c>
      <c r="L222" s="1">
        <f t="shared" si="27"/>
        <v>55.042378250055023</v>
      </c>
    </row>
    <row r="223" spans="1:12" x14ac:dyDescent="0.25">
      <c r="A223" s="9">
        <f t="shared" si="23"/>
        <v>221</v>
      </c>
      <c r="B223" t="s">
        <v>235</v>
      </c>
      <c r="C223" t="s">
        <v>220</v>
      </c>
      <c r="D223">
        <v>10</v>
      </c>
      <c r="E223">
        <v>3</v>
      </c>
      <c r="F223" s="1">
        <f t="shared" si="22"/>
        <v>7</v>
      </c>
      <c r="G223" s="1">
        <v>2190</v>
      </c>
      <c r="H223" s="1">
        <v>3942</v>
      </c>
      <c r="I223" s="1">
        <f t="shared" si="24"/>
        <v>21900</v>
      </c>
      <c r="J223" s="1">
        <f t="shared" si="25"/>
        <v>33982.758620689659</v>
      </c>
      <c r="K223" s="1">
        <f t="shared" si="26"/>
        <v>12082.758620689659</v>
      </c>
      <c r="L223" s="1">
        <f t="shared" si="27"/>
        <v>55.172413793103473</v>
      </c>
    </row>
    <row r="224" spans="1:12" x14ac:dyDescent="0.25">
      <c r="A224" s="9">
        <f t="shared" si="23"/>
        <v>222</v>
      </c>
      <c r="B224" t="s">
        <v>375</v>
      </c>
      <c r="C224" t="s">
        <v>220</v>
      </c>
      <c r="D224">
        <v>10</v>
      </c>
      <c r="F224" s="1">
        <f t="shared" si="22"/>
        <v>10</v>
      </c>
      <c r="G224" s="1">
        <v>2500</v>
      </c>
      <c r="H224" s="1">
        <v>4500</v>
      </c>
      <c r="I224" s="1">
        <f t="shared" si="24"/>
        <v>25000</v>
      </c>
      <c r="J224" s="1">
        <f t="shared" si="25"/>
        <v>38793.103448275862</v>
      </c>
      <c r="K224" s="1">
        <f t="shared" si="26"/>
        <v>13793.103448275862</v>
      </c>
      <c r="L224" s="1">
        <f t="shared" si="27"/>
        <v>55.172413793103445</v>
      </c>
    </row>
    <row r="225" spans="1:12" x14ac:dyDescent="0.25">
      <c r="A225" s="9">
        <f t="shared" si="23"/>
        <v>223</v>
      </c>
      <c r="B225" t="s">
        <v>236</v>
      </c>
      <c r="C225" t="s">
        <v>220</v>
      </c>
      <c r="D225" s="1">
        <v>1</v>
      </c>
      <c r="F225" s="1">
        <f t="shared" si="22"/>
        <v>1</v>
      </c>
      <c r="G225" s="1">
        <v>4238</v>
      </c>
      <c r="H225" s="1">
        <v>7600</v>
      </c>
      <c r="I225" s="1">
        <f t="shared" si="24"/>
        <v>4238</v>
      </c>
      <c r="J225" s="1">
        <f t="shared" si="25"/>
        <v>6551.7241379310353</v>
      </c>
      <c r="K225" s="1">
        <f t="shared" si="26"/>
        <v>2313.7241379310353</v>
      </c>
      <c r="L225" s="1">
        <f t="shared" si="27"/>
        <v>54.594717742591683</v>
      </c>
    </row>
    <row r="226" spans="1:12" x14ac:dyDescent="0.25">
      <c r="A226" s="9">
        <f t="shared" si="23"/>
        <v>224</v>
      </c>
      <c r="B226" t="s">
        <v>237</v>
      </c>
      <c r="C226" t="s">
        <v>220</v>
      </c>
      <c r="D226" s="1">
        <v>1</v>
      </c>
      <c r="F226" s="1">
        <f t="shared" si="22"/>
        <v>1</v>
      </c>
      <c r="G226" s="1">
        <v>3460</v>
      </c>
      <c r="H226" s="1">
        <v>6300</v>
      </c>
      <c r="I226" s="1">
        <f t="shared" si="24"/>
        <v>3460</v>
      </c>
      <c r="J226" s="1">
        <f t="shared" si="25"/>
        <v>5431.0344827586214</v>
      </c>
      <c r="K226" s="1">
        <f t="shared" si="26"/>
        <v>1971.0344827586214</v>
      </c>
      <c r="L226" s="1">
        <f t="shared" si="27"/>
        <v>56.966314530595994</v>
      </c>
    </row>
    <row r="227" spans="1:12" x14ac:dyDescent="0.25">
      <c r="A227" s="9">
        <f t="shared" si="23"/>
        <v>225</v>
      </c>
      <c r="B227" t="s">
        <v>241</v>
      </c>
      <c r="C227" t="s">
        <v>243</v>
      </c>
      <c r="D227" s="1">
        <v>10</v>
      </c>
      <c r="E227">
        <v>5</v>
      </c>
      <c r="F227" s="1">
        <f t="shared" si="22"/>
        <v>5</v>
      </c>
      <c r="G227" s="1">
        <v>2700</v>
      </c>
      <c r="H227" s="1">
        <v>4400</v>
      </c>
      <c r="I227" s="1">
        <f t="shared" si="24"/>
        <v>27000</v>
      </c>
      <c r="J227" s="1">
        <f t="shared" si="25"/>
        <v>37931.034482758623</v>
      </c>
      <c r="K227" s="1">
        <f t="shared" si="26"/>
        <v>10931.034482758623</v>
      </c>
      <c r="L227" s="1">
        <f t="shared" si="27"/>
        <v>40.485312899106013</v>
      </c>
    </row>
    <row r="228" spans="1:12" x14ac:dyDescent="0.25">
      <c r="A228" s="9">
        <f t="shared" si="23"/>
        <v>226</v>
      </c>
      <c r="B228" t="s">
        <v>242</v>
      </c>
      <c r="C228" t="s">
        <v>243</v>
      </c>
      <c r="D228" s="1">
        <v>10</v>
      </c>
      <c r="E228">
        <v>5</v>
      </c>
      <c r="F228" s="1">
        <f t="shared" ref="F228:F259" si="28">+D228-E228</f>
        <v>5</v>
      </c>
      <c r="G228" s="1">
        <v>3500</v>
      </c>
      <c r="H228" s="1">
        <v>8700</v>
      </c>
      <c r="I228" s="1">
        <f t="shared" si="24"/>
        <v>35000</v>
      </c>
      <c r="J228" s="1">
        <f t="shared" si="25"/>
        <v>75000</v>
      </c>
      <c r="K228" s="1">
        <f t="shared" si="26"/>
        <v>40000</v>
      </c>
      <c r="L228" s="1">
        <f t="shared" si="27"/>
        <v>114.28571428571428</v>
      </c>
    </row>
    <row r="229" spans="1:12" x14ac:dyDescent="0.25">
      <c r="A229" s="9">
        <f t="shared" si="23"/>
        <v>227</v>
      </c>
      <c r="B229" t="s">
        <v>314</v>
      </c>
      <c r="C229" t="s">
        <v>313</v>
      </c>
      <c r="D229" s="1">
        <v>1</v>
      </c>
      <c r="F229" s="1">
        <f t="shared" si="28"/>
        <v>1</v>
      </c>
      <c r="G229" s="1">
        <v>143748</v>
      </c>
      <c r="H229" s="1">
        <v>239000</v>
      </c>
      <c r="I229" s="1">
        <f t="shared" si="24"/>
        <v>143748</v>
      </c>
      <c r="J229" s="1">
        <f t="shared" si="25"/>
        <v>206034.4827586207</v>
      </c>
      <c r="K229" s="1">
        <f t="shared" si="26"/>
        <v>62286.482758620696</v>
      </c>
      <c r="L229" s="1">
        <f t="shared" si="27"/>
        <v>43.330329993196912</v>
      </c>
    </row>
    <row r="230" spans="1:12" x14ac:dyDescent="0.25">
      <c r="A230" s="9">
        <f t="shared" si="23"/>
        <v>228</v>
      </c>
      <c r="B230" t="s">
        <v>315</v>
      </c>
      <c r="C230" t="s">
        <v>313</v>
      </c>
      <c r="D230" s="1">
        <v>1</v>
      </c>
      <c r="F230" s="1">
        <f t="shared" si="28"/>
        <v>1</v>
      </c>
      <c r="G230" s="1">
        <v>145079</v>
      </c>
      <c r="H230" s="1">
        <v>243000</v>
      </c>
      <c r="I230" s="1">
        <f t="shared" si="24"/>
        <v>145079</v>
      </c>
      <c r="J230" s="1">
        <f t="shared" si="25"/>
        <v>209482.75862068968</v>
      </c>
      <c r="K230" s="1">
        <f t="shared" si="26"/>
        <v>64403.758620689681</v>
      </c>
      <c r="L230" s="1">
        <f t="shared" si="27"/>
        <v>44.39219916093279</v>
      </c>
    </row>
    <row r="231" spans="1:12" x14ac:dyDescent="0.25">
      <c r="A231" s="9">
        <f t="shared" si="23"/>
        <v>229</v>
      </c>
      <c r="B231" t="s">
        <v>316</v>
      </c>
      <c r="C231" t="s">
        <v>317</v>
      </c>
      <c r="D231" s="1">
        <v>2</v>
      </c>
      <c r="F231" s="1">
        <f t="shared" si="28"/>
        <v>2</v>
      </c>
      <c r="G231" s="1">
        <v>5663</v>
      </c>
      <c r="H231" s="1">
        <v>10200</v>
      </c>
      <c r="I231" s="1">
        <f t="shared" si="24"/>
        <v>11326</v>
      </c>
      <c r="J231" s="1">
        <f t="shared" si="25"/>
        <v>17586.206896551725</v>
      </c>
      <c r="K231" s="1">
        <f t="shared" si="26"/>
        <v>6260.2068965517246</v>
      </c>
      <c r="L231" s="1">
        <f t="shared" si="27"/>
        <v>55.272884483063081</v>
      </c>
    </row>
    <row r="232" spans="1:12" x14ac:dyDescent="0.25">
      <c r="A232" s="9">
        <f t="shared" si="23"/>
        <v>230</v>
      </c>
      <c r="B232" t="s">
        <v>318</v>
      </c>
      <c r="C232" t="s">
        <v>317</v>
      </c>
      <c r="D232" s="1">
        <v>2</v>
      </c>
      <c r="F232" s="1">
        <f t="shared" si="28"/>
        <v>2</v>
      </c>
      <c r="G232" s="1">
        <v>23000</v>
      </c>
      <c r="H232" s="1">
        <v>36800</v>
      </c>
      <c r="I232" s="1">
        <f t="shared" si="24"/>
        <v>46000</v>
      </c>
      <c r="J232" s="1">
        <f t="shared" si="25"/>
        <v>63448.275862068971</v>
      </c>
      <c r="K232" s="1">
        <f t="shared" si="26"/>
        <v>17448.275862068971</v>
      </c>
      <c r="L232" s="1">
        <f t="shared" si="27"/>
        <v>37.931034482758633</v>
      </c>
    </row>
    <row r="233" spans="1:12" x14ac:dyDescent="0.25">
      <c r="A233" s="9">
        <f t="shared" si="23"/>
        <v>231</v>
      </c>
      <c r="B233" t="s">
        <v>319</v>
      </c>
      <c r="C233" t="s">
        <v>317</v>
      </c>
      <c r="D233" s="1">
        <v>1</v>
      </c>
      <c r="F233" s="1">
        <f t="shared" si="28"/>
        <v>1</v>
      </c>
      <c r="G233" s="1">
        <v>13800</v>
      </c>
      <c r="H233" s="1">
        <v>22100</v>
      </c>
      <c r="I233" s="1">
        <f t="shared" si="24"/>
        <v>13800</v>
      </c>
      <c r="J233" s="1">
        <f t="shared" si="25"/>
        <v>19051.724137931036</v>
      </c>
      <c r="K233" s="1">
        <f t="shared" si="26"/>
        <v>5251.7241379310362</v>
      </c>
      <c r="L233" s="1">
        <f t="shared" si="27"/>
        <v>38.055972013993014</v>
      </c>
    </row>
    <row r="234" spans="1:12" x14ac:dyDescent="0.25">
      <c r="A234" s="9">
        <f t="shared" si="23"/>
        <v>232</v>
      </c>
      <c r="B234" t="s">
        <v>320</v>
      </c>
      <c r="C234" t="s">
        <v>317</v>
      </c>
      <c r="D234" s="1">
        <v>1</v>
      </c>
      <c r="F234" s="1">
        <f t="shared" si="28"/>
        <v>1</v>
      </c>
      <c r="G234" s="1">
        <v>16800</v>
      </c>
      <c r="H234" s="1">
        <v>27000</v>
      </c>
      <c r="I234" s="1">
        <f t="shared" ref="I234:I265" si="29">+G234*D234</f>
        <v>16800</v>
      </c>
      <c r="J234" s="1">
        <f t="shared" ref="J234:J265" si="30">+H234*D234/(1.16)</f>
        <v>23275.862068965518</v>
      </c>
      <c r="K234" s="1">
        <f t="shared" ref="K234:K265" si="31">+J234-I234</f>
        <v>6475.8620689655181</v>
      </c>
      <c r="L234" s="1">
        <f t="shared" ref="L234:L265" si="32">+K234/I234*100</f>
        <v>38.546798029556655</v>
      </c>
    </row>
    <row r="235" spans="1:12" x14ac:dyDescent="0.25">
      <c r="A235" s="9">
        <f t="shared" si="23"/>
        <v>233</v>
      </c>
      <c r="B235" t="s">
        <v>321</v>
      </c>
      <c r="C235" t="s">
        <v>317</v>
      </c>
      <c r="D235" s="1">
        <v>1</v>
      </c>
      <c r="F235" s="1">
        <f t="shared" si="28"/>
        <v>1</v>
      </c>
      <c r="G235" s="1">
        <v>22300</v>
      </c>
      <c r="H235" s="1">
        <v>36000</v>
      </c>
      <c r="I235" s="1">
        <f t="shared" si="29"/>
        <v>22300</v>
      </c>
      <c r="J235" s="1">
        <f t="shared" si="30"/>
        <v>31034.482758620692</v>
      </c>
      <c r="K235" s="1">
        <f t="shared" si="31"/>
        <v>8734.482758620692</v>
      </c>
      <c r="L235" s="1">
        <f t="shared" si="32"/>
        <v>39.168084119375301</v>
      </c>
    </row>
    <row r="236" spans="1:12" x14ac:dyDescent="0.25">
      <c r="A236" s="9">
        <f t="shared" si="23"/>
        <v>234</v>
      </c>
      <c r="B236" t="s">
        <v>322</v>
      </c>
      <c r="C236" t="s">
        <v>317</v>
      </c>
      <c r="D236" s="1">
        <v>3</v>
      </c>
      <c r="F236" s="1">
        <f t="shared" si="28"/>
        <v>3</v>
      </c>
      <c r="G236" s="1">
        <v>5700</v>
      </c>
      <c r="H236" s="1">
        <v>10300</v>
      </c>
      <c r="I236" s="1">
        <f t="shared" si="29"/>
        <v>17100</v>
      </c>
      <c r="J236" s="1">
        <f t="shared" si="30"/>
        <v>26637.931034482761</v>
      </c>
      <c r="K236" s="1">
        <f t="shared" si="31"/>
        <v>9537.9310344827609</v>
      </c>
      <c r="L236" s="1">
        <f t="shared" si="32"/>
        <v>55.777374470659424</v>
      </c>
    </row>
    <row r="237" spans="1:12" x14ac:dyDescent="0.25">
      <c r="A237" s="9">
        <f t="shared" si="23"/>
        <v>235</v>
      </c>
      <c r="B237" t="s">
        <v>323</v>
      </c>
      <c r="C237" t="s">
        <v>317</v>
      </c>
      <c r="D237" s="1">
        <v>3</v>
      </c>
      <c r="F237" s="1">
        <f t="shared" si="28"/>
        <v>3</v>
      </c>
      <c r="G237" s="1">
        <v>3480</v>
      </c>
      <c r="H237" s="1">
        <v>6300</v>
      </c>
      <c r="I237" s="1">
        <f t="shared" si="29"/>
        <v>10440</v>
      </c>
      <c r="J237" s="1">
        <f t="shared" si="30"/>
        <v>16293.103448275862</v>
      </c>
      <c r="K237" s="1">
        <f t="shared" si="31"/>
        <v>5853.1034482758623</v>
      </c>
      <c r="L237" s="1">
        <f t="shared" si="32"/>
        <v>56.064209274673019</v>
      </c>
    </row>
    <row r="238" spans="1:12" x14ac:dyDescent="0.25">
      <c r="A238" s="9">
        <f t="shared" si="23"/>
        <v>236</v>
      </c>
      <c r="B238" t="s">
        <v>324</v>
      </c>
      <c r="C238" t="s">
        <v>317</v>
      </c>
      <c r="D238" s="1">
        <v>3</v>
      </c>
      <c r="F238" s="1">
        <f t="shared" si="28"/>
        <v>3</v>
      </c>
      <c r="G238" s="1">
        <v>4670</v>
      </c>
      <c r="H238" s="1">
        <v>8500</v>
      </c>
      <c r="I238" s="1">
        <f t="shared" si="29"/>
        <v>14010</v>
      </c>
      <c r="J238" s="1">
        <f t="shared" si="30"/>
        <v>21982.758620689656</v>
      </c>
      <c r="K238" s="1">
        <f t="shared" si="31"/>
        <v>7972.7586206896558</v>
      </c>
      <c r="L238" s="1">
        <f t="shared" si="32"/>
        <v>56.907627556671351</v>
      </c>
    </row>
    <row r="239" spans="1:12" x14ac:dyDescent="0.25">
      <c r="A239" s="9">
        <f t="shared" si="23"/>
        <v>237</v>
      </c>
      <c r="B239" t="s">
        <v>325</v>
      </c>
      <c r="C239" t="s">
        <v>317</v>
      </c>
      <c r="D239" s="1">
        <v>2</v>
      </c>
      <c r="F239" s="1">
        <f t="shared" si="28"/>
        <v>2</v>
      </c>
      <c r="G239" s="1">
        <v>3173</v>
      </c>
      <c r="H239" s="1">
        <v>5700</v>
      </c>
      <c r="I239" s="1">
        <f t="shared" si="29"/>
        <v>6346</v>
      </c>
      <c r="J239" s="1">
        <f t="shared" si="30"/>
        <v>9827.5862068965525</v>
      </c>
      <c r="K239" s="1">
        <f t="shared" si="31"/>
        <v>3481.5862068965525</v>
      </c>
      <c r="L239" s="1">
        <f t="shared" si="32"/>
        <v>54.86268841627092</v>
      </c>
    </row>
    <row r="240" spans="1:12" x14ac:dyDescent="0.25">
      <c r="A240" s="9">
        <f t="shared" si="23"/>
        <v>238</v>
      </c>
      <c r="B240" t="s">
        <v>326</v>
      </c>
      <c r="C240" t="s">
        <v>317</v>
      </c>
      <c r="D240" s="1">
        <v>2</v>
      </c>
      <c r="F240" s="1">
        <f t="shared" si="28"/>
        <v>2</v>
      </c>
      <c r="G240" s="1">
        <v>3490</v>
      </c>
      <c r="H240" s="1">
        <v>6300</v>
      </c>
      <c r="I240" s="1">
        <f t="shared" si="29"/>
        <v>6980</v>
      </c>
      <c r="J240" s="1">
        <f t="shared" si="30"/>
        <v>10862.068965517243</v>
      </c>
      <c r="K240" s="1">
        <f t="shared" si="31"/>
        <v>3882.0689655172428</v>
      </c>
      <c r="L240" s="1">
        <f t="shared" si="32"/>
        <v>55.617033889931847</v>
      </c>
    </row>
    <row r="241" spans="1:12" x14ac:dyDescent="0.25">
      <c r="A241" s="9">
        <f t="shared" si="23"/>
        <v>239</v>
      </c>
      <c r="B241" t="s">
        <v>327</v>
      </c>
      <c r="C241" t="s">
        <v>313</v>
      </c>
      <c r="D241" s="1">
        <v>1</v>
      </c>
      <c r="F241" s="1">
        <f t="shared" si="28"/>
        <v>1</v>
      </c>
      <c r="G241" s="1">
        <v>35826</v>
      </c>
      <c r="H241" s="1">
        <v>64500</v>
      </c>
      <c r="I241" s="1">
        <f t="shared" si="29"/>
        <v>35826</v>
      </c>
      <c r="J241" s="1">
        <f t="shared" si="30"/>
        <v>55603.448275862072</v>
      </c>
      <c r="K241" s="1">
        <f t="shared" si="31"/>
        <v>19777.448275862072</v>
      </c>
      <c r="L241" s="1">
        <f t="shared" si="32"/>
        <v>55.204176508295852</v>
      </c>
    </row>
    <row r="242" spans="1:12" x14ac:dyDescent="0.25">
      <c r="A242" s="9">
        <f t="shared" si="23"/>
        <v>240</v>
      </c>
      <c r="B242" t="s">
        <v>328</v>
      </c>
      <c r="C242" t="s">
        <v>317</v>
      </c>
      <c r="D242" s="1">
        <v>2</v>
      </c>
      <c r="F242" s="1">
        <f t="shared" si="28"/>
        <v>2</v>
      </c>
      <c r="G242" s="1">
        <v>22707</v>
      </c>
      <c r="H242" s="1">
        <v>36300</v>
      </c>
      <c r="I242" s="1">
        <f t="shared" si="29"/>
        <v>45414</v>
      </c>
      <c r="J242" s="1">
        <f t="shared" si="30"/>
        <v>62586.206896551732</v>
      </c>
      <c r="K242" s="1">
        <f t="shared" si="31"/>
        <v>17172.206896551732</v>
      </c>
      <c r="L242" s="1">
        <f t="shared" si="32"/>
        <v>37.812583997339438</v>
      </c>
    </row>
    <row r="243" spans="1:12" x14ac:dyDescent="0.25">
      <c r="A243" s="9">
        <f t="shared" si="23"/>
        <v>241</v>
      </c>
      <c r="B243" t="s">
        <v>329</v>
      </c>
      <c r="C243" t="s">
        <v>317</v>
      </c>
      <c r="D243" s="1">
        <v>2</v>
      </c>
      <c r="F243" s="1">
        <f t="shared" si="28"/>
        <v>2</v>
      </c>
      <c r="G243" s="1">
        <v>7149</v>
      </c>
      <c r="H243" s="1">
        <v>12200</v>
      </c>
      <c r="I243" s="1">
        <f t="shared" si="29"/>
        <v>14298</v>
      </c>
      <c r="J243" s="1">
        <f t="shared" si="30"/>
        <v>21034.482758620692</v>
      </c>
      <c r="K243" s="1">
        <f t="shared" si="31"/>
        <v>6736.482758620692</v>
      </c>
      <c r="L243" s="1">
        <f t="shared" si="32"/>
        <v>47.114860530288794</v>
      </c>
    </row>
    <row r="244" spans="1:12" x14ac:dyDescent="0.25">
      <c r="A244" s="9">
        <f t="shared" si="23"/>
        <v>242</v>
      </c>
      <c r="B244" t="s">
        <v>330</v>
      </c>
      <c r="C244" t="s">
        <v>317</v>
      </c>
      <c r="D244" s="1">
        <v>2</v>
      </c>
      <c r="E244">
        <v>3</v>
      </c>
      <c r="F244" s="1">
        <f t="shared" si="28"/>
        <v>-1</v>
      </c>
      <c r="G244" s="1">
        <v>12790</v>
      </c>
      <c r="H244" s="1">
        <v>20500</v>
      </c>
      <c r="I244" s="1">
        <f t="shared" si="29"/>
        <v>25580</v>
      </c>
      <c r="J244" s="1">
        <f t="shared" si="30"/>
        <v>35344.827586206899</v>
      </c>
      <c r="K244" s="1">
        <f t="shared" si="31"/>
        <v>9764.8275862068986</v>
      </c>
      <c r="L244" s="1">
        <f t="shared" si="32"/>
        <v>38.173680946860436</v>
      </c>
    </row>
    <row r="245" spans="1:12" x14ac:dyDescent="0.25">
      <c r="A245" s="9">
        <f t="shared" si="23"/>
        <v>243</v>
      </c>
      <c r="B245" t="s">
        <v>331</v>
      </c>
      <c r="C245" t="s">
        <v>317</v>
      </c>
      <c r="D245" s="1">
        <v>6</v>
      </c>
      <c r="F245" s="1">
        <f t="shared" si="28"/>
        <v>6</v>
      </c>
      <c r="G245" s="1">
        <v>3860</v>
      </c>
      <c r="H245" s="1">
        <v>7000</v>
      </c>
      <c r="I245" s="1">
        <f t="shared" si="29"/>
        <v>23160</v>
      </c>
      <c r="J245" s="1">
        <f t="shared" si="30"/>
        <v>36206.896551724138</v>
      </c>
      <c r="K245" s="1">
        <f t="shared" si="31"/>
        <v>13046.896551724138</v>
      </c>
      <c r="L245" s="1">
        <f t="shared" si="32"/>
        <v>56.333750223333922</v>
      </c>
    </row>
    <row r="246" spans="1:12" x14ac:dyDescent="0.25">
      <c r="A246" s="9">
        <f t="shared" si="23"/>
        <v>244</v>
      </c>
      <c r="B246" t="s">
        <v>332</v>
      </c>
      <c r="C246" t="s">
        <v>317</v>
      </c>
      <c r="D246" s="1">
        <v>6</v>
      </c>
      <c r="F246" s="1">
        <f t="shared" si="28"/>
        <v>6</v>
      </c>
      <c r="G246" s="1">
        <v>5368</v>
      </c>
      <c r="H246" s="1">
        <v>9700</v>
      </c>
      <c r="I246" s="1">
        <f t="shared" si="29"/>
        <v>32208</v>
      </c>
      <c r="J246" s="1">
        <f t="shared" si="30"/>
        <v>50172.413793103449</v>
      </c>
      <c r="K246" s="1">
        <f t="shared" si="31"/>
        <v>17964.413793103449</v>
      </c>
      <c r="L246" s="1">
        <f t="shared" si="32"/>
        <v>55.776247494732523</v>
      </c>
    </row>
    <row r="247" spans="1:12" x14ac:dyDescent="0.25">
      <c r="A247" s="9">
        <f t="shared" si="23"/>
        <v>245</v>
      </c>
      <c r="B247" t="s">
        <v>333</v>
      </c>
      <c r="C247" t="s">
        <v>313</v>
      </c>
      <c r="D247" s="1">
        <v>1</v>
      </c>
      <c r="F247" s="1">
        <f t="shared" si="28"/>
        <v>1</v>
      </c>
      <c r="G247" s="1">
        <v>265000</v>
      </c>
      <c r="H247" s="1">
        <v>399000</v>
      </c>
      <c r="I247" s="1">
        <f t="shared" si="29"/>
        <v>265000</v>
      </c>
      <c r="J247" s="1">
        <f t="shared" si="30"/>
        <v>343965.51724137936</v>
      </c>
      <c r="K247" s="1">
        <f t="shared" si="31"/>
        <v>78965.517241379363</v>
      </c>
      <c r="L247" s="1">
        <f t="shared" si="32"/>
        <v>29.798308392973343</v>
      </c>
    </row>
    <row r="248" spans="1:12" x14ac:dyDescent="0.25">
      <c r="A248" s="9">
        <f t="shared" si="23"/>
        <v>246</v>
      </c>
      <c r="B248" t="s">
        <v>76</v>
      </c>
      <c r="C248" t="s">
        <v>317</v>
      </c>
      <c r="D248" s="1">
        <v>6</v>
      </c>
      <c r="E248">
        <v>2</v>
      </c>
      <c r="F248" s="1">
        <f t="shared" si="28"/>
        <v>4</v>
      </c>
      <c r="G248" s="1">
        <v>1408</v>
      </c>
      <c r="H248" s="1">
        <v>2500</v>
      </c>
      <c r="I248" s="1">
        <f t="shared" si="29"/>
        <v>8448</v>
      </c>
      <c r="J248" s="1">
        <f t="shared" si="30"/>
        <v>12931.034482758621</v>
      </c>
      <c r="K248" s="1">
        <f t="shared" si="31"/>
        <v>4483.0344827586214</v>
      </c>
      <c r="L248" s="1">
        <f t="shared" si="32"/>
        <v>53.066222570532929</v>
      </c>
    </row>
    <row r="249" spans="1:12" x14ac:dyDescent="0.25">
      <c r="A249" s="9">
        <f t="shared" si="23"/>
        <v>247</v>
      </c>
      <c r="B249" t="s">
        <v>77</v>
      </c>
      <c r="C249" t="s">
        <v>317</v>
      </c>
      <c r="D249" s="1">
        <v>6</v>
      </c>
      <c r="E249">
        <v>2</v>
      </c>
      <c r="F249" s="1">
        <f t="shared" si="28"/>
        <v>4</v>
      </c>
      <c r="G249" s="1">
        <v>2347</v>
      </c>
      <c r="H249" s="1">
        <v>4300</v>
      </c>
      <c r="I249" s="1">
        <f t="shared" si="29"/>
        <v>14082</v>
      </c>
      <c r="J249" s="1">
        <f t="shared" si="30"/>
        <v>22241.37931034483</v>
      </c>
      <c r="K249" s="1">
        <f t="shared" si="31"/>
        <v>8159.3793103448297</v>
      </c>
      <c r="L249" s="1">
        <f t="shared" si="32"/>
        <v>57.941906762852078</v>
      </c>
    </row>
    <row r="250" spans="1:12" x14ac:dyDescent="0.25">
      <c r="A250" s="9">
        <f t="shared" si="23"/>
        <v>248</v>
      </c>
      <c r="B250" t="s">
        <v>334</v>
      </c>
      <c r="C250" t="s">
        <v>317</v>
      </c>
      <c r="D250" s="1">
        <v>1</v>
      </c>
      <c r="F250" s="1">
        <f t="shared" si="28"/>
        <v>1</v>
      </c>
      <c r="G250" s="1">
        <v>87835</v>
      </c>
      <c r="H250" s="1">
        <v>158000</v>
      </c>
      <c r="I250" s="1">
        <f t="shared" si="29"/>
        <v>87835</v>
      </c>
      <c r="J250" s="1">
        <f t="shared" si="30"/>
        <v>136206.89655172414</v>
      </c>
      <c r="K250" s="1">
        <f t="shared" si="31"/>
        <v>48371.896551724145</v>
      </c>
      <c r="L250" s="1">
        <f t="shared" si="32"/>
        <v>55.071322993936519</v>
      </c>
    </row>
    <row r="251" spans="1:12" x14ac:dyDescent="0.25">
      <c r="A251" s="9">
        <f t="shared" si="23"/>
        <v>249</v>
      </c>
      <c r="B251" t="s">
        <v>335</v>
      </c>
      <c r="C251" t="s">
        <v>317</v>
      </c>
      <c r="D251" s="1">
        <v>1</v>
      </c>
      <c r="E251">
        <v>1</v>
      </c>
      <c r="F251" s="1">
        <f t="shared" si="28"/>
        <v>0</v>
      </c>
      <c r="G251" s="1">
        <v>34676</v>
      </c>
      <c r="H251" s="1">
        <v>62400</v>
      </c>
      <c r="I251" s="1">
        <f t="shared" si="29"/>
        <v>34676</v>
      </c>
      <c r="J251" s="1">
        <f t="shared" si="30"/>
        <v>53793.103448275862</v>
      </c>
      <c r="K251" s="1">
        <f t="shared" si="31"/>
        <v>19117.103448275862</v>
      </c>
      <c r="L251" s="1">
        <f t="shared" si="32"/>
        <v>55.130647849451677</v>
      </c>
    </row>
    <row r="252" spans="1:12" x14ac:dyDescent="0.25">
      <c r="A252" s="9">
        <f t="shared" si="23"/>
        <v>250</v>
      </c>
      <c r="B252" t="s">
        <v>336</v>
      </c>
      <c r="C252" t="s">
        <v>317</v>
      </c>
      <c r="D252" s="1">
        <v>2</v>
      </c>
      <c r="F252" s="1">
        <f t="shared" si="28"/>
        <v>2</v>
      </c>
      <c r="G252" s="1">
        <v>16500</v>
      </c>
      <c r="H252" s="1">
        <v>29700</v>
      </c>
      <c r="I252" s="1">
        <f t="shared" si="29"/>
        <v>33000</v>
      </c>
      <c r="J252" s="1">
        <f t="shared" si="30"/>
        <v>51206.896551724145</v>
      </c>
      <c r="K252" s="1">
        <f t="shared" si="31"/>
        <v>18206.896551724145</v>
      </c>
      <c r="L252" s="1">
        <f t="shared" si="32"/>
        <v>55.172413793103473</v>
      </c>
    </row>
    <row r="253" spans="1:12" x14ac:dyDescent="0.25">
      <c r="A253" s="9">
        <f t="shared" si="23"/>
        <v>251</v>
      </c>
      <c r="B253" t="s">
        <v>337</v>
      </c>
      <c r="C253" t="s">
        <v>317</v>
      </c>
      <c r="D253" s="1">
        <v>3</v>
      </c>
      <c r="F253" s="1">
        <f t="shared" si="28"/>
        <v>3</v>
      </c>
      <c r="G253" s="1">
        <v>860</v>
      </c>
      <c r="H253" s="1">
        <v>2000</v>
      </c>
      <c r="I253" s="1">
        <f t="shared" si="29"/>
        <v>2580</v>
      </c>
      <c r="J253" s="1">
        <f t="shared" si="30"/>
        <v>5172.4137931034484</v>
      </c>
      <c r="K253" s="1">
        <f t="shared" si="31"/>
        <v>2592.4137931034484</v>
      </c>
      <c r="L253" s="1">
        <f t="shared" si="32"/>
        <v>100.4811547714515</v>
      </c>
    </row>
    <row r="254" spans="1:12" x14ac:dyDescent="0.25">
      <c r="A254" s="9">
        <f t="shared" si="23"/>
        <v>252</v>
      </c>
      <c r="B254" t="s">
        <v>338</v>
      </c>
      <c r="C254" t="s">
        <v>317</v>
      </c>
      <c r="D254" s="1">
        <v>3</v>
      </c>
      <c r="F254" s="1">
        <f t="shared" si="28"/>
        <v>3</v>
      </c>
      <c r="G254" s="1">
        <v>1300</v>
      </c>
      <c r="H254" s="1">
        <v>2500</v>
      </c>
      <c r="I254" s="1">
        <f t="shared" si="29"/>
        <v>3900</v>
      </c>
      <c r="J254" s="1">
        <f t="shared" si="30"/>
        <v>6465.5172413793107</v>
      </c>
      <c r="K254" s="1">
        <f t="shared" si="31"/>
        <v>2565.5172413793107</v>
      </c>
      <c r="L254" s="1">
        <f t="shared" si="32"/>
        <v>65.782493368700273</v>
      </c>
    </row>
    <row r="255" spans="1:12" x14ac:dyDescent="0.25">
      <c r="A255" s="9">
        <f t="shared" si="23"/>
        <v>253</v>
      </c>
      <c r="B255" t="s">
        <v>339</v>
      </c>
      <c r="C255" t="s">
        <v>317</v>
      </c>
      <c r="D255" s="1">
        <v>3</v>
      </c>
      <c r="F255" s="1">
        <f t="shared" si="28"/>
        <v>3</v>
      </c>
      <c r="G255" s="1">
        <v>3369</v>
      </c>
      <c r="H255" s="1">
        <v>6100</v>
      </c>
      <c r="I255" s="1">
        <f t="shared" si="29"/>
        <v>10107</v>
      </c>
      <c r="J255" s="1">
        <f t="shared" si="30"/>
        <v>15775.862068965518</v>
      </c>
      <c r="K255" s="1">
        <f t="shared" si="31"/>
        <v>5668.8620689655181</v>
      </c>
      <c r="L255" s="1">
        <f t="shared" si="32"/>
        <v>56.088474017666158</v>
      </c>
    </row>
    <row r="256" spans="1:12" x14ac:dyDescent="0.25">
      <c r="A256" s="9">
        <f t="shared" si="23"/>
        <v>254</v>
      </c>
      <c r="B256" t="s">
        <v>340</v>
      </c>
      <c r="C256" t="s">
        <v>317</v>
      </c>
      <c r="D256" s="1">
        <v>3</v>
      </c>
      <c r="F256" s="1">
        <f t="shared" si="28"/>
        <v>3</v>
      </c>
      <c r="G256" s="1">
        <v>4029</v>
      </c>
      <c r="H256" s="1">
        <v>7300</v>
      </c>
      <c r="I256" s="1">
        <f t="shared" si="29"/>
        <v>12087</v>
      </c>
      <c r="J256" s="1">
        <f t="shared" si="30"/>
        <v>18879.310344827587</v>
      </c>
      <c r="K256" s="1">
        <f t="shared" si="31"/>
        <v>6792.310344827587</v>
      </c>
      <c r="L256" s="1">
        <f t="shared" si="32"/>
        <v>56.195171215583571</v>
      </c>
    </row>
    <row r="257" spans="1:12" x14ac:dyDescent="0.25">
      <c r="A257" s="9">
        <f t="shared" si="23"/>
        <v>255</v>
      </c>
      <c r="B257" t="s">
        <v>341</v>
      </c>
      <c r="C257" t="s">
        <v>317</v>
      </c>
      <c r="D257" s="1">
        <v>3</v>
      </c>
      <c r="F257" s="1">
        <f t="shared" si="28"/>
        <v>3</v>
      </c>
      <c r="G257" s="1">
        <v>4500</v>
      </c>
      <c r="H257" s="1">
        <v>8100</v>
      </c>
      <c r="I257" s="1">
        <f t="shared" si="29"/>
        <v>13500</v>
      </c>
      <c r="J257" s="1">
        <f t="shared" si="30"/>
        <v>20948.275862068967</v>
      </c>
      <c r="K257" s="1">
        <f t="shared" si="31"/>
        <v>7448.2758620689674</v>
      </c>
      <c r="L257" s="1">
        <f t="shared" si="32"/>
        <v>55.172413793103459</v>
      </c>
    </row>
    <row r="258" spans="1:12" x14ac:dyDescent="0.25">
      <c r="A258" s="9">
        <f t="shared" si="23"/>
        <v>256</v>
      </c>
      <c r="B258" t="s">
        <v>342</v>
      </c>
      <c r="C258" t="s">
        <v>317</v>
      </c>
      <c r="D258" s="1">
        <v>3</v>
      </c>
      <c r="F258" s="1">
        <f t="shared" si="28"/>
        <v>3</v>
      </c>
      <c r="G258" s="1">
        <v>5700</v>
      </c>
      <c r="H258" s="1">
        <v>10300</v>
      </c>
      <c r="I258" s="1">
        <f t="shared" si="29"/>
        <v>17100</v>
      </c>
      <c r="J258" s="1">
        <f t="shared" si="30"/>
        <v>26637.931034482761</v>
      </c>
      <c r="K258" s="1">
        <f t="shared" si="31"/>
        <v>9537.9310344827609</v>
      </c>
      <c r="L258" s="1">
        <f t="shared" si="32"/>
        <v>55.777374470659424</v>
      </c>
    </row>
    <row r="259" spans="1:12" x14ac:dyDescent="0.25">
      <c r="A259" s="9">
        <f t="shared" si="23"/>
        <v>257</v>
      </c>
      <c r="B259" t="s">
        <v>343</v>
      </c>
      <c r="C259" t="s">
        <v>317</v>
      </c>
      <c r="D259" s="1">
        <v>2</v>
      </c>
      <c r="E259">
        <v>1</v>
      </c>
      <c r="F259" s="1">
        <f t="shared" si="28"/>
        <v>1</v>
      </c>
      <c r="G259" s="1">
        <v>7500</v>
      </c>
      <c r="H259" s="1">
        <v>13500</v>
      </c>
      <c r="I259" s="1">
        <f t="shared" si="29"/>
        <v>15000</v>
      </c>
      <c r="J259" s="1">
        <f t="shared" si="30"/>
        <v>23275.862068965518</v>
      </c>
      <c r="K259" s="1">
        <f t="shared" si="31"/>
        <v>8275.8620689655181</v>
      </c>
      <c r="L259" s="1">
        <f t="shared" si="32"/>
        <v>55.172413793103459</v>
      </c>
    </row>
    <row r="260" spans="1:12" x14ac:dyDescent="0.25">
      <c r="A260" s="9">
        <f t="shared" si="23"/>
        <v>258</v>
      </c>
      <c r="B260" t="s">
        <v>344</v>
      </c>
      <c r="C260" t="s">
        <v>317</v>
      </c>
      <c r="D260" s="1">
        <v>1</v>
      </c>
      <c r="E260">
        <v>5</v>
      </c>
      <c r="F260" s="1">
        <f t="shared" ref="F260:F274" si="33">+D260-E260</f>
        <v>-4</v>
      </c>
      <c r="G260" s="1">
        <v>190000</v>
      </c>
      <c r="H260" s="1">
        <v>290000</v>
      </c>
      <c r="I260" s="1">
        <f t="shared" si="29"/>
        <v>190000</v>
      </c>
      <c r="J260" s="1">
        <f t="shared" si="30"/>
        <v>250000.00000000003</v>
      </c>
      <c r="K260" s="1">
        <f t="shared" si="31"/>
        <v>60000.000000000029</v>
      </c>
      <c r="L260" s="1">
        <f t="shared" si="32"/>
        <v>31.578947368421069</v>
      </c>
    </row>
    <row r="261" spans="1:12" x14ac:dyDescent="0.25">
      <c r="A261" s="9">
        <f t="shared" ref="A261:A323" si="34">1+A260</f>
        <v>259</v>
      </c>
      <c r="B261" t="s">
        <v>345</v>
      </c>
      <c r="C261" t="s">
        <v>317</v>
      </c>
      <c r="D261" s="1">
        <v>6</v>
      </c>
      <c r="F261" s="1">
        <f t="shared" si="33"/>
        <v>6</v>
      </c>
      <c r="G261" s="1">
        <v>4980</v>
      </c>
      <c r="H261" s="1">
        <v>8900</v>
      </c>
      <c r="I261" s="1">
        <f t="shared" si="29"/>
        <v>29880</v>
      </c>
      <c r="J261" s="1">
        <f t="shared" si="30"/>
        <v>46034.482758620696</v>
      </c>
      <c r="K261" s="1">
        <f t="shared" si="31"/>
        <v>16154.482758620696</v>
      </c>
      <c r="L261" s="1">
        <f t="shared" si="32"/>
        <v>54.064533998061229</v>
      </c>
    </row>
    <row r="262" spans="1:12" x14ac:dyDescent="0.25">
      <c r="A262" s="9">
        <f t="shared" si="34"/>
        <v>260</v>
      </c>
      <c r="B262" t="s">
        <v>346</v>
      </c>
      <c r="C262" t="s">
        <v>317</v>
      </c>
      <c r="D262" s="1">
        <v>6</v>
      </c>
      <c r="F262" s="1">
        <f t="shared" si="33"/>
        <v>6</v>
      </c>
      <c r="G262" s="1">
        <v>5931</v>
      </c>
      <c r="H262" s="1">
        <v>10700</v>
      </c>
      <c r="I262" s="1">
        <f t="shared" si="29"/>
        <v>35586</v>
      </c>
      <c r="J262" s="1">
        <f t="shared" si="30"/>
        <v>55344.827586206899</v>
      </c>
      <c r="K262" s="1">
        <f t="shared" si="31"/>
        <v>19758.827586206899</v>
      </c>
      <c r="L262" s="1">
        <f t="shared" si="32"/>
        <v>55.524160024186195</v>
      </c>
    </row>
    <row r="263" spans="1:12" x14ac:dyDescent="0.25">
      <c r="A263" s="9">
        <f t="shared" si="34"/>
        <v>261</v>
      </c>
      <c r="B263" t="s">
        <v>347</v>
      </c>
      <c r="C263" t="s">
        <v>317</v>
      </c>
      <c r="D263" s="1">
        <v>1</v>
      </c>
      <c r="F263" s="1">
        <f t="shared" si="33"/>
        <v>1</v>
      </c>
      <c r="G263" s="1">
        <v>150598</v>
      </c>
      <c r="H263" s="1">
        <v>260000</v>
      </c>
      <c r="I263" s="1">
        <f t="shared" si="29"/>
        <v>150598</v>
      </c>
      <c r="J263" s="1">
        <f t="shared" si="30"/>
        <v>224137.93103448278</v>
      </c>
      <c r="K263" s="1">
        <f t="shared" si="31"/>
        <v>73539.931034482783</v>
      </c>
      <c r="L263" s="1">
        <f t="shared" si="32"/>
        <v>48.831944006217071</v>
      </c>
    </row>
    <row r="264" spans="1:12" x14ac:dyDescent="0.25">
      <c r="A264" s="9">
        <f t="shared" si="34"/>
        <v>262</v>
      </c>
      <c r="B264" t="s">
        <v>348</v>
      </c>
      <c r="C264" t="s">
        <v>317</v>
      </c>
      <c r="D264" s="1">
        <v>2</v>
      </c>
      <c r="F264" s="1">
        <f t="shared" si="33"/>
        <v>2</v>
      </c>
      <c r="G264" s="1">
        <v>5880</v>
      </c>
      <c r="H264" s="1">
        <v>9500</v>
      </c>
      <c r="I264" s="1">
        <f t="shared" si="29"/>
        <v>11760</v>
      </c>
      <c r="J264" s="1">
        <f t="shared" si="30"/>
        <v>16379.310344827587</v>
      </c>
      <c r="K264" s="1">
        <f t="shared" si="31"/>
        <v>4619.310344827587</v>
      </c>
      <c r="L264" s="1">
        <f t="shared" si="32"/>
        <v>39.279849870982879</v>
      </c>
    </row>
    <row r="265" spans="1:12" x14ac:dyDescent="0.25">
      <c r="A265" s="9">
        <f t="shared" si="34"/>
        <v>263</v>
      </c>
      <c r="B265" t="s">
        <v>349</v>
      </c>
      <c r="C265" t="s">
        <v>317</v>
      </c>
      <c r="D265" s="1">
        <v>2</v>
      </c>
      <c r="F265" s="1">
        <f t="shared" si="33"/>
        <v>2</v>
      </c>
      <c r="G265" s="1">
        <v>5432</v>
      </c>
      <c r="H265" s="1">
        <v>8700</v>
      </c>
      <c r="I265" s="1">
        <f t="shared" si="29"/>
        <v>10864</v>
      </c>
      <c r="J265" s="1">
        <f t="shared" si="30"/>
        <v>15000.000000000002</v>
      </c>
      <c r="K265" s="1">
        <f t="shared" si="31"/>
        <v>4136.0000000000018</v>
      </c>
      <c r="L265" s="1">
        <f t="shared" si="32"/>
        <v>38.070692194403549</v>
      </c>
    </row>
    <row r="266" spans="1:12" x14ac:dyDescent="0.25">
      <c r="A266" s="9">
        <f t="shared" si="34"/>
        <v>264</v>
      </c>
      <c r="B266" t="s">
        <v>350</v>
      </c>
      <c r="C266" t="s">
        <v>317</v>
      </c>
      <c r="D266" s="1">
        <v>2</v>
      </c>
      <c r="F266" s="1">
        <f t="shared" si="33"/>
        <v>2</v>
      </c>
      <c r="G266" s="1">
        <v>3660</v>
      </c>
      <c r="H266" s="1">
        <v>5900</v>
      </c>
      <c r="I266" s="1">
        <f t="shared" ref="I266:I274" si="35">+G266*D266</f>
        <v>7320</v>
      </c>
      <c r="J266" s="1">
        <f t="shared" ref="J266:J274" si="36">+H266*D266/(1.16)</f>
        <v>10172.413793103449</v>
      </c>
      <c r="K266" s="1">
        <f t="shared" ref="K266:K274" si="37">+J266-I266</f>
        <v>2852.4137931034493</v>
      </c>
      <c r="L266" s="1">
        <f t="shared" ref="L266:L274" si="38">+K266/I266*100</f>
        <v>38.967401545129086</v>
      </c>
    </row>
    <row r="267" spans="1:12" x14ac:dyDescent="0.25">
      <c r="A267" s="9">
        <f t="shared" si="34"/>
        <v>265</v>
      </c>
      <c r="B267" t="s">
        <v>351</v>
      </c>
      <c r="C267" t="s">
        <v>313</v>
      </c>
      <c r="D267" s="1">
        <v>10</v>
      </c>
      <c r="F267" s="1">
        <f t="shared" si="33"/>
        <v>10</v>
      </c>
      <c r="G267" s="1">
        <v>550</v>
      </c>
      <c r="H267" s="1">
        <v>900</v>
      </c>
      <c r="I267" s="1">
        <f t="shared" si="35"/>
        <v>5500</v>
      </c>
      <c r="J267" s="1">
        <f t="shared" si="36"/>
        <v>7758.620689655173</v>
      </c>
      <c r="K267" s="1">
        <f t="shared" si="37"/>
        <v>2258.620689655173</v>
      </c>
      <c r="L267" s="1">
        <f t="shared" si="38"/>
        <v>41.065830721003145</v>
      </c>
    </row>
    <row r="268" spans="1:12" x14ac:dyDescent="0.25">
      <c r="A268" s="9">
        <f t="shared" si="34"/>
        <v>266</v>
      </c>
      <c r="B268" t="s">
        <v>352</v>
      </c>
      <c r="C268" t="s">
        <v>313</v>
      </c>
      <c r="D268" s="1">
        <v>6</v>
      </c>
      <c r="F268" s="1">
        <f t="shared" si="33"/>
        <v>6</v>
      </c>
      <c r="G268" s="1">
        <v>10920</v>
      </c>
      <c r="H268" s="1">
        <v>17500</v>
      </c>
      <c r="I268" s="1">
        <f t="shared" si="35"/>
        <v>65520</v>
      </c>
      <c r="J268" s="1">
        <f t="shared" si="36"/>
        <v>90517.241379310348</v>
      </c>
      <c r="K268" s="1">
        <f t="shared" si="37"/>
        <v>24997.241379310348</v>
      </c>
      <c r="L268" s="1">
        <f t="shared" si="38"/>
        <v>38.152077807250222</v>
      </c>
    </row>
    <row r="269" spans="1:12" x14ac:dyDescent="0.25">
      <c r="A269" s="9">
        <f t="shared" si="34"/>
        <v>267</v>
      </c>
      <c r="B269" t="s">
        <v>353</v>
      </c>
      <c r="C269" t="s">
        <v>313</v>
      </c>
      <c r="D269" s="1">
        <v>10</v>
      </c>
      <c r="E269">
        <v>3</v>
      </c>
      <c r="F269" s="1">
        <f t="shared" si="33"/>
        <v>7</v>
      </c>
      <c r="G269" s="1">
        <v>747</v>
      </c>
      <c r="H269" s="1">
        <v>1200</v>
      </c>
      <c r="I269" s="1">
        <f t="shared" si="35"/>
        <v>7470</v>
      </c>
      <c r="J269" s="1">
        <f t="shared" si="36"/>
        <v>10344.827586206897</v>
      </c>
      <c r="K269" s="1">
        <f t="shared" si="37"/>
        <v>2874.8275862068967</v>
      </c>
      <c r="L269" s="1">
        <f t="shared" si="38"/>
        <v>38.484974380279738</v>
      </c>
    </row>
    <row r="270" spans="1:12" x14ac:dyDescent="0.25">
      <c r="A270" s="9">
        <f t="shared" si="34"/>
        <v>268</v>
      </c>
      <c r="B270" t="s">
        <v>354</v>
      </c>
      <c r="C270" t="s">
        <v>313</v>
      </c>
      <c r="D270" s="1">
        <v>10</v>
      </c>
      <c r="F270" s="1">
        <f t="shared" si="33"/>
        <v>10</v>
      </c>
      <c r="G270" s="1">
        <v>561</v>
      </c>
      <c r="H270" s="1">
        <v>900</v>
      </c>
      <c r="I270" s="1">
        <f t="shared" si="35"/>
        <v>5610</v>
      </c>
      <c r="J270" s="1">
        <f t="shared" si="36"/>
        <v>7758.620689655173</v>
      </c>
      <c r="K270" s="1">
        <f t="shared" si="37"/>
        <v>2148.620689655173</v>
      </c>
      <c r="L270" s="1">
        <f t="shared" si="38"/>
        <v>38.299834040199158</v>
      </c>
    </row>
    <row r="271" spans="1:12" x14ac:dyDescent="0.25">
      <c r="A271" s="9">
        <f t="shared" si="34"/>
        <v>269</v>
      </c>
      <c r="B271" t="s">
        <v>356</v>
      </c>
      <c r="C271" t="s">
        <v>313</v>
      </c>
      <c r="D271" s="1">
        <v>6</v>
      </c>
      <c r="E271">
        <v>1</v>
      </c>
      <c r="F271" s="1">
        <f t="shared" si="33"/>
        <v>5</v>
      </c>
      <c r="G271" s="1">
        <v>5813</v>
      </c>
      <c r="H271" s="1">
        <v>9300</v>
      </c>
      <c r="I271" s="1">
        <f t="shared" si="35"/>
        <v>34878</v>
      </c>
      <c r="J271" s="1">
        <f t="shared" si="36"/>
        <v>48103.448275862072</v>
      </c>
      <c r="K271" s="1">
        <f t="shared" si="37"/>
        <v>13225.448275862072</v>
      </c>
      <c r="L271" s="1">
        <f t="shared" si="38"/>
        <v>37.919170468094713</v>
      </c>
    </row>
    <row r="272" spans="1:12" x14ac:dyDescent="0.25">
      <c r="A272" s="9">
        <f t="shared" si="34"/>
        <v>270</v>
      </c>
      <c r="B272" t="s">
        <v>355</v>
      </c>
      <c r="C272" t="s">
        <v>313</v>
      </c>
      <c r="D272" s="1">
        <v>10</v>
      </c>
      <c r="F272" s="1">
        <f t="shared" si="33"/>
        <v>10</v>
      </c>
      <c r="G272" s="1">
        <v>561</v>
      </c>
      <c r="H272" s="1">
        <v>900</v>
      </c>
      <c r="I272" s="1">
        <f t="shared" si="35"/>
        <v>5610</v>
      </c>
      <c r="J272" s="1">
        <f t="shared" si="36"/>
        <v>7758.620689655173</v>
      </c>
      <c r="K272" s="1">
        <f t="shared" si="37"/>
        <v>2148.620689655173</v>
      </c>
      <c r="L272" s="1">
        <f t="shared" si="38"/>
        <v>38.299834040199158</v>
      </c>
    </row>
    <row r="273" spans="1:12" x14ac:dyDescent="0.25">
      <c r="A273" s="9">
        <f t="shared" si="34"/>
        <v>271</v>
      </c>
      <c r="B273" t="s">
        <v>357</v>
      </c>
      <c r="C273" t="s">
        <v>313</v>
      </c>
      <c r="D273" s="1">
        <v>2</v>
      </c>
      <c r="F273" s="1">
        <f t="shared" si="33"/>
        <v>2</v>
      </c>
      <c r="G273" s="1">
        <v>25607</v>
      </c>
      <c r="H273" s="1">
        <v>47000</v>
      </c>
      <c r="I273" s="1">
        <f t="shared" si="35"/>
        <v>51214</v>
      </c>
      <c r="J273" s="1">
        <f t="shared" si="36"/>
        <v>81034.482758620696</v>
      </c>
      <c r="K273" s="1">
        <f t="shared" si="37"/>
        <v>29820.482758620696</v>
      </c>
      <c r="L273" s="1">
        <f t="shared" si="38"/>
        <v>58.227208885501412</v>
      </c>
    </row>
    <row r="274" spans="1:12" x14ac:dyDescent="0.25">
      <c r="A274" s="9">
        <f t="shared" si="34"/>
        <v>272</v>
      </c>
      <c r="B274" t="s">
        <v>358</v>
      </c>
      <c r="C274" t="s">
        <v>313</v>
      </c>
      <c r="D274" s="1">
        <v>2</v>
      </c>
      <c r="F274" s="1">
        <f t="shared" si="33"/>
        <v>2</v>
      </c>
      <c r="G274" s="1">
        <v>13261</v>
      </c>
      <c r="H274" s="1">
        <v>24000</v>
      </c>
      <c r="I274" s="1">
        <f t="shared" si="35"/>
        <v>26522</v>
      </c>
      <c r="J274" s="1">
        <f t="shared" si="36"/>
        <v>41379.310344827587</v>
      </c>
      <c r="K274" s="1">
        <f t="shared" si="37"/>
        <v>14857.310344827587</v>
      </c>
      <c r="L274" s="1">
        <f t="shared" si="38"/>
        <v>56.01881586919383</v>
      </c>
    </row>
    <row r="275" spans="1:12" x14ac:dyDescent="0.25">
      <c r="A275" s="9">
        <f t="shared" si="34"/>
        <v>273</v>
      </c>
      <c r="B275" t="s">
        <v>359</v>
      </c>
      <c r="C275" t="s">
        <v>313</v>
      </c>
      <c r="D275" s="1">
        <v>2</v>
      </c>
      <c r="E275">
        <v>1</v>
      </c>
      <c r="F275" s="1">
        <f t="shared" ref="F275:F295" si="39">+D275-E275</f>
        <v>1</v>
      </c>
      <c r="G275" s="1">
        <v>20375</v>
      </c>
      <c r="H275" s="1">
        <v>37000</v>
      </c>
      <c r="I275" s="1">
        <f t="shared" ref="I275:I282" si="40">+G275*D275</f>
        <v>40750</v>
      </c>
      <c r="J275" s="1">
        <f t="shared" ref="J275:J282" si="41">+H275*D275/(1.16)</f>
        <v>63793.10344827587</v>
      </c>
      <c r="K275" s="1">
        <f t="shared" ref="K275:K282" si="42">+J275-I275</f>
        <v>23043.10344827587</v>
      </c>
      <c r="L275" s="1">
        <f t="shared" ref="L275:L282" si="43">+K275/I275*100</f>
        <v>56.547493124603363</v>
      </c>
    </row>
    <row r="276" spans="1:12" x14ac:dyDescent="0.25">
      <c r="A276" s="9">
        <f t="shared" si="34"/>
        <v>274</v>
      </c>
      <c r="B276" t="s">
        <v>368</v>
      </c>
      <c r="C276" t="s">
        <v>369</v>
      </c>
      <c r="D276" s="1">
        <v>1</v>
      </c>
      <c r="F276" s="1">
        <f t="shared" si="39"/>
        <v>1</v>
      </c>
      <c r="G276" s="1">
        <v>120050</v>
      </c>
      <c r="H276" s="1">
        <v>220000</v>
      </c>
      <c r="I276" s="1">
        <f t="shared" si="40"/>
        <v>120050</v>
      </c>
      <c r="J276" s="1">
        <f t="shared" si="41"/>
        <v>189655.17241379313</v>
      </c>
      <c r="K276" s="1">
        <f t="shared" si="42"/>
        <v>69605.172413793131</v>
      </c>
      <c r="L276" s="1">
        <f t="shared" si="43"/>
        <v>57.980151948182538</v>
      </c>
    </row>
    <row r="277" spans="1:12" x14ac:dyDescent="0.25">
      <c r="A277" s="9">
        <f t="shared" si="34"/>
        <v>275</v>
      </c>
      <c r="B277" t="s">
        <v>370</v>
      </c>
      <c r="C277" t="s">
        <v>369</v>
      </c>
      <c r="D277" s="1">
        <v>1</v>
      </c>
      <c r="F277" s="1">
        <f t="shared" si="39"/>
        <v>1</v>
      </c>
      <c r="G277" s="1">
        <v>76200</v>
      </c>
      <c r="H277" s="1">
        <v>150000</v>
      </c>
      <c r="I277" s="1">
        <f t="shared" si="40"/>
        <v>76200</v>
      </c>
      <c r="J277" s="1">
        <f t="shared" si="41"/>
        <v>129310.34482758622</v>
      </c>
      <c r="K277" s="1">
        <f t="shared" si="42"/>
        <v>53110.344827586217</v>
      </c>
      <c r="L277" s="1">
        <f t="shared" si="43"/>
        <v>69.698615259299501</v>
      </c>
    </row>
    <row r="278" spans="1:12" x14ac:dyDescent="0.25">
      <c r="A278" s="9">
        <f t="shared" si="34"/>
        <v>276</v>
      </c>
      <c r="B278" t="s">
        <v>371</v>
      </c>
      <c r="C278" t="s">
        <v>369</v>
      </c>
      <c r="D278" s="1">
        <v>1</v>
      </c>
      <c r="F278" s="1">
        <f t="shared" si="39"/>
        <v>1</v>
      </c>
      <c r="G278" s="1">
        <v>229200</v>
      </c>
      <c r="H278" s="1">
        <v>387000</v>
      </c>
      <c r="I278" s="1">
        <f t="shared" si="40"/>
        <v>229200</v>
      </c>
      <c r="J278" s="1">
        <f t="shared" si="41"/>
        <v>333620.68965517246</v>
      </c>
      <c r="K278" s="1">
        <f t="shared" si="42"/>
        <v>104420.68965517246</v>
      </c>
      <c r="L278" s="1">
        <f t="shared" si="43"/>
        <v>45.558765120057792</v>
      </c>
    </row>
    <row r="279" spans="1:12" x14ac:dyDescent="0.25">
      <c r="A279" s="9">
        <f t="shared" si="34"/>
        <v>277</v>
      </c>
      <c r="B279" t="s">
        <v>372</v>
      </c>
      <c r="C279" t="s">
        <v>369</v>
      </c>
      <c r="D279" s="1">
        <v>1</v>
      </c>
      <c r="E279">
        <v>1</v>
      </c>
      <c r="F279" s="1">
        <f t="shared" si="39"/>
        <v>0</v>
      </c>
      <c r="G279" s="1">
        <v>84800</v>
      </c>
      <c r="H279" s="1">
        <v>150000</v>
      </c>
      <c r="I279" s="1">
        <f t="shared" si="40"/>
        <v>84800</v>
      </c>
      <c r="J279" s="1">
        <f t="shared" si="41"/>
        <v>129310.34482758622</v>
      </c>
      <c r="K279" s="1">
        <f t="shared" si="42"/>
        <v>44510.344827586217</v>
      </c>
      <c r="L279" s="1">
        <f t="shared" si="43"/>
        <v>52.488614183474311</v>
      </c>
    </row>
    <row r="280" spans="1:12" x14ac:dyDescent="0.25">
      <c r="A280" s="9">
        <f t="shared" si="34"/>
        <v>278</v>
      </c>
      <c r="B280" t="s">
        <v>373</v>
      </c>
      <c r="C280" t="s">
        <v>374</v>
      </c>
      <c r="D280" s="1">
        <v>1</v>
      </c>
      <c r="E280">
        <v>1</v>
      </c>
      <c r="F280" s="1">
        <f t="shared" si="39"/>
        <v>0</v>
      </c>
      <c r="G280" s="1">
        <v>24000</v>
      </c>
      <c r="H280" s="1">
        <v>40000</v>
      </c>
      <c r="I280" s="1">
        <f t="shared" si="40"/>
        <v>24000</v>
      </c>
      <c r="J280" s="1">
        <f t="shared" si="41"/>
        <v>34482.758620689659</v>
      </c>
      <c r="K280" s="1">
        <f t="shared" si="42"/>
        <v>10482.758620689659</v>
      </c>
      <c r="L280" s="1">
        <f t="shared" si="43"/>
        <v>43.678160919540247</v>
      </c>
    </row>
    <row r="281" spans="1:12" x14ac:dyDescent="0.25">
      <c r="A281" s="9">
        <f t="shared" si="34"/>
        <v>279</v>
      </c>
      <c r="B281" t="s">
        <v>376</v>
      </c>
      <c r="C281" t="s">
        <v>377</v>
      </c>
      <c r="D281" s="1">
        <v>1</v>
      </c>
      <c r="F281" s="1">
        <f t="shared" si="39"/>
        <v>1</v>
      </c>
      <c r="G281" s="1">
        <v>2778</v>
      </c>
      <c r="H281" s="1">
        <v>4000</v>
      </c>
      <c r="I281" s="1">
        <f t="shared" si="40"/>
        <v>2778</v>
      </c>
      <c r="J281" s="1">
        <f t="shared" si="41"/>
        <v>3448.2758620689656</v>
      </c>
      <c r="K281" s="1">
        <f t="shared" si="42"/>
        <v>670.27586206896558</v>
      </c>
      <c r="L281" s="1">
        <f t="shared" si="43"/>
        <v>24.128000794419208</v>
      </c>
    </row>
    <row r="282" spans="1:12" x14ac:dyDescent="0.25">
      <c r="A282" s="9">
        <f t="shared" si="34"/>
        <v>280</v>
      </c>
      <c r="B282" t="s">
        <v>378</v>
      </c>
      <c r="C282" t="s">
        <v>379</v>
      </c>
      <c r="D282" s="1">
        <v>1</v>
      </c>
      <c r="F282" s="1">
        <f t="shared" si="39"/>
        <v>1</v>
      </c>
      <c r="G282" s="1">
        <v>4470</v>
      </c>
      <c r="H282" s="1">
        <v>6000</v>
      </c>
      <c r="I282" s="1">
        <f t="shared" si="40"/>
        <v>4470</v>
      </c>
      <c r="J282" s="1">
        <f t="shared" si="41"/>
        <v>5172.4137931034484</v>
      </c>
      <c r="K282" s="1">
        <f t="shared" si="42"/>
        <v>702.41379310344837</v>
      </c>
      <c r="L282" s="1">
        <f t="shared" si="43"/>
        <v>15.713955102985421</v>
      </c>
    </row>
    <row r="283" spans="1:12" x14ac:dyDescent="0.25">
      <c r="A283" s="9">
        <f t="shared" si="34"/>
        <v>281</v>
      </c>
      <c r="B283" t="s">
        <v>380</v>
      </c>
      <c r="C283" t="s">
        <v>377</v>
      </c>
      <c r="D283" s="1">
        <v>1</v>
      </c>
      <c r="F283" s="1">
        <f t="shared" si="39"/>
        <v>1</v>
      </c>
      <c r="G283" s="1">
        <v>2778</v>
      </c>
      <c r="H283" s="1">
        <v>5000</v>
      </c>
      <c r="I283" s="1">
        <f t="shared" ref="I283:I295" si="44">+G283*D283</f>
        <v>2778</v>
      </c>
      <c r="J283" s="1">
        <f t="shared" ref="J283:J295" si="45">+H283*D283/(1.16)</f>
        <v>4310.3448275862074</v>
      </c>
      <c r="K283" s="1">
        <f t="shared" ref="K283:K295" si="46">+J283-I283</f>
        <v>1532.3448275862074</v>
      </c>
      <c r="L283" s="1">
        <f t="shared" ref="L283:L295" si="47">+K283/I283*100</f>
        <v>55.160000993024028</v>
      </c>
    </row>
    <row r="284" spans="1:12" x14ac:dyDescent="0.25">
      <c r="A284" s="9">
        <f t="shared" si="34"/>
        <v>282</v>
      </c>
      <c r="B284" t="s">
        <v>381</v>
      </c>
      <c r="C284" t="s">
        <v>382</v>
      </c>
      <c r="D284" s="1">
        <v>1</v>
      </c>
      <c r="F284" s="1">
        <f t="shared" si="39"/>
        <v>1</v>
      </c>
      <c r="G284" s="1">
        <v>2200</v>
      </c>
      <c r="H284" s="1">
        <v>3900</v>
      </c>
      <c r="I284" s="1">
        <f t="shared" si="44"/>
        <v>2200</v>
      </c>
      <c r="J284" s="1">
        <f t="shared" si="45"/>
        <v>3362.0689655172414</v>
      </c>
      <c r="K284" s="1">
        <f t="shared" si="46"/>
        <v>1162.0689655172414</v>
      </c>
      <c r="L284" s="1">
        <f t="shared" si="47"/>
        <v>52.82131661442007</v>
      </c>
    </row>
    <row r="285" spans="1:12" x14ac:dyDescent="0.25">
      <c r="A285" s="9">
        <f t="shared" si="34"/>
        <v>283</v>
      </c>
      <c r="B285" t="s">
        <v>383</v>
      </c>
      <c r="C285" t="s">
        <v>379</v>
      </c>
      <c r="D285" s="1">
        <v>1</v>
      </c>
      <c r="F285" s="1">
        <f t="shared" si="39"/>
        <v>1</v>
      </c>
      <c r="G285" s="1">
        <v>13202</v>
      </c>
      <c r="H285" s="1">
        <v>18000</v>
      </c>
      <c r="I285" s="1">
        <f t="shared" si="44"/>
        <v>13202</v>
      </c>
      <c r="J285" s="1">
        <f t="shared" si="45"/>
        <v>15517.241379310346</v>
      </c>
      <c r="K285" s="1">
        <f t="shared" si="46"/>
        <v>2315.241379310346</v>
      </c>
      <c r="L285" s="1">
        <f t="shared" si="47"/>
        <v>17.537050290185928</v>
      </c>
    </row>
    <row r="286" spans="1:12" x14ac:dyDescent="0.25">
      <c r="A286" s="9">
        <f t="shared" si="34"/>
        <v>284</v>
      </c>
      <c r="B286" t="s">
        <v>384</v>
      </c>
      <c r="C286" t="s">
        <v>379</v>
      </c>
      <c r="D286" s="1">
        <v>1</v>
      </c>
      <c r="F286" s="1">
        <f t="shared" si="39"/>
        <v>1</v>
      </c>
      <c r="G286" s="1">
        <v>16733</v>
      </c>
      <c r="H286" s="1">
        <v>21000</v>
      </c>
      <c r="I286" s="1">
        <f t="shared" si="44"/>
        <v>16733</v>
      </c>
      <c r="J286" s="1">
        <f t="shared" si="45"/>
        <v>18103.448275862069</v>
      </c>
      <c r="K286" s="1">
        <f t="shared" si="46"/>
        <v>1370.4482758620688</v>
      </c>
      <c r="L286" s="1">
        <f t="shared" si="47"/>
        <v>8.1900930846953255</v>
      </c>
    </row>
    <row r="287" spans="1:12" x14ac:dyDescent="0.25">
      <c r="A287" s="9">
        <f t="shared" si="34"/>
        <v>285</v>
      </c>
      <c r="B287" t="s">
        <v>385</v>
      </c>
      <c r="C287" t="s">
        <v>386</v>
      </c>
      <c r="D287" s="1">
        <v>5</v>
      </c>
      <c r="F287" s="1">
        <f t="shared" si="39"/>
        <v>5</v>
      </c>
      <c r="G287" s="1">
        <v>582</v>
      </c>
      <c r="H287" s="1">
        <v>1000</v>
      </c>
      <c r="I287" s="1">
        <f t="shared" si="44"/>
        <v>2910</v>
      </c>
      <c r="J287" s="1">
        <f t="shared" si="45"/>
        <v>4310.3448275862074</v>
      </c>
      <c r="K287" s="1">
        <f t="shared" si="46"/>
        <v>1400.3448275862074</v>
      </c>
      <c r="L287" s="1">
        <f t="shared" si="47"/>
        <v>48.121815380969331</v>
      </c>
    </row>
    <row r="288" spans="1:12" x14ac:dyDescent="0.25">
      <c r="A288" s="9">
        <f t="shared" si="34"/>
        <v>286</v>
      </c>
      <c r="B288" t="s">
        <v>387</v>
      </c>
      <c r="C288" t="s">
        <v>386</v>
      </c>
      <c r="D288" s="1">
        <v>5</v>
      </c>
      <c r="E288">
        <v>1</v>
      </c>
      <c r="F288" s="1">
        <f t="shared" si="39"/>
        <v>4</v>
      </c>
      <c r="G288" s="1">
        <v>582</v>
      </c>
      <c r="H288" s="1">
        <v>1000</v>
      </c>
      <c r="I288" s="1">
        <f t="shared" si="44"/>
        <v>2910</v>
      </c>
      <c r="J288" s="1">
        <f t="shared" si="45"/>
        <v>4310.3448275862074</v>
      </c>
      <c r="K288" s="1">
        <f t="shared" si="46"/>
        <v>1400.3448275862074</v>
      </c>
      <c r="L288" s="1">
        <f t="shared" si="47"/>
        <v>48.121815380969331</v>
      </c>
    </row>
    <row r="289" spans="1:12" x14ac:dyDescent="0.25">
      <c r="A289" s="9">
        <f t="shared" si="34"/>
        <v>287</v>
      </c>
      <c r="B289" t="s">
        <v>388</v>
      </c>
      <c r="C289" t="s">
        <v>386</v>
      </c>
      <c r="D289" s="1">
        <v>5</v>
      </c>
      <c r="F289" s="1">
        <f t="shared" si="39"/>
        <v>5</v>
      </c>
      <c r="G289" s="1">
        <v>582</v>
      </c>
      <c r="H289" s="1">
        <v>1000</v>
      </c>
      <c r="I289" s="1">
        <f t="shared" si="44"/>
        <v>2910</v>
      </c>
      <c r="J289" s="1">
        <f t="shared" si="45"/>
        <v>4310.3448275862074</v>
      </c>
      <c r="K289" s="1">
        <f t="shared" si="46"/>
        <v>1400.3448275862074</v>
      </c>
      <c r="L289" s="1">
        <f t="shared" si="47"/>
        <v>48.121815380969331</v>
      </c>
    </row>
    <row r="290" spans="1:12" x14ac:dyDescent="0.25">
      <c r="A290" s="9">
        <f t="shared" si="34"/>
        <v>288</v>
      </c>
      <c r="B290" t="s">
        <v>389</v>
      </c>
      <c r="C290" t="s">
        <v>386</v>
      </c>
      <c r="D290" s="1">
        <v>5</v>
      </c>
      <c r="F290" s="1">
        <f t="shared" si="39"/>
        <v>5</v>
      </c>
      <c r="G290" s="1">
        <v>794</v>
      </c>
      <c r="H290" s="1">
        <v>1500</v>
      </c>
      <c r="I290" s="1">
        <f t="shared" si="44"/>
        <v>3970</v>
      </c>
      <c r="J290" s="1">
        <f t="shared" si="45"/>
        <v>6465.5172413793107</v>
      </c>
      <c r="K290" s="1">
        <f t="shared" si="46"/>
        <v>2495.5172413793107</v>
      </c>
      <c r="L290" s="1">
        <f t="shared" si="47"/>
        <v>62.85937635716148</v>
      </c>
    </row>
    <row r="291" spans="1:12" x14ac:dyDescent="0.25">
      <c r="A291" s="9">
        <f t="shared" si="34"/>
        <v>289</v>
      </c>
      <c r="B291" t="s">
        <v>390</v>
      </c>
      <c r="C291" t="s">
        <v>386</v>
      </c>
      <c r="D291" s="1">
        <v>5</v>
      </c>
      <c r="F291" s="1">
        <f t="shared" si="39"/>
        <v>5</v>
      </c>
      <c r="G291" s="1">
        <v>794</v>
      </c>
      <c r="H291" s="1">
        <v>1500</v>
      </c>
      <c r="I291" s="1">
        <f t="shared" si="44"/>
        <v>3970</v>
      </c>
      <c r="J291" s="1">
        <f t="shared" si="45"/>
        <v>6465.5172413793107</v>
      </c>
      <c r="K291" s="1">
        <f t="shared" si="46"/>
        <v>2495.5172413793107</v>
      </c>
      <c r="L291" s="1">
        <f t="shared" si="47"/>
        <v>62.85937635716148</v>
      </c>
    </row>
    <row r="292" spans="1:12" x14ac:dyDescent="0.25">
      <c r="A292" s="9">
        <f t="shared" si="34"/>
        <v>290</v>
      </c>
      <c r="B292" t="s">
        <v>391</v>
      </c>
      <c r="C292" t="s">
        <v>386</v>
      </c>
      <c r="D292" s="1">
        <v>5</v>
      </c>
      <c r="F292" s="1">
        <f t="shared" si="39"/>
        <v>5</v>
      </c>
      <c r="G292" s="1">
        <v>1058</v>
      </c>
      <c r="H292" s="1">
        <v>2000</v>
      </c>
      <c r="I292" s="1">
        <f t="shared" si="44"/>
        <v>5290</v>
      </c>
      <c r="J292" s="1">
        <f t="shared" si="45"/>
        <v>8620.6896551724149</v>
      </c>
      <c r="K292" s="1">
        <f t="shared" si="46"/>
        <v>3330.6896551724149</v>
      </c>
      <c r="L292" s="1">
        <f t="shared" si="47"/>
        <v>62.961997262238469</v>
      </c>
    </row>
    <row r="293" spans="1:12" x14ac:dyDescent="0.25">
      <c r="A293" s="9">
        <f t="shared" si="34"/>
        <v>291</v>
      </c>
      <c r="B293" t="s">
        <v>403</v>
      </c>
      <c r="C293" t="s">
        <v>402</v>
      </c>
      <c r="D293" s="1">
        <v>100</v>
      </c>
      <c r="E293">
        <v>80</v>
      </c>
      <c r="F293" s="1">
        <f t="shared" si="39"/>
        <v>20</v>
      </c>
      <c r="G293" s="1">
        <v>650</v>
      </c>
      <c r="H293" s="1">
        <v>1000</v>
      </c>
      <c r="I293" s="1">
        <f t="shared" si="44"/>
        <v>65000</v>
      </c>
      <c r="J293" s="1">
        <f t="shared" si="45"/>
        <v>86206.896551724145</v>
      </c>
      <c r="K293" s="1">
        <f t="shared" si="46"/>
        <v>21206.896551724145</v>
      </c>
      <c r="L293" s="1">
        <f t="shared" si="47"/>
        <v>32.625994694960227</v>
      </c>
    </row>
    <row r="294" spans="1:12" x14ac:dyDescent="0.25">
      <c r="A294" s="9">
        <f t="shared" si="34"/>
        <v>292</v>
      </c>
      <c r="B294" t="s">
        <v>404</v>
      </c>
      <c r="C294" t="s">
        <v>402</v>
      </c>
      <c r="D294" s="1">
        <v>100</v>
      </c>
      <c r="F294" s="1">
        <f t="shared" si="39"/>
        <v>100</v>
      </c>
      <c r="G294" s="1">
        <v>620</v>
      </c>
      <c r="H294" s="1">
        <v>1000</v>
      </c>
      <c r="I294" s="1">
        <f t="shared" si="44"/>
        <v>62000</v>
      </c>
      <c r="J294" s="1">
        <f t="shared" si="45"/>
        <v>86206.896551724145</v>
      </c>
      <c r="K294" s="1">
        <f t="shared" si="46"/>
        <v>24206.896551724145</v>
      </c>
      <c r="L294" s="1">
        <f t="shared" si="47"/>
        <v>39.043381535038947</v>
      </c>
    </row>
    <row r="295" spans="1:12" x14ac:dyDescent="0.25">
      <c r="A295" s="9">
        <f t="shared" si="34"/>
        <v>293</v>
      </c>
      <c r="B295" t="s">
        <v>405</v>
      </c>
      <c r="C295" t="s">
        <v>402</v>
      </c>
      <c r="D295" s="1">
        <v>200</v>
      </c>
      <c r="E295">
        <v>16</v>
      </c>
      <c r="F295" s="1">
        <f t="shared" si="39"/>
        <v>184</v>
      </c>
      <c r="G295" s="1">
        <v>180</v>
      </c>
      <c r="H295" s="1">
        <v>350</v>
      </c>
      <c r="I295" s="1">
        <f t="shared" si="44"/>
        <v>36000</v>
      </c>
      <c r="J295" s="1">
        <f t="shared" si="45"/>
        <v>60344.827586206899</v>
      </c>
      <c r="K295" s="1">
        <f t="shared" si="46"/>
        <v>24344.827586206899</v>
      </c>
      <c r="L295" s="1">
        <f t="shared" si="47"/>
        <v>67.624521072796938</v>
      </c>
    </row>
    <row r="296" spans="1:12" x14ac:dyDescent="0.25">
      <c r="A296" s="9">
        <f t="shared" si="34"/>
        <v>294</v>
      </c>
      <c r="B296" t="s">
        <v>420</v>
      </c>
      <c r="C296" t="s">
        <v>48</v>
      </c>
      <c r="D296" s="1">
        <v>1</v>
      </c>
      <c r="F296" s="1">
        <f t="shared" ref="F296:F303" si="48">+D296-E296</f>
        <v>1</v>
      </c>
      <c r="G296" s="1">
        <v>58000</v>
      </c>
      <c r="H296" s="1">
        <v>80000</v>
      </c>
      <c r="I296" s="1">
        <f t="shared" ref="I296:I303" si="49">+G296*D296</f>
        <v>58000</v>
      </c>
      <c r="J296" s="1">
        <f t="shared" ref="J296:J303" si="50">+H296*D296/(1.16)</f>
        <v>68965.517241379319</v>
      </c>
      <c r="K296" s="1">
        <f t="shared" ref="K296:K303" si="51">+J296-I296</f>
        <v>10965.517241379319</v>
      </c>
      <c r="L296" s="1">
        <f t="shared" ref="L296:L303" si="52">+K296/I296*100</f>
        <v>18.906064209274685</v>
      </c>
    </row>
    <row r="297" spans="1:12" x14ac:dyDescent="0.25">
      <c r="A297" s="9">
        <f t="shared" si="34"/>
        <v>295</v>
      </c>
      <c r="B297" t="s">
        <v>421</v>
      </c>
      <c r="C297" t="s">
        <v>422</v>
      </c>
      <c r="D297" s="1">
        <v>100</v>
      </c>
      <c r="E297">
        <v>5</v>
      </c>
      <c r="F297" s="1">
        <f t="shared" si="48"/>
        <v>95</v>
      </c>
      <c r="G297" s="1">
        <v>1538</v>
      </c>
      <c r="H297" s="1">
        <v>2800</v>
      </c>
      <c r="I297" s="1">
        <f t="shared" si="49"/>
        <v>153800</v>
      </c>
      <c r="J297" s="1">
        <f t="shared" si="50"/>
        <v>241379.31034482759</v>
      </c>
      <c r="K297" s="1">
        <f t="shared" si="51"/>
        <v>87579.310344827594</v>
      </c>
      <c r="L297" s="1">
        <f t="shared" si="52"/>
        <v>56.94363481458231</v>
      </c>
    </row>
    <row r="298" spans="1:12" x14ac:dyDescent="0.25">
      <c r="A298" s="9">
        <f t="shared" si="34"/>
        <v>296</v>
      </c>
      <c r="B298" t="s">
        <v>423</v>
      </c>
      <c r="C298" t="s">
        <v>424</v>
      </c>
      <c r="D298" s="1">
        <v>1</v>
      </c>
      <c r="F298" s="1">
        <f t="shared" si="48"/>
        <v>1</v>
      </c>
      <c r="G298" s="1">
        <v>24956</v>
      </c>
      <c r="H298" s="1">
        <v>42400</v>
      </c>
      <c r="I298" s="1">
        <f t="shared" si="49"/>
        <v>24956</v>
      </c>
      <c r="J298" s="1">
        <f t="shared" si="50"/>
        <v>36551.724137931036</v>
      </c>
      <c r="K298" s="1">
        <f t="shared" si="51"/>
        <v>11595.724137931036</v>
      </c>
      <c r="L298" s="1">
        <f t="shared" si="52"/>
        <v>46.464674378630534</v>
      </c>
    </row>
    <row r="299" spans="1:12" x14ac:dyDescent="0.25">
      <c r="A299" s="9">
        <f t="shared" si="34"/>
        <v>297</v>
      </c>
      <c r="B299" t="s">
        <v>425</v>
      </c>
      <c r="C299" t="s">
        <v>424</v>
      </c>
      <c r="D299" s="1">
        <v>1</v>
      </c>
      <c r="F299" s="1">
        <f t="shared" si="48"/>
        <v>1</v>
      </c>
      <c r="G299" s="1">
        <v>18036</v>
      </c>
      <c r="H299" s="1">
        <v>30600</v>
      </c>
      <c r="I299" s="1">
        <f t="shared" si="49"/>
        <v>18036</v>
      </c>
      <c r="J299" s="1">
        <f t="shared" si="50"/>
        <v>26379.310344827587</v>
      </c>
      <c r="K299" s="1">
        <f t="shared" si="51"/>
        <v>8343.310344827587</v>
      </c>
      <c r="L299" s="1">
        <f t="shared" si="52"/>
        <v>46.259205726478079</v>
      </c>
    </row>
    <row r="300" spans="1:12" x14ac:dyDescent="0.25">
      <c r="A300" s="9">
        <f t="shared" si="34"/>
        <v>298</v>
      </c>
      <c r="B300" t="s">
        <v>426</v>
      </c>
      <c r="C300" t="s">
        <v>424</v>
      </c>
      <c r="D300" s="1">
        <v>1</v>
      </c>
      <c r="F300" s="1">
        <f t="shared" si="48"/>
        <v>1</v>
      </c>
      <c r="G300" s="1">
        <v>18036</v>
      </c>
      <c r="H300" s="1">
        <v>30600</v>
      </c>
      <c r="I300" s="1">
        <f t="shared" si="49"/>
        <v>18036</v>
      </c>
      <c r="J300" s="1">
        <f t="shared" si="50"/>
        <v>26379.310344827587</v>
      </c>
      <c r="K300" s="1">
        <f t="shared" si="51"/>
        <v>8343.310344827587</v>
      </c>
      <c r="L300" s="1">
        <f t="shared" si="52"/>
        <v>46.259205726478079</v>
      </c>
    </row>
    <row r="301" spans="1:12" x14ac:dyDescent="0.25">
      <c r="A301" s="9">
        <f t="shared" si="34"/>
        <v>299</v>
      </c>
      <c r="B301" t="s">
        <v>427</v>
      </c>
      <c r="C301" t="s">
        <v>424</v>
      </c>
      <c r="D301" s="1">
        <v>1</v>
      </c>
      <c r="F301" s="1">
        <f t="shared" si="48"/>
        <v>1</v>
      </c>
      <c r="G301" s="1">
        <v>13780</v>
      </c>
      <c r="H301" s="1">
        <v>23500</v>
      </c>
      <c r="I301" s="1">
        <f t="shared" si="49"/>
        <v>13780</v>
      </c>
      <c r="J301" s="1">
        <f t="shared" si="50"/>
        <v>20258.620689655174</v>
      </c>
      <c r="K301" s="1">
        <f t="shared" si="51"/>
        <v>6478.6206896551739</v>
      </c>
      <c r="L301" s="1">
        <f t="shared" si="52"/>
        <v>47.014663930734208</v>
      </c>
    </row>
    <row r="302" spans="1:12" x14ac:dyDescent="0.25">
      <c r="A302" s="9">
        <f t="shared" si="34"/>
        <v>300</v>
      </c>
      <c r="B302" t="s">
        <v>428</v>
      </c>
      <c r="C302" t="s">
        <v>424</v>
      </c>
      <c r="D302" s="1">
        <v>1</v>
      </c>
      <c r="F302" s="1">
        <f t="shared" si="48"/>
        <v>1</v>
      </c>
      <c r="G302" s="1">
        <v>13780</v>
      </c>
      <c r="H302" s="1">
        <v>23500</v>
      </c>
      <c r="I302" s="1">
        <f t="shared" si="49"/>
        <v>13780</v>
      </c>
      <c r="J302" s="1">
        <f t="shared" si="50"/>
        <v>20258.620689655174</v>
      </c>
      <c r="K302" s="1">
        <f t="shared" si="51"/>
        <v>6478.6206896551739</v>
      </c>
      <c r="L302" s="1">
        <f t="shared" si="52"/>
        <v>47.014663930734208</v>
      </c>
    </row>
    <row r="303" spans="1:12" x14ac:dyDescent="0.25">
      <c r="A303" s="9">
        <f t="shared" si="34"/>
        <v>301</v>
      </c>
      <c r="B303" t="s">
        <v>429</v>
      </c>
      <c r="C303" t="s">
        <v>424</v>
      </c>
      <c r="D303" s="1">
        <v>1</v>
      </c>
      <c r="F303" s="1">
        <f t="shared" si="48"/>
        <v>1</v>
      </c>
      <c r="G303" s="1">
        <v>16548</v>
      </c>
      <c r="H303" s="1">
        <v>28000</v>
      </c>
      <c r="I303" s="1">
        <f t="shared" si="49"/>
        <v>16548</v>
      </c>
      <c r="J303" s="1">
        <f t="shared" si="50"/>
        <v>24137.931034482761</v>
      </c>
      <c r="K303" s="1">
        <f t="shared" si="51"/>
        <v>7589.9310344827609</v>
      </c>
      <c r="L303" s="1">
        <f t="shared" si="52"/>
        <v>45.866153217807351</v>
      </c>
    </row>
    <row r="304" spans="1:12" x14ac:dyDescent="0.25">
      <c r="A304" s="9">
        <f t="shared" si="34"/>
        <v>302</v>
      </c>
      <c r="B304" t="s">
        <v>430</v>
      </c>
      <c r="C304" t="s">
        <v>424</v>
      </c>
      <c r="D304" s="1">
        <v>1</v>
      </c>
      <c r="F304" s="1">
        <f t="shared" ref="F304:F366" si="53">+D304-E304</f>
        <v>1</v>
      </c>
      <c r="G304" s="1">
        <v>12500</v>
      </c>
      <c r="H304" s="1">
        <v>21300</v>
      </c>
      <c r="I304" s="1">
        <f t="shared" ref="I304:I312" si="54">+G304*D304</f>
        <v>12500</v>
      </c>
      <c r="J304" s="1">
        <f t="shared" ref="J304:J312" si="55">+H304*D304/(1.16)</f>
        <v>18362.068965517243</v>
      </c>
      <c r="K304" s="1">
        <f t="shared" ref="K304:K312" si="56">+J304-I304</f>
        <v>5862.0689655172428</v>
      </c>
      <c r="L304" s="1">
        <f t="shared" ref="L304:L312" si="57">+K304/I304*100</f>
        <v>46.896551724137943</v>
      </c>
    </row>
    <row r="305" spans="1:12" x14ac:dyDescent="0.25">
      <c r="A305" s="9">
        <f t="shared" si="34"/>
        <v>303</v>
      </c>
      <c r="B305" t="s">
        <v>510</v>
      </c>
      <c r="C305" t="s">
        <v>424</v>
      </c>
      <c r="D305" s="1">
        <v>1</v>
      </c>
      <c r="F305" s="1">
        <f t="shared" si="53"/>
        <v>1</v>
      </c>
      <c r="G305" s="1">
        <v>8270</v>
      </c>
      <c r="H305" s="1">
        <v>14000</v>
      </c>
      <c r="I305" s="1">
        <f t="shared" si="54"/>
        <v>8270</v>
      </c>
      <c r="J305" s="1">
        <f t="shared" si="55"/>
        <v>12068.96551724138</v>
      </c>
      <c r="K305" s="1">
        <f t="shared" si="56"/>
        <v>3798.9655172413804</v>
      </c>
      <c r="L305" s="1">
        <f t="shared" si="57"/>
        <v>45.936705166159378</v>
      </c>
    </row>
    <row r="306" spans="1:12" x14ac:dyDescent="0.25">
      <c r="A306" s="9">
        <f t="shared" si="34"/>
        <v>304</v>
      </c>
      <c r="B306" t="s">
        <v>431</v>
      </c>
      <c r="C306" t="s">
        <v>424</v>
      </c>
      <c r="D306" s="1">
        <v>1</v>
      </c>
      <c r="F306" s="1">
        <f t="shared" si="53"/>
        <v>1</v>
      </c>
      <c r="G306" s="1">
        <v>23810</v>
      </c>
      <c r="H306" s="1">
        <v>40500</v>
      </c>
      <c r="I306" s="1">
        <f t="shared" si="54"/>
        <v>23810</v>
      </c>
      <c r="J306" s="1">
        <f t="shared" si="55"/>
        <v>34913.793103448275</v>
      </c>
      <c r="K306" s="1">
        <f t="shared" si="56"/>
        <v>11103.793103448275</v>
      </c>
      <c r="L306" s="1">
        <f t="shared" si="57"/>
        <v>46.634998334516062</v>
      </c>
    </row>
    <row r="307" spans="1:12" x14ac:dyDescent="0.25">
      <c r="A307" s="9">
        <f t="shared" si="34"/>
        <v>305</v>
      </c>
      <c r="B307" t="s">
        <v>432</v>
      </c>
      <c r="C307" t="s">
        <v>424</v>
      </c>
      <c r="D307" s="1">
        <v>1</v>
      </c>
      <c r="F307" s="1">
        <f t="shared" si="53"/>
        <v>1</v>
      </c>
      <c r="G307" s="1">
        <v>18108</v>
      </c>
      <c r="H307" s="1">
        <v>31000</v>
      </c>
      <c r="I307" s="1">
        <f t="shared" si="54"/>
        <v>18108</v>
      </c>
      <c r="J307" s="1">
        <f t="shared" si="55"/>
        <v>26724.137931034486</v>
      </c>
      <c r="K307" s="1">
        <f t="shared" si="56"/>
        <v>8616.1379310344855</v>
      </c>
      <c r="L307" s="1">
        <f t="shared" si="57"/>
        <v>47.581941302377324</v>
      </c>
    </row>
    <row r="308" spans="1:12" x14ac:dyDescent="0.25">
      <c r="A308" s="9">
        <f t="shared" si="34"/>
        <v>306</v>
      </c>
      <c r="B308" t="s">
        <v>433</v>
      </c>
      <c r="C308" t="s">
        <v>424</v>
      </c>
      <c r="D308" s="1">
        <v>1</v>
      </c>
      <c r="F308" s="1">
        <f t="shared" si="53"/>
        <v>1</v>
      </c>
      <c r="G308" s="1">
        <v>21883</v>
      </c>
      <c r="H308" s="1">
        <v>37200</v>
      </c>
      <c r="I308" s="1">
        <f t="shared" si="54"/>
        <v>21883</v>
      </c>
      <c r="J308" s="1">
        <f t="shared" si="55"/>
        <v>32068.96551724138</v>
      </c>
      <c r="K308" s="1">
        <f t="shared" si="56"/>
        <v>10185.96551724138</v>
      </c>
      <c r="L308" s="1">
        <f t="shared" si="57"/>
        <v>46.547390747344423</v>
      </c>
    </row>
    <row r="309" spans="1:12" x14ac:dyDescent="0.25">
      <c r="A309" s="9">
        <f t="shared" si="34"/>
        <v>307</v>
      </c>
      <c r="B309" t="s">
        <v>434</v>
      </c>
      <c r="C309" t="s">
        <v>424</v>
      </c>
      <c r="D309" s="1">
        <v>1</v>
      </c>
      <c r="F309" s="1">
        <f t="shared" si="53"/>
        <v>1</v>
      </c>
      <c r="G309" s="1">
        <v>5608</v>
      </c>
      <c r="H309" s="1">
        <v>9500</v>
      </c>
      <c r="I309" s="1">
        <f t="shared" si="54"/>
        <v>5608</v>
      </c>
      <c r="J309" s="1">
        <f t="shared" si="55"/>
        <v>8189.6551724137935</v>
      </c>
      <c r="K309" s="1">
        <f t="shared" si="56"/>
        <v>2581.6551724137935</v>
      </c>
      <c r="L309" s="1">
        <f t="shared" si="57"/>
        <v>46.035220620788039</v>
      </c>
    </row>
    <row r="310" spans="1:12" x14ac:dyDescent="0.25">
      <c r="A310" s="9">
        <f t="shared" si="34"/>
        <v>308</v>
      </c>
      <c r="B310" t="s">
        <v>435</v>
      </c>
      <c r="C310" t="s">
        <v>424</v>
      </c>
      <c r="D310" s="1">
        <v>1</v>
      </c>
      <c r="F310" s="1">
        <f t="shared" si="53"/>
        <v>1</v>
      </c>
      <c r="G310" s="1">
        <v>6939</v>
      </c>
      <c r="H310" s="1">
        <v>11800</v>
      </c>
      <c r="I310" s="1">
        <f t="shared" si="54"/>
        <v>6939</v>
      </c>
      <c r="J310" s="1">
        <f t="shared" si="55"/>
        <v>10172.413793103449</v>
      </c>
      <c r="K310" s="1">
        <f t="shared" si="56"/>
        <v>3233.4137931034493</v>
      </c>
      <c r="L310" s="1">
        <f t="shared" si="57"/>
        <v>46.597691210598782</v>
      </c>
    </row>
    <row r="311" spans="1:12" x14ac:dyDescent="0.25">
      <c r="A311" s="9">
        <f t="shared" si="34"/>
        <v>309</v>
      </c>
      <c r="B311" t="s">
        <v>436</v>
      </c>
      <c r="C311" t="s">
        <v>424</v>
      </c>
      <c r="D311" s="1">
        <v>1</v>
      </c>
      <c r="F311" s="1">
        <f t="shared" si="53"/>
        <v>1</v>
      </c>
      <c r="G311" s="1">
        <v>8662</v>
      </c>
      <c r="H311" s="1">
        <v>15000</v>
      </c>
      <c r="I311" s="1">
        <f t="shared" si="54"/>
        <v>8662</v>
      </c>
      <c r="J311" s="1">
        <f t="shared" si="55"/>
        <v>12931.034482758621</v>
      </c>
      <c r="K311" s="1">
        <f t="shared" si="56"/>
        <v>4269.0344827586214</v>
      </c>
      <c r="L311" s="1">
        <f t="shared" si="57"/>
        <v>49.284628062325346</v>
      </c>
    </row>
    <row r="312" spans="1:12" x14ac:dyDescent="0.25">
      <c r="A312" s="9">
        <f t="shared" si="34"/>
        <v>310</v>
      </c>
      <c r="B312" t="s">
        <v>421</v>
      </c>
      <c r="C312" t="s">
        <v>437</v>
      </c>
      <c r="D312" s="1">
        <v>100</v>
      </c>
      <c r="F312" s="1">
        <f t="shared" si="53"/>
        <v>100</v>
      </c>
      <c r="G312" s="1">
        <v>1465</v>
      </c>
      <c r="H312" s="1">
        <v>2600</v>
      </c>
      <c r="I312" s="1">
        <f t="shared" si="54"/>
        <v>146500</v>
      </c>
      <c r="J312" s="1">
        <f t="shared" si="55"/>
        <v>224137.93103448278</v>
      </c>
      <c r="K312" s="1">
        <f t="shared" si="56"/>
        <v>77637.931034482783</v>
      </c>
      <c r="L312" s="1">
        <f t="shared" si="57"/>
        <v>52.995174767565032</v>
      </c>
    </row>
    <row r="313" spans="1:12" x14ac:dyDescent="0.25">
      <c r="A313" s="9">
        <f t="shared" si="34"/>
        <v>311</v>
      </c>
      <c r="B313" t="s">
        <v>440</v>
      </c>
      <c r="C313" t="s">
        <v>441</v>
      </c>
      <c r="D313" s="1">
        <v>2</v>
      </c>
      <c r="F313" s="1">
        <f t="shared" si="53"/>
        <v>2</v>
      </c>
      <c r="G313" s="1">
        <v>6850</v>
      </c>
      <c r="H313" s="1">
        <v>11000</v>
      </c>
      <c r="I313" s="1">
        <f t="shared" ref="I313:I319" si="58">+G313*D313</f>
        <v>13700</v>
      </c>
      <c r="J313" s="1">
        <f t="shared" ref="J313:J319" si="59">+H313*D313/(1.16)</f>
        <v>18965.517241379312</v>
      </c>
      <c r="K313" s="1">
        <f t="shared" ref="K313:K319" si="60">+J313-I313</f>
        <v>5265.5172413793116</v>
      </c>
      <c r="L313" s="1">
        <f t="shared" ref="L313:L319" si="61">+K313/I313*100</f>
        <v>38.434432418827093</v>
      </c>
    </row>
    <row r="314" spans="1:12" x14ac:dyDescent="0.25">
      <c r="A314" s="9">
        <f t="shared" si="34"/>
        <v>312</v>
      </c>
      <c r="B314" t="s">
        <v>442</v>
      </c>
      <c r="C314" t="s">
        <v>441</v>
      </c>
      <c r="D314" s="1">
        <v>2</v>
      </c>
      <c r="F314" s="1">
        <f t="shared" si="53"/>
        <v>2</v>
      </c>
      <c r="G314" s="1">
        <v>9700</v>
      </c>
      <c r="H314" s="1">
        <v>15000</v>
      </c>
      <c r="I314" s="1">
        <f t="shared" si="58"/>
        <v>19400</v>
      </c>
      <c r="J314" s="1">
        <f t="shared" si="59"/>
        <v>25862.068965517243</v>
      </c>
      <c r="K314" s="1">
        <f t="shared" si="60"/>
        <v>6462.0689655172428</v>
      </c>
      <c r="L314" s="1">
        <f t="shared" si="61"/>
        <v>33.30963384287238</v>
      </c>
    </row>
    <row r="315" spans="1:12" x14ac:dyDescent="0.25">
      <c r="A315" s="9">
        <f t="shared" si="34"/>
        <v>313</v>
      </c>
      <c r="B315" t="s">
        <v>443</v>
      </c>
      <c r="C315" t="s">
        <v>441</v>
      </c>
      <c r="D315" s="1">
        <v>20</v>
      </c>
      <c r="F315" s="1">
        <f t="shared" si="53"/>
        <v>20</v>
      </c>
      <c r="G315" s="1">
        <v>6005</v>
      </c>
      <c r="H315" s="1">
        <v>9100</v>
      </c>
      <c r="I315" s="1">
        <f t="shared" si="58"/>
        <v>120100</v>
      </c>
      <c r="J315" s="1">
        <f t="shared" si="59"/>
        <v>156896.55172413794</v>
      </c>
      <c r="K315" s="1">
        <f t="shared" si="60"/>
        <v>36796.551724137942</v>
      </c>
      <c r="L315" s="1">
        <f t="shared" si="61"/>
        <v>30.638261219099032</v>
      </c>
    </row>
    <row r="316" spans="1:12" x14ac:dyDescent="0.25">
      <c r="A316" s="9">
        <f t="shared" si="34"/>
        <v>314</v>
      </c>
      <c r="B316" t="s">
        <v>444</v>
      </c>
      <c r="C316" t="s">
        <v>441</v>
      </c>
      <c r="D316" s="1">
        <v>20</v>
      </c>
      <c r="F316" s="1">
        <f t="shared" si="53"/>
        <v>20</v>
      </c>
      <c r="G316" s="1">
        <v>5099</v>
      </c>
      <c r="H316" s="1">
        <v>8500</v>
      </c>
      <c r="I316" s="1">
        <f t="shared" si="58"/>
        <v>101980</v>
      </c>
      <c r="J316" s="1">
        <f t="shared" si="59"/>
        <v>146551.72413793104</v>
      </c>
      <c r="K316" s="1">
        <f t="shared" si="60"/>
        <v>44571.724137931044</v>
      </c>
      <c r="L316" s="1">
        <f t="shared" si="61"/>
        <v>43.706338632997685</v>
      </c>
    </row>
    <row r="317" spans="1:12" x14ac:dyDescent="0.25">
      <c r="A317" s="9">
        <f t="shared" si="34"/>
        <v>315</v>
      </c>
      <c r="B317" t="s">
        <v>445</v>
      </c>
      <c r="C317" t="s">
        <v>441</v>
      </c>
      <c r="D317" s="1">
        <v>20</v>
      </c>
      <c r="F317" s="1">
        <f t="shared" si="53"/>
        <v>20</v>
      </c>
      <c r="G317" s="1">
        <v>5654</v>
      </c>
      <c r="H317" s="1">
        <v>8500</v>
      </c>
      <c r="I317" s="1">
        <f t="shared" si="58"/>
        <v>113080</v>
      </c>
      <c r="J317" s="1">
        <f t="shared" si="59"/>
        <v>146551.72413793104</v>
      </c>
      <c r="K317" s="1">
        <f t="shared" si="60"/>
        <v>33471.724137931044</v>
      </c>
      <c r="L317" s="1">
        <f t="shared" si="61"/>
        <v>29.60003903248235</v>
      </c>
    </row>
    <row r="318" spans="1:12" x14ac:dyDescent="0.25">
      <c r="A318" s="9">
        <f t="shared" si="34"/>
        <v>316</v>
      </c>
      <c r="B318" t="s">
        <v>446</v>
      </c>
      <c r="C318" t="s">
        <v>441</v>
      </c>
      <c r="D318" s="1">
        <v>10</v>
      </c>
      <c r="E318">
        <v>3</v>
      </c>
      <c r="F318" s="1">
        <f t="shared" si="53"/>
        <v>7</v>
      </c>
      <c r="G318" s="1">
        <v>4365</v>
      </c>
      <c r="H318" s="1">
        <v>6600</v>
      </c>
      <c r="I318" s="1">
        <f t="shared" si="58"/>
        <v>43650</v>
      </c>
      <c r="J318" s="1">
        <f t="shared" si="59"/>
        <v>56896.551724137935</v>
      </c>
      <c r="K318" s="1">
        <f t="shared" si="60"/>
        <v>13246.551724137935</v>
      </c>
      <c r="L318" s="1">
        <f t="shared" si="61"/>
        <v>30.347197535253002</v>
      </c>
    </row>
    <row r="319" spans="1:12" x14ac:dyDescent="0.25">
      <c r="A319" s="9">
        <f t="shared" si="34"/>
        <v>317</v>
      </c>
      <c r="B319" t="s">
        <v>447</v>
      </c>
      <c r="C319" t="s">
        <v>441</v>
      </c>
      <c r="D319" s="1">
        <v>15</v>
      </c>
      <c r="F319" s="1">
        <f t="shared" si="53"/>
        <v>15</v>
      </c>
      <c r="G319" s="1">
        <v>3741</v>
      </c>
      <c r="H319" s="1">
        <v>5600</v>
      </c>
      <c r="I319" s="1">
        <f t="shared" si="58"/>
        <v>56115</v>
      </c>
      <c r="J319" s="1">
        <f t="shared" si="59"/>
        <v>72413.793103448275</v>
      </c>
      <c r="K319" s="1">
        <f t="shared" si="60"/>
        <v>16298.793103448275</v>
      </c>
      <c r="L319" s="1">
        <f t="shared" si="61"/>
        <v>29.045341002313595</v>
      </c>
    </row>
    <row r="320" spans="1:12" x14ac:dyDescent="0.25">
      <c r="A320" s="9">
        <f t="shared" si="34"/>
        <v>318</v>
      </c>
      <c r="B320" t="s">
        <v>452</v>
      </c>
      <c r="C320" t="s">
        <v>453</v>
      </c>
      <c r="D320" s="1">
        <v>1</v>
      </c>
      <c r="F320" s="1">
        <f t="shared" si="53"/>
        <v>1</v>
      </c>
      <c r="G320" s="1">
        <v>33600</v>
      </c>
      <c r="H320" s="1">
        <f t="shared" ref="H320:H374" si="62">+I320/1.16</f>
        <v>49310.34482758621</v>
      </c>
      <c r="I320" s="1">
        <v>57200</v>
      </c>
      <c r="J320" s="1">
        <f t="shared" ref="J320:J374" si="63">+G320*D320</f>
        <v>33600</v>
      </c>
      <c r="K320" s="1">
        <f t="shared" ref="K320:K374" si="64">+I320*D320/(1.16)</f>
        <v>49310.34482758621</v>
      </c>
      <c r="L320" s="1">
        <f t="shared" ref="L320:L374" si="65">+K320-J320</f>
        <v>15710.34482758621</v>
      </c>
    </row>
    <row r="321" spans="1:12" x14ac:dyDescent="0.25">
      <c r="A321" s="9">
        <f t="shared" si="34"/>
        <v>319</v>
      </c>
      <c r="B321" t="s">
        <v>454</v>
      </c>
      <c r="C321" t="s">
        <v>133</v>
      </c>
      <c r="D321" s="1">
        <v>2</v>
      </c>
      <c r="F321" s="1">
        <f t="shared" si="53"/>
        <v>2</v>
      </c>
      <c r="G321" s="1">
        <v>5760</v>
      </c>
      <c r="H321" s="1">
        <f t="shared" si="62"/>
        <v>8620.6896551724149</v>
      </c>
      <c r="I321" s="1">
        <v>10000</v>
      </c>
      <c r="J321" s="1">
        <f t="shared" si="63"/>
        <v>11520</v>
      </c>
      <c r="K321" s="1">
        <f t="shared" si="64"/>
        <v>17241.37931034483</v>
      </c>
      <c r="L321" s="1">
        <f t="shared" si="65"/>
        <v>5721.3793103448297</v>
      </c>
    </row>
    <row r="322" spans="1:12" x14ac:dyDescent="0.25">
      <c r="A322" s="9">
        <f t="shared" si="34"/>
        <v>320</v>
      </c>
      <c r="B322" t="s">
        <v>455</v>
      </c>
      <c r="C322" t="s">
        <v>133</v>
      </c>
      <c r="D322" s="1">
        <v>2</v>
      </c>
      <c r="F322" s="1">
        <f t="shared" si="53"/>
        <v>2</v>
      </c>
      <c r="G322" s="1">
        <v>3360</v>
      </c>
      <c r="H322" s="1">
        <f t="shared" si="62"/>
        <v>5000</v>
      </c>
      <c r="I322" s="1">
        <v>5800</v>
      </c>
      <c r="J322" s="1">
        <f t="shared" si="63"/>
        <v>6720</v>
      </c>
      <c r="K322" s="1">
        <f t="shared" si="64"/>
        <v>10000</v>
      </c>
      <c r="L322" s="1">
        <f t="shared" si="65"/>
        <v>3280</v>
      </c>
    </row>
    <row r="323" spans="1:12" x14ac:dyDescent="0.25">
      <c r="A323" s="9">
        <f t="shared" si="34"/>
        <v>321</v>
      </c>
      <c r="B323" t="s">
        <v>456</v>
      </c>
      <c r="C323" t="s">
        <v>133</v>
      </c>
      <c r="D323" s="1">
        <v>2</v>
      </c>
      <c r="F323" s="1">
        <f t="shared" si="53"/>
        <v>2</v>
      </c>
      <c r="G323" s="1">
        <v>4320</v>
      </c>
      <c r="H323" s="1">
        <f t="shared" si="62"/>
        <v>6465.5172413793107</v>
      </c>
      <c r="I323" s="1">
        <v>7500</v>
      </c>
      <c r="J323" s="1">
        <f t="shared" si="63"/>
        <v>8640</v>
      </c>
      <c r="K323" s="1">
        <f t="shared" si="64"/>
        <v>12931.034482758621</v>
      </c>
      <c r="L323" s="1">
        <f t="shared" si="65"/>
        <v>4291.0344827586214</v>
      </c>
    </row>
    <row r="324" spans="1:12" x14ac:dyDescent="0.25">
      <c r="A324" s="9">
        <f t="shared" ref="A324:A375" si="66">1+A323</f>
        <v>322</v>
      </c>
      <c r="B324" t="s">
        <v>457</v>
      </c>
      <c r="C324" t="s">
        <v>458</v>
      </c>
      <c r="D324" s="1">
        <v>2</v>
      </c>
      <c r="F324" s="1">
        <f t="shared" si="53"/>
        <v>2</v>
      </c>
      <c r="G324" s="1">
        <v>12720</v>
      </c>
      <c r="H324" s="1">
        <f t="shared" si="62"/>
        <v>18706.896551724138</v>
      </c>
      <c r="I324" s="1">
        <v>21700</v>
      </c>
      <c r="J324" s="1">
        <f t="shared" si="63"/>
        <v>25440</v>
      </c>
      <c r="K324" s="1">
        <f t="shared" si="64"/>
        <v>37413.793103448275</v>
      </c>
      <c r="L324" s="1">
        <f t="shared" si="65"/>
        <v>11973.793103448275</v>
      </c>
    </row>
    <row r="325" spans="1:12" x14ac:dyDescent="0.25">
      <c r="A325" s="9">
        <f t="shared" si="66"/>
        <v>323</v>
      </c>
      <c r="B325" t="s">
        <v>459</v>
      </c>
      <c r="C325" t="s">
        <v>460</v>
      </c>
      <c r="D325" s="1">
        <v>1</v>
      </c>
      <c r="F325" s="1">
        <f t="shared" si="53"/>
        <v>1</v>
      </c>
      <c r="G325" s="1">
        <v>5440</v>
      </c>
      <c r="H325" s="1">
        <f t="shared" si="62"/>
        <v>8017.2413793103451</v>
      </c>
      <c r="I325" s="1">
        <v>9300</v>
      </c>
      <c r="J325" s="1">
        <f t="shared" si="63"/>
        <v>5440</v>
      </c>
      <c r="K325" s="1">
        <f t="shared" si="64"/>
        <v>8017.2413793103451</v>
      </c>
      <c r="L325" s="1">
        <f t="shared" si="65"/>
        <v>2577.2413793103451</v>
      </c>
    </row>
    <row r="326" spans="1:12" x14ac:dyDescent="0.25">
      <c r="A326" s="9">
        <f t="shared" si="66"/>
        <v>324</v>
      </c>
      <c r="B326" t="s">
        <v>461</v>
      </c>
      <c r="C326" t="s">
        <v>460</v>
      </c>
      <c r="D326" s="1">
        <v>1</v>
      </c>
      <c r="F326" s="1">
        <f t="shared" si="53"/>
        <v>1</v>
      </c>
      <c r="G326" s="1">
        <v>5600</v>
      </c>
      <c r="H326" s="1">
        <f t="shared" si="62"/>
        <v>8189.6551724137935</v>
      </c>
      <c r="I326" s="1">
        <v>9500</v>
      </c>
      <c r="J326" s="1">
        <f t="shared" si="63"/>
        <v>5600</v>
      </c>
      <c r="K326" s="1">
        <f t="shared" si="64"/>
        <v>8189.6551724137935</v>
      </c>
      <c r="L326" s="1">
        <f t="shared" si="65"/>
        <v>2589.6551724137935</v>
      </c>
    </row>
    <row r="327" spans="1:12" x14ac:dyDescent="0.25">
      <c r="A327" s="9">
        <f t="shared" si="66"/>
        <v>325</v>
      </c>
      <c r="B327" t="s">
        <v>462</v>
      </c>
      <c r="C327" t="s">
        <v>453</v>
      </c>
      <c r="D327" s="1">
        <v>1</v>
      </c>
      <c r="F327" s="1">
        <f t="shared" si="53"/>
        <v>1</v>
      </c>
      <c r="G327" s="1">
        <v>14400</v>
      </c>
      <c r="H327" s="1">
        <f t="shared" si="62"/>
        <v>21120.689655172417</v>
      </c>
      <c r="I327" s="1">
        <v>24500</v>
      </c>
      <c r="J327" s="1">
        <f t="shared" si="63"/>
        <v>14400</v>
      </c>
      <c r="K327" s="1">
        <f t="shared" si="64"/>
        <v>21120.689655172417</v>
      </c>
      <c r="L327" s="1">
        <f t="shared" si="65"/>
        <v>6720.6896551724167</v>
      </c>
    </row>
    <row r="328" spans="1:12" x14ac:dyDescent="0.25">
      <c r="A328" s="9">
        <f t="shared" si="66"/>
        <v>326</v>
      </c>
      <c r="B328" t="s">
        <v>463</v>
      </c>
      <c r="C328" t="s">
        <v>464</v>
      </c>
      <c r="D328" s="1">
        <v>3</v>
      </c>
      <c r="F328" s="1">
        <f t="shared" si="53"/>
        <v>3</v>
      </c>
      <c r="G328" s="1">
        <v>5200</v>
      </c>
      <c r="H328" s="1">
        <f t="shared" si="62"/>
        <v>7672.4137931034484</v>
      </c>
      <c r="I328" s="1">
        <v>8900</v>
      </c>
      <c r="J328" s="1">
        <f t="shared" si="63"/>
        <v>15600</v>
      </c>
      <c r="K328" s="1">
        <f t="shared" si="64"/>
        <v>23017.241379310348</v>
      </c>
      <c r="L328" s="1">
        <f t="shared" si="65"/>
        <v>7417.2413793103478</v>
      </c>
    </row>
    <row r="329" spans="1:12" x14ac:dyDescent="0.25">
      <c r="A329" s="9">
        <f t="shared" si="66"/>
        <v>327</v>
      </c>
      <c r="B329" t="s">
        <v>465</v>
      </c>
      <c r="C329" t="s">
        <v>453</v>
      </c>
      <c r="D329" s="1">
        <v>1</v>
      </c>
      <c r="F329" s="1">
        <f t="shared" si="53"/>
        <v>1</v>
      </c>
      <c r="G329" s="1">
        <v>93120</v>
      </c>
      <c r="H329" s="1">
        <f t="shared" si="62"/>
        <v>136465.51724137933</v>
      </c>
      <c r="I329" s="1">
        <v>158300</v>
      </c>
      <c r="J329" s="1">
        <f t="shared" si="63"/>
        <v>93120</v>
      </c>
      <c r="K329" s="1">
        <f t="shared" si="64"/>
        <v>136465.51724137933</v>
      </c>
      <c r="L329" s="1">
        <f t="shared" si="65"/>
        <v>43345.517241379333</v>
      </c>
    </row>
    <row r="330" spans="1:12" x14ac:dyDescent="0.25">
      <c r="A330" s="9">
        <f t="shared" si="66"/>
        <v>328</v>
      </c>
      <c r="B330" t="s">
        <v>466</v>
      </c>
      <c r="C330" t="s">
        <v>133</v>
      </c>
      <c r="D330" s="1">
        <v>3</v>
      </c>
      <c r="F330" s="1">
        <f t="shared" si="53"/>
        <v>3</v>
      </c>
      <c r="G330" s="1">
        <v>10400</v>
      </c>
      <c r="H330" s="1">
        <f t="shared" si="62"/>
        <v>15258.620689655174</v>
      </c>
      <c r="I330" s="1">
        <v>17700</v>
      </c>
      <c r="J330" s="1">
        <f t="shared" si="63"/>
        <v>31200</v>
      </c>
      <c r="K330" s="1">
        <f t="shared" si="64"/>
        <v>45775.862068965522</v>
      </c>
      <c r="L330" s="1">
        <f t="shared" si="65"/>
        <v>14575.862068965522</v>
      </c>
    </row>
    <row r="331" spans="1:12" x14ac:dyDescent="0.25">
      <c r="A331" s="9">
        <f t="shared" si="66"/>
        <v>329</v>
      </c>
      <c r="B331" t="s">
        <v>212</v>
      </c>
      <c r="C331" t="s">
        <v>205</v>
      </c>
      <c r="D331" s="1">
        <v>30</v>
      </c>
      <c r="F331" s="1">
        <f t="shared" si="53"/>
        <v>30</v>
      </c>
      <c r="G331" s="1">
        <v>22653</v>
      </c>
      <c r="H331" s="1">
        <f t="shared" si="62"/>
        <v>32758.620689655174</v>
      </c>
      <c r="I331" s="1">
        <v>38000</v>
      </c>
      <c r="J331" s="1">
        <f t="shared" si="63"/>
        <v>679590</v>
      </c>
      <c r="K331" s="1">
        <f t="shared" si="64"/>
        <v>982758.62068965519</v>
      </c>
      <c r="L331" s="1">
        <f t="shared" si="65"/>
        <v>303168.62068965519</v>
      </c>
    </row>
    <row r="332" spans="1:12" x14ac:dyDescent="0.25">
      <c r="A332" s="9">
        <f t="shared" si="66"/>
        <v>330</v>
      </c>
      <c r="B332" t="s">
        <v>467</v>
      </c>
      <c r="C332" t="s">
        <v>205</v>
      </c>
      <c r="D332" s="1">
        <v>18</v>
      </c>
      <c r="F332" s="1">
        <f t="shared" si="53"/>
        <v>18</v>
      </c>
      <c r="G332" s="1">
        <v>12523</v>
      </c>
      <c r="H332" s="1">
        <f t="shared" si="62"/>
        <v>24137.931034482761</v>
      </c>
      <c r="I332" s="1">
        <v>28000</v>
      </c>
      <c r="J332" s="1">
        <f t="shared" si="63"/>
        <v>225414</v>
      </c>
      <c r="K332" s="1">
        <f t="shared" si="64"/>
        <v>434482.75862068968</v>
      </c>
      <c r="L332" s="1">
        <f t="shared" si="65"/>
        <v>209068.75862068968</v>
      </c>
    </row>
    <row r="333" spans="1:12" x14ac:dyDescent="0.25">
      <c r="A333" s="9">
        <f t="shared" si="66"/>
        <v>331</v>
      </c>
      <c r="B333" t="s">
        <v>214</v>
      </c>
      <c r="C333" t="s">
        <v>205</v>
      </c>
      <c r="D333" s="1">
        <v>6</v>
      </c>
      <c r="F333" s="1">
        <f t="shared" si="53"/>
        <v>6</v>
      </c>
      <c r="G333" s="1">
        <v>7813</v>
      </c>
      <c r="H333" s="1">
        <f t="shared" si="62"/>
        <v>11637.931034482759</v>
      </c>
      <c r="I333" s="1">
        <v>13500</v>
      </c>
      <c r="J333" s="1">
        <f t="shared" si="63"/>
        <v>46878</v>
      </c>
      <c r="K333" s="1">
        <f t="shared" si="64"/>
        <v>69827.586206896551</v>
      </c>
      <c r="L333" s="1">
        <f t="shared" si="65"/>
        <v>22949.586206896551</v>
      </c>
    </row>
    <row r="334" spans="1:12" x14ac:dyDescent="0.25">
      <c r="A334" s="9">
        <f t="shared" si="66"/>
        <v>332</v>
      </c>
      <c r="B334" t="s">
        <v>468</v>
      </c>
      <c r="C334" t="s">
        <v>313</v>
      </c>
      <c r="D334" s="1">
        <v>200</v>
      </c>
      <c r="F334" s="1">
        <f t="shared" si="53"/>
        <v>200</v>
      </c>
      <c r="G334" s="1">
        <v>510</v>
      </c>
      <c r="H334" s="1">
        <f t="shared" si="62"/>
        <v>747.41379310344837</v>
      </c>
      <c r="I334" s="1">
        <v>867</v>
      </c>
      <c r="J334" s="1">
        <f t="shared" si="63"/>
        <v>102000</v>
      </c>
      <c r="K334" s="1">
        <f t="shared" si="64"/>
        <v>149482.75862068965</v>
      </c>
      <c r="L334" s="1">
        <f t="shared" si="65"/>
        <v>47482.758620689652</v>
      </c>
    </row>
    <row r="335" spans="1:12" x14ac:dyDescent="0.25">
      <c r="A335" s="9">
        <f t="shared" si="66"/>
        <v>333</v>
      </c>
      <c r="B335" t="s">
        <v>469</v>
      </c>
      <c r="C335" t="s">
        <v>313</v>
      </c>
      <c r="D335" s="1">
        <v>1</v>
      </c>
      <c r="F335" s="1">
        <f t="shared" si="53"/>
        <v>1</v>
      </c>
      <c r="G335" s="1">
        <v>246600</v>
      </c>
      <c r="H335" s="1">
        <f t="shared" si="62"/>
        <v>361206.89655172417</v>
      </c>
      <c r="I335" s="1">
        <v>419000</v>
      </c>
      <c r="J335" s="1">
        <f t="shared" si="63"/>
        <v>246600</v>
      </c>
      <c r="K335" s="1">
        <f t="shared" si="64"/>
        <v>361206.89655172417</v>
      </c>
      <c r="L335" s="1">
        <f t="shared" si="65"/>
        <v>114606.89655172417</v>
      </c>
    </row>
    <row r="336" spans="1:12" x14ac:dyDescent="0.25">
      <c r="A336" s="9">
        <f t="shared" si="66"/>
        <v>334</v>
      </c>
      <c r="B336" t="s">
        <v>470</v>
      </c>
      <c r="C336" t="s">
        <v>471</v>
      </c>
      <c r="D336" s="1">
        <v>1</v>
      </c>
      <c r="F336" s="1">
        <f t="shared" si="53"/>
        <v>1</v>
      </c>
      <c r="G336" s="1">
        <v>16450</v>
      </c>
      <c r="H336" s="1">
        <f t="shared" si="62"/>
        <v>24137.931034482761</v>
      </c>
      <c r="I336" s="1">
        <v>28000</v>
      </c>
      <c r="J336" s="1">
        <f t="shared" si="63"/>
        <v>16450</v>
      </c>
      <c r="K336" s="1">
        <f t="shared" si="64"/>
        <v>24137.931034482761</v>
      </c>
      <c r="L336" s="1">
        <f t="shared" si="65"/>
        <v>7687.9310344827609</v>
      </c>
    </row>
    <row r="337" spans="1:12" x14ac:dyDescent="0.25">
      <c r="A337" s="9">
        <f t="shared" si="66"/>
        <v>335</v>
      </c>
      <c r="B337" t="s">
        <v>472</v>
      </c>
      <c r="C337" t="s">
        <v>471</v>
      </c>
      <c r="D337" s="1">
        <v>1</v>
      </c>
      <c r="F337" s="1">
        <f t="shared" si="53"/>
        <v>1</v>
      </c>
      <c r="G337" s="1">
        <v>23375</v>
      </c>
      <c r="H337" s="1">
        <f t="shared" si="62"/>
        <v>34310.34482758621</v>
      </c>
      <c r="I337" s="1">
        <v>39800</v>
      </c>
      <c r="J337" s="1">
        <f t="shared" si="63"/>
        <v>23375</v>
      </c>
      <c r="K337" s="1">
        <f t="shared" si="64"/>
        <v>34310.34482758621</v>
      </c>
      <c r="L337" s="1">
        <f t="shared" si="65"/>
        <v>10935.34482758621</v>
      </c>
    </row>
    <row r="338" spans="1:12" x14ac:dyDescent="0.25">
      <c r="A338" s="9">
        <f t="shared" si="66"/>
        <v>336</v>
      </c>
      <c r="B338" t="s">
        <v>473</v>
      </c>
      <c r="C338" t="s">
        <v>471</v>
      </c>
      <c r="D338" s="1">
        <v>1</v>
      </c>
      <c r="F338" s="1">
        <f t="shared" si="53"/>
        <v>1</v>
      </c>
      <c r="G338" s="1">
        <v>26890</v>
      </c>
      <c r="H338" s="1">
        <f t="shared" si="62"/>
        <v>39655.172413793109</v>
      </c>
      <c r="I338" s="1">
        <v>46000</v>
      </c>
      <c r="J338" s="1">
        <f t="shared" si="63"/>
        <v>26890</v>
      </c>
      <c r="K338" s="1">
        <f t="shared" si="64"/>
        <v>39655.172413793109</v>
      </c>
      <c r="L338" s="1">
        <f t="shared" si="65"/>
        <v>12765.172413793109</v>
      </c>
    </row>
    <row r="339" spans="1:12" x14ac:dyDescent="0.25">
      <c r="A339" s="9">
        <f t="shared" si="66"/>
        <v>337</v>
      </c>
      <c r="B339" t="s">
        <v>474</v>
      </c>
      <c r="C339" t="s">
        <v>475</v>
      </c>
      <c r="D339" s="1">
        <v>1</v>
      </c>
      <c r="F339" s="1">
        <f t="shared" si="53"/>
        <v>1</v>
      </c>
      <c r="G339" s="1">
        <v>9990</v>
      </c>
      <c r="H339" s="1">
        <f t="shared" si="62"/>
        <v>14655.172413793105</v>
      </c>
      <c r="I339" s="1">
        <v>17000</v>
      </c>
      <c r="J339" s="1">
        <f t="shared" si="63"/>
        <v>9990</v>
      </c>
      <c r="K339" s="1">
        <f t="shared" si="64"/>
        <v>14655.172413793105</v>
      </c>
      <c r="L339" s="1">
        <f t="shared" si="65"/>
        <v>4665.1724137931051</v>
      </c>
    </row>
    <row r="340" spans="1:12" x14ac:dyDescent="0.25">
      <c r="A340" s="9">
        <f t="shared" si="66"/>
        <v>338</v>
      </c>
      <c r="B340" t="s">
        <v>476</v>
      </c>
      <c r="C340" t="s">
        <v>475</v>
      </c>
      <c r="D340" s="1">
        <v>1</v>
      </c>
      <c r="F340" s="1">
        <f t="shared" si="53"/>
        <v>1</v>
      </c>
      <c r="G340" s="1">
        <v>9990</v>
      </c>
      <c r="H340" s="1">
        <f t="shared" si="62"/>
        <v>14655.172413793105</v>
      </c>
      <c r="I340" s="1">
        <v>17000</v>
      </c>
      <c r="J340" s="1">
        <f t="shared" si="63"/>
        <v>9990</v>
      </c>
      <c r="K340" s="1">
        <f t="shared" si="64"/>
        <v>14655.172413793105</v>
      </c>
      <c r="L340" s="1">
        <f t="shared" si="65"/>
        <v>4665.1724137931051</v>
      </c>
    </row>
    <row r="341" spans="1:12" x14ac:dyDescent="0.25">
      <c r="A341" s="9">
        <f t="shared" si="66"/>
        <v>339</v>
      </c>
      <c r="B341" t="s">
        <v>477</v>
      </c>
      <c r="C341" t="s">
        <v>475</v>
      </c>
      <c r="D341" s="1">
        <v>2</v>
      </c>
      <c r="F341" s="1">
        <f t="shared" si="53"/>
        <v>2</v>
      </c>
      <c r="G341" s="1">
        <v>10090</v>
      </c>
      <c r="H341" s="1">
        <f t="shared" si="62"/>
        <v>14655.172413793105</v>
      </c>
      <c r="I341" s="1">
        <v>17000</v>
      </c>
      <c r="J341" s="1">
        <f t="shared" si="63"/>
        <v>20180</v>
      </c>
      <c r="K341" s="1">
        <f t="shared" si="64"/>
        <v>29310.34482758621</v>
      </c>
      <c r="L341" s="1">
        <f t="shared" si="65"/>
        <v>9130.3448275862102</v>
      </c>
    </row>
    <row r="342" spans="1:12" x14ac:dyDescent="0.25">
      <c r="A342" s="9">
        <f t="shared" si="66"/>
        <v>340</v>
      </c>
      <c r="B342" t="s">
        <v>478</v>
      </c>
      <c r="C342" t="s">
        <v>475</v>
      </c>
      <c r="D342" s="1">
        <v>1</v>
      </c>
      <c r="F342" s="1">
        <f t="shared" si="53"/>
        <v>1</v>
      </c>
      <c r="G342" s="1">
        <v>10090</v>
      </c>
      <c r="H342" s="1">
        <f t="shared" si="62"/>
        <v>14655.172413793105</v>
      </c>
      <c r="I342" s="1">
        <v>17000</v>
      </c>
      <c r="J342" s="1">
        <f t="shared" si="63"/>
        <v>10090</v>
      </c>
      <c r="K342" s="1">
        <f t="shared" si="64"/>
        <v>14655.172413793105</v>
      </c>
      <c r="L342" s="1">
        <f t="shared" si="65"/>
        <v>4565.1724137931051</v>
      </c>
    </row>
    <row r="343" spans="1:12" x14ac:dyDescent="0.25">
      <c r="A343" s="9">
        <f t="shared" si="66"/>
        <v>341</v>
      </c>
      <c r="B343" t="s">
        <v>479</v>
      </c>
      <c r="C343" t="s">
        <v>475</v>
      </c>
      <c r="D343" s="1">
        <v>1</v>
      </c>
      <c r="F343" s="1">
        <f t="shared" si="53"/>
        <v>1</v>
      </c>
      <c r="G343" s="1">
        <v>10090</v>
      </c>
      <c r="H343" s="1">
        <f t="shared" si="62"/>
        <v>14655.172413793105</v>
      </c>
      <c r="I343" s="1">
        <v>17000</v>
      </c>
      <c r="J343" s="1">
        <f t="shared" si="63"/>
        <v>10090</v>
      </c>
      <c r="K343" s="1">
        <f t="shared" si="64"/>
        <v>14655.172413793105</v>
      </c>
      <c r="L343" s="1">
        <f t="shared" si="65"/>
        <v>4565.1724137931051</v>
      </c>
    </row>
    <row r="344" spans="1:12" x14ac:dyDescent="0.25">
      <c r="A344" s="9">
        <f t="shared" si="66"/>
        <v>342</v>
      </c>
      <c r="B344" t="s">
        <v>480</v>
      </c>
      <c r="C344" t="s">
        <v>475</v>
      </c>
      <c r="D344" s="1">
        <v>1</v>
      </c>
      <c r="F344" s="1">
        <f t="shared" si="53"/>
        <v>1</v>
      </c>
      <c r="G344" s="1">
        <v>4554</v>
      </c>
      <c r="H344" s="1">
        <f t="shared" si="62"/>
        <v>6896.5517241379312</v>
      </c>
      <c r="I344" s="1">
        <v>8000</v>
      </c>
      <c r="J344" s="1">
        <f t="shared" si="63"/>
        <v>4554</v>
      </c>
      <c r="K344" s="1">
        <f t="shared" si="64"/>
        <v>6896.5517241379312</v>
      </c>
      <c r="L344" s="1">
        <f t="shared" si="65"/>
        <v>2342.5517241379312</v>
      </c>
    </row>
    <row r="345" spans="1:12" x14ac:dyDescent="0.25">
      <c r="A345" s="9">
        <f t="shared" si="66"/>
        <v>343</v>
      </c>
      <c r="B345" t="s">
        <v>481</v>
      </c>
      <c r="C345" t="s">
        <v>475</v>
      </c>
      <c r="D345" s="1">
        <v>1</v>
      </c>
      <c r="F345" s="1">
        <f t="shared" si="53"/>
        <v>1</v>
      </c>
      <c r="G345" s="1">
        <v>29500</v>
      </c>
      <c r="H345" s="1">
        <f t="shared" si="62"/>
        <v>43965.517241379312</v>
      </c>
      <c r="I345" s="1">
        <v>51000</v>
      </c>
      <c r="J345" s="1">
        <f t="shared" si="63"/>
        <v>29500</v>
      </c>
      <c r="K345" s="1">
        <f t="shared" si="64"/>
        <v>43965.517241379312</v>
      </c>
      <c r="L345" s="1">
        <f t="shared" si="65"/>
        <v>14465.517241379312</v>
      </c>
    </row>
    <row r="346" spans="1:12" x14ac:dyDescent="0.25">
      <c r="A346" s="9">
        <f t="shared" si="66"/>
        <v>344</v>
      </c>
      <c r="B346" t="s">
        <v>482</v>
      </c>
      <c r="C346" t="s">
        <v>475</v>
      </c>
      <c r="D346" s="1">
        <v>1</v>
      </c>
      <c r="F346" s="1">
        <f t="shared" si="53"/>
        <v>1</v>
      </c>
      <c r="G346" s="1">
        <v>4600</v>
      </c>
      <c r="H346" s="1">
        <f t="shared" si="62"/>
        <v>6896.5517241379312</v>
      </c>
      <c r="I346" s="1">
        <v>8000</v>
      </c>
      <c r="J346" s="1">
        <f t="shared" si="63"/>
        <v>4600</v>
      </c>
      <c r="K346" s="1">
        <f t="shared" si="64"/>
        <v>6896.5517241379312</v>
      </c>
      <c r="L346" s="1">
        <f t="shared" si="65"/>
        <v>2296.5517241379312</v>
      </c>
    </row>
    <row r="347" spans="1:12" x14ac:dyDescent="0.25">
      <c r="A347" s="9">
        <f t="shared" si="66"/>
        <v>345</v>
      </c>
      <c r="B347" t="s">
        <v>483</v>
      </c>
      <c r="C347" t="s">
        <v>471</v>
      </c>
      <c r="D347" s="1">
        <v>1</v>
      </c>
      <c r="F347" s="1">
        <f t="shared" si="53"/>
        <v>1</v>
      </c>
      <c r="G347" s="1">
        <v>7920</v>
      </c>
      <c r="H347" s="1">
        <f t="shared" si="62"/>
        <v>11637.931034482759</v>
      </c>
      <c r="I347" s="1">
        <v>13500</v>
      </c>
      <c r="J347" s="1">
        <f t="shared" si="63"/>
        <v>7920</v>
      </c>
      <c r="K347" s="1">
        <f t="shared" si="64"/>
        <v>11637.931034482759</v>
      </c>
      <c r="L347" s="1">
        <f t="shared" si="65"/>
        <v>3717.9310344827591</v>
      </c>
    </row>
    <row r="348" spans="1:12" x14ac:dyDescent="0.25">
      <c r="A348" s="9">
        <f t="shared" si="66"/>
        <v>346</v>
      </c>
      <c r="B348" t="s">
        <v>484</v>
      </c>
      <c r="C348" t="s">
        <v>471</v>
      </c>
      <c r="D348" s="1">
        <v>1</v>
      </c>
      <c r="F348" s="1">
        <f t="shared" si="53"/>
        <v>1</v>
      </c>
      <c r="G348" s="1">
        <v>12310</v>
      </c>
      <c r="H348" s="1">
        <f t="shared" si="62"/>
        <v>18103.448275862069</v>
      </c>
      <c r="I348" s="1">
        <v>21000</v>
      </c>
      <c r="J348" s="1">
        <f t="shared" si="63"/>
        <v>12310</v>
      </c>
      <c r="K348" s="1">
        <f t="shared" si="64"/>
        <v>18103.448275862069</v>
      </c>
      <c r="L348" s="1">
        <f t="shared" si="65"/>
        <v>5793.4482758620688</v>
      </c>
    </row>
    <row r="349" spans="1:12" x14ac:dyDescent="0.25">
      <c r="A349" s="9">
        <f t="shared" si="66"/>
        <v>347</v>
      </c>
      <c r="B349" t="s">
        <v>485</v>
      </c>
      <c r="C349" t="s">
        <v>471</v>
      </c>
      <c r="D349" s="1">
        <v>1</v>
      </c>
      <c r="F349" s="1">
        <f t="shared" si="53"/>
        <v>1</v>
      </c>
      <c r="G349" s="1">
        <v>7610</v>
      </c>
      <c r="H349" s="1">
        <f t="shared" si="62"/>
        <v>11206.896551724139</v>
      </c>
      <c r="I349" s="1">
        <v>13000</v>
      </c>
      <c r="J349" s="1">
        <f t="shared" si="63"/>
        <v>7610</v>
      </c>
      <c r="K349" s="1">
        <f t="shared" si="64"/>
        <v>11206.896551724139</v>
      </c>
      <c r="L349" s="1">
        <f t="shared" si="65"/>
        <v>3596.8965517241395</v>
      </c>
    </row>
    <row r="350" spans="1:12" x14ac:dyDescent="0.25">
      <c r="A350" s="9">
        <f t="shared" si="66"/>
        <v>348</v>
      </c>
      <c r="B350" t="s">
        <v>486</v>
      </c>
      <c r="C350" t="s">
        <v>471</v>
      </c>
      <c r="D350" s="1">
        <v>1</v>
      </c>
      <c r="F350" s="1">
        <f t="shared" si="53"/>
        <v>1</v>
      </c>
      <c r="G350" s="1">
        <v>7250</v>
      </c>
      <c r="H350" s="1">
        <f t="shared" si="62"/>
        <v>10775.862068965518</v>
      </c>
      <c r="I350" s="1">
        <v>12500</v>
      </c>
      <c r="J350" s="1">
        <f t="shared" si="63"/>
        <v>7250</v>
      </c>
      <c r="K350" s="1">
        <f t="shared" si="64"/>
        <v>10775.862068965518</v>
      </c>
      <c r="L350" s="1">
        <f t="shared" si="65"/>
        <v>3525.8620689655181</v>
      </c>
    </row>
    <row r="351" spans="1:12" x14ac:dyDescent="0.25">
      <c r="A351" s="9">
        <f t="shared" si="66"/>
        <v>349</v>
      </c>
      <c r="B351" t="s">
        <v>487</v>
      </c>
      <c r="C351" t="s">
        <v>471</v>
      </c>
      <c r="D351" s="1">
        <v>1</v>
      </c>
      <c r="E351">
        <v>1</v>
      </c>
      <c r="F351" s="1">
        <f t="shared" si="53"/>
        <v>0</v>
      </c>
      <c r="G351" s="1">
        <v>8140</v>
      </c>
      <c r="H351" s="1">
        <f t="shared" si="62"/>
        <v>11929.310344827587</v>
      </c>
      <c r="I351" s="1">
        <v>13838</v>
      </c>
      <c r="J351" s="1">
        <f t="shared" si="63"/>
        <v>8140</v>
      </c>
      <c r="K351" s="1">
        <f t="shared" si="64"/>
        <v>11929.310344827587</v>
      </c>
      <c r="L351" s="1">
        <f t="shared" si="65"/>
        <v>3789.310344827587</v>
      </c>
    </row>
    <row r="352" spans="1:12" x14ac:dyDescent="0.25">
      <c r="A352" s="9">
        <f t="shared" si="66"/>
        <v>350</v>
      </c>
      <c r="B352" t="s">
        <v>488</v>
      </c>
      <c r="C352" t="s">
        <v>471</v>
      </c>
      <c r="D352" s="1">
        <v>1</v>
      </c>
      <c r="F352" s="1">
        <f t="shared" si="53"/>
        <v>1</v>
      </c>
      <c r="G352" s="1">
        <v>8725</v>
      </c>
      <c r="H352" s="1">
        <f t="shared" si="62"/>
        <v>12844.827586206897</v>
      </c>
      <c r="I352" s="1">
        <v>14900</v>
      </c>
      <c r="J352" s="1">
        <f t="shared" si="63"/>
        <v>8725</v>
      </c>
      <c r="K352" s="1">
        <f t="shared" si="64"/>
        <v>12844.827586206897</v>
      </c>
      <c r="L352" s="1">
        <f t="shared" si="65"/>
        <v>4119.8275862068967</v>
      </c>
    </row>
    <row r="353" spans="1:12" x14ac:dyDescent="0.25">
      <c r="A353" s="9">
        <f t="shared" si="66"/>
        <v>351</v>
      </c>
      <c r="B353" t="s">
        <v>489</v>
      </c>
      <c r="C353" t="s">
        <v>471</v>
      </c>
      <c r="D353" s="1">
        <v>1</v>
      </c>
      <c r="F353" s="1">
        <f t="shared" si="53"/>
        <v>1</v>
      </c>
      <c r="G353" s="1">
        <v>7265</v>
      </c>
      <c r="H353" s="1">
        <f t="shared" si="62"/>
        <v>10775.862068965518</v>
      </c>
      <c r="I353" s="1">
        <v>12500</v>
      </c>
      <c r="J353" s="1">
        <f t="shared" si="63"/>
        <v>7265</v>
      </c>
      <c r="K353" s="1">
        <f t="shared" si="64"/>
        <v>10775.862068965518</v>
      </c>
      <c r="L353" s="1">
        <f t="shared" si="65"/>
        <v>3510.8620689655181</v>
      </c>
    </row>
    <row r="354" spans="1:12" x14ac:dyDescent="0.25">
      <c r="A354" s="9">
        <f t="shared" si="66"/>
        <v>352</v>
      </c>
      <c r="B354" t="s">
        <v>490</v>
      </c>
      <c r="C354" t="s">
        <v>471</v>
      </c>
      <c r="D354" s="1">
        <v>1</v>
      </c>
      <c r="F354" s="1">
        <f t="shared" si="53"/>
        <v>1</v>
      </c>
      <c r="G354" s="1">
        <v>3310</v>
      </c>
      <c r="H354" s="1">
        <f t="shared" si="62"/>
        <v>5172.4137931034484</v>
      </c>
      <c r="I354" s="1">
        <v>6000</v>
      </c>
      <c r="J354" s="1">
        <f t="shared" si="63"/>
        <v>3310</v>
      </c>
      <c r="K354" s="1">
        <f t="shared" si="64"/>
        <v>5172.4137931034484</v>
      </c>
      <c r="L354" s="1">
        <f t="shared" si="65"/>
        <v>1862.4137931034484</v>
      </c>
    </row>
    <row r="355" spans="1:12" x14ac:dyDescent="0.25">
      <c r="A355" s="9">
        <f t="shared" si="66"/>
        <v>353</v>
      </c>
      <c r="B355" t="s">
        <v>491</v>
      </c>
      <c r="C355" t="s">
        <v>471</v>
      </c>
      <c r="D355" s="1">
        <v>1</v>
      </c>
      <c r="F355" s="1">
        <f t="shared" si="53"/>
        <v>1</v>
      </c>
      <c r="G355" s="1">
        <v>3475</v>
      </c>
      <c r="H355" s="1">
        <f t="shared" si="62"/>
        <v>6034.4827586206902</v>
      </c>
      <c r="I355" s="1">
        <v>7000</v>
      </c>
      <c r="J355" s="1">
        <f t="shared" si="63"/>
        <v>3475</v>
      </c>
      <c r="K355" s="1">
        <f t="shared" si="64"/>
        <v>6034.4827586206902</v>
      </c>
      <c r="L355" s="1">
        <f t="shared" si="65"/>
        <v>2559.4827586206902</v>
      </c>
    </row>
    <row r="356" spans="1:12" x14ac:dyDescent="0.25">
      <c r="A356" s="9">
        <f t="shared" si="66"/>
        <v>354</v>
      </c>
      <c r="B356" t="s">
        <v>492</v>
      </c>
      <c r="C356" t="s">
        <v>471</v>
      </c>
      <c r="D356" s="1">
        <v>6</v>
      </c>
      <c r="F356" s="1">
        <f t="shared" si="53"/>
        <v>6</v>
      </c>
      <c r="G356" s="1">
        <v>1530</v>
      </c>
      <c r="H356" s="1">
        <f t="shared" si="62"/>
        <v>2241.3793103448279</v>
      </c>
      <c r="I356" s="1">
        <v>2600</v>
      </c>
      <c r="J356" s="1">
        <f t="shared" si="63"/>
        <v>9180</v>
      </c>
      <c r="K356" s="1">
        <f t="shared" si="64"/>
        <v>13448.275862068966</v>
      </c>
      <c r="L356" s="1">
        <f t="shared" si="65"/>
        <v>4268.2758620689656</v>
      </c>
    </row>
    <row r="357" spans="1:12" x14ac:dyDescent="0.25">
      <c r="A357" s="9">
        <f t="shared" si="66"/>
        <v>355</v>
      </c>
      <c r="B357" t="s">
        <v>55</v>
      </c>
      <c r="C357" t="s">
        <v>493</v>
      </c>
      <c r="D357" s="1">
        <v>6</v>
      </c>
      <c r="F357" s="1">
        <f t="shared" si="53"/>
        <v>6</v>
      </c>
      <c r="G357" s="1">
        <v>6500</v>
      </c>
      <c r="H357" s="1">
        <f t="shared" si="62"/>
        <v>12931.034482758621</v>
      </c>
      <c r="I357" s="1">
        <v>15000</v>
      </c>
      <c r="J357" s="1">
        <f t="shared" si="63"/>
        <v>39000</v>
      </c>
      <c r="K357" s="1">
        <f t="shared" si="64"/>
        <v>77586.206896551725</v>
      </c>
      <c r="L357" s="1">
        <f t="shared" si="65"/>
        <v>38586.206896551725</v>
      </c>
    </row>
    <row r="358" spans="1:12" x14ac:dyDescent="0.25">
      <c r="A358" s="9">
        <f t="shared" si="66"/>
        <v>356</v>
      </c>
      <c r="B358" t="s">
        <v>494</v>
      </c>
      <c r="C358" t="s">
        <v>493</v>
      </c>
      <c r="D358" s="1">
        <v>1</v>
      </c>
      <c r="F358" s="1">
        <f t="shared" si="53"/>
        <v>1</v>
      </c>
      <c r="G358" s="1">
        <v>10000</v>
      </c>
      <c r="H358" s="1">
        <f t="shared" si="62"/>
        <v>14655.172413793105</v>
      </c>
      <c r="I358" s="1">
        <v>17000</v>
      </c>
      <c r="J358" s="1">
        <f t="shared" si="63"/>
        <v>10000</v>
      </c>
      <c r="K358" s="1">
        <f t="shared" si="64"/>
        <v>14655.172413793105</v>
      </c>
      <c r="L358" s="1">
        <f t="shared" si="65"/>
        <v>4655.1724137931051</v>
      </c>
    </row>
    <row r="359" spans="1:12" x14ac:dyDescent="0.25">
      <c r="A359" s="9">
        <f t="shared" si="66"/>
        <v>357</v>
      </c>
      <c r="B359" t="s">
        <v>495</v>
      </c>
      <c r="C359" t="s">
        <v>493</v>
      </c>
      <c r="D359" s="1">
        <v>1</v>
      </c>
      <c r="F359" s="1">
        <f t="shared" si="53"/>
        <v>1</v>
      </c>
      <c r="G359" s="1">
        <v>15000</v>
      </c>
      <c r="H359" s="1">
        <f t="shared" si="62"/>
        <v>21982.758620689656</v>
      </c>
      <c r="I359" s="1">
        <v>25500</v>
      </c>
      <c r="J359" s="1">
        <f t="shared" si="63"/>
        <v>15000</v>
      </c>
      <c r="K359" s="1">
        <f t="shared" si="64"/>
        <v>21982.758620689656</v>
      </c>
      <c r="L359" s="1">
        <f t="shared" si="65"/>
        <v>6982.7586206896558</v>
      </c>
    </row>
    <row r="360" spans="1:12" x14ac:dyDescent="0.25">
      <c r="A360" s="9">
        <f t="shared" si="66"/>
        <v>358</v>
      </c>
      <c r="B360" t="s">
        <v>496</v>
      </c>
      <c r="C360" t="s">
        <v>493</v>
      </c>
      <c r="D360" s="1">
        <v>1</v>
      </c>
      <c r="F360" s="1">
        <f t="shared" si="53"/>
        <v>1</v>
      </c>
      <c r="G360" s="1">
        <v>6000</v>
      </c>
      <c r="H360" s="1">
        <f t="shared" si="62"/>
        <v>8793.1034482758623</v>
      </c>
      <c r="I360" s="1">
        <v>10200</v>
      </c>
      <c r="J360" s="1">
        <f t="shared" si="63"/>
        <v>6000</v>
      </c>
      <c r="K360" s="1">
        <f t="shared" si="64"/>
        <v>8793.1034482758623</v>
      </c>
      <c r="L360" s="1">
        <f t="shared" si="65"/>
        <v>2793.1034482758623</v>
      </c>
    </row>
    <row r="361" spans="1:12" x14ac:dyDescent="0.25">
      <c r="A361" s="9">
        <f t="shared" si="66"/>
        <v>359</v>
      </c>
      <c r="B361" t="s">
        <v>497</v>
      </c>
      <c r="C361" t="s">
        <v>493</v>
      </c>
      <c r="D361" s="1">
        <v>1</v>
      </c>
      <c r="F361" s="1">
        <f t="shared" si="53"/>
        <v>1</v>
      </c>
      <c r="G361" s="1">
        <v>3500</v>
      </c>
      <c r="H361" s="1">
        <f t="shared" si="62"/>
        <v>5172.4137931034484</v>
      </c>
      <c r="I361" s="1">
        <v>6000</v>
      </c>
      <c r="J361" s="1">
        <f t="shared" si="63"/>
        <v>3500</v>
      </c>
      <c r="K361" s="1">
        <f t="shared" si="64"/>
        <v>5172.4137931034484</v>
      </c>
      <c r="L361" s="1">
        <f t="shared" si="65"/>
        <v>1672.4137931034484</v>
      </c>
    </row>
    <row r="362" spans="1:12" x14ac:dyDescent="0.25">
      <c r="A362" s="9">
        <f t="shared" si="66"/>
        <v>360</v>
      </c>
      <c r="B362" t="s">
        <v>498</v>
      </c>
      <c r="C362" t="s">
        <v>493</v>
      </c>
      <c r="D362" s="1">
        <v>1</v>
      </c>
      <c r="F362" s="1">
        <f t="shared" si="53"/>
        <v>1</v>
      </c>
      <c r="G362" s="1">
        <v>4500</v>
      </c>
      <c r="H362" s="1">
        <f t="shared" si="62"/>
        <v>6896.5517241379312</v>
      </c>
      <c r="I362" s="1">
        <v>8000</v>
      </c>
      <c r="J362" s="1">
        <f t="shared" si="63"/>
        <v>4500</v>
      </c>
      <c r="K362" s="1">
        <f t="shared" si="64"/>
        <v>6896.5517241379312</v>
      </c>
      <c r="L362" s="1">
        <f t="shared" si="65"/>
        <v>2396.5517241379312</v>
      </c>
    </row>
    <row r="363" spans="1:12" x14ac:dyDescent="0.25">
      <c r="A363" s="9">
        <f t="shared" si="66"/>
        <v>361</v>
      </c>
      <c r="B363" t="s">
        <v>499</v>
      </c>
      <c r="C363" t="s">
        <v>493</v>
      </c>
      <c r="D363" s="1">
        <v>1</v>
      </c>
      <c r="F363" s="1">
        <f t="shared" si="53"/>
        <v>1</v>
      </c>
      <c r="G363" s="1">
        <v>6100</v>
      </c>
      <c r="H363" s="1">
        <f t="shared" si="62"/>
        <v>9051.7241379310344</v>
      </c>
      <c r="I363" s="1">
        <v>10500</v>
      </c>
      <c r="J363" s="1">
        <f t="shared" si="63"/>
        <v>6100</v>
      </c>
      <c r="K363" s="1">
        <f t="shared" si="64"/>
        <v>9051.7241379310344</v>
      </c>
      <c r="L363" s="1">
        <f t="shared" si="65"/>
        <v>2951.7241379310344</v>
      </c>
    </row>
    <row r="364" spans="1:12" x14ac:dyDescent="0.25">
      <c r="A364" s="9">
        <f t="shared" si="66"/>
        <v>362</v>
      </c>
      <c r="B364" t="s">
        <v>500</v>
      </c>
      <c r="C364" t="s">
        <v>493</v>
      </c>
      <c r="D364" s="1">
        <v>2</v>
      </c>
      <c r="F364" s="1">
        <f t="shared" si="53"/>
        <v>2</v>
      </c>
      <c r="G364" s="1">
        <v>10000</v>
      </c>
      <c r="H364" s="1">
        <f t="shared" si="62"/>
        <v>14655.172413793105</v>
      </c>
      <c r="I364" s="1">
        <v>17000</v>
      </c>
      <c r="J364" s="1">
        <f t="shared" si="63"/>
        <v>20000</v>
      </c>
      <c r="K364" s="1">
        <f t="shared" si="64"/>
        <v>29310.34482758621</v>
      </c>
      <c r="L364" s="1">
        <f t="shared" si="65"/>
        <v>9310.3448275862102</v>
      </c>
    </row>
    <row r="365" spans="1:12" x14ac:dyDescent="0.25">
      <c r="A365" s="9">
        <f t="shared" si="66"/>
        <v>363</v>
      </c>
      <c r="B365" t="s">
        <v>501</v>
      </c>
      <c r="C365" t="s">
        <v>493</v>
      </c>
      <c r="D365" s="1">
        <v>6</v>
      </c>
      <c r="F365" s="1">
        <f t="shared" si="53"/>
        <v>6</v>
      </c>
      <c r="G365" s="1">
        <v>1900</v>
      </c>
      <c r="H365" s="1">
        <f t="shared" si="62"/>
        <v>2500</v>
      </c>
      <c r="I365" s="1">
        <v>2900</v>
      </c>
      <c r="J365" s="1">
        <f t="shared" si="63"/>
        <v>11400</v>
      </c>
      <c r="K365" s="1">
        <f t="shared" si="64"/>
        <v>15000.000000000002</v>
      </c>
      <c r="L365" s="1">
        <f t="shared" si="65"/>
        <v>3600.0000000000018</v>
      </c>
    </row>
    <row r="366" spans="1:12" x14ac:dyDescent="0.25">
      <c r="A366" s="9">
        <f t="shared" si="66"/>
        <v>364</v>
      </c>
      <c r="B366" t="s">
        <v>502</v>
      </c>
      <c r="C366" t="s">
        <v>493</v>
      </c>
      <c r="D366" s="1">
        <v>12</v>
      </c>
      <c r="F366" s="1">
        <f t="shared" si="53"/>
        <v>12</v>
      </c>
      <c r="G366" s="1">
        <v>600</v>
      </c>
      <c r="H366" s="1">
        <f t="shared" si="62"/>
        <v>948.27586206896558</v>
      </c>
      <c r="I366" s="1">
        <v>1100</v>
      </c>
      <c r="J366" s="1">
        <f t="shared" si="63"/>
        <v>7200</v>
      </c>
      <c r="K366" s="1">
        <f t="shared" si="64"/>
        <v>11379.310344827587</v>
      </c>
      <c r="L366" s="1">
        <f t="shared" si="65"/>
        <v>4179.310344827587</v>
      </c>
    </row>
    <row r="367" spans="1:12" x14ac:dyDescent="0.25">
      <c r="A367" s="9">
        <f t="shared" si="66"/>
        <v>365</v>
      </c>
      <c r="B367" t="s">
        <v>93</v>
      </c>
      <c r="C367" t="s">
        <v>493</v>
      </c>
      <c r="D367" s="1">
        <v>12</v>
      </c>
      <c r="F367" s="1">
        <f t="shared" ref="F367:F374" si="67">+D367-E367</f>
        <v>12</v>
      </c>
      <c r="G367" s="1">
        <v>100</v>
      </c>
      <c r="H367" s="1">
        <f t="shared" si="62"/>
        <v>689.65517241379314</v>
      </c>
      <c r="I367" s="1">
        <v>800</v>
      </c>
      <c r="J367" s="1">
        <f t="shared" si="63"/>
        <v>1200</v>
      </c>
      <c r="K367" s="1">
        <f t="shared" si="64"/>
        <v>8275.8620689655181</v>
      </c>
      <c r="L367" s="1">
        <f t="shared" si="65"/>
        <v>7075.8620689655181</v>
      </c>
    </row>
    <row r="368" spans="1:12" x14ac:dyDescent="0.25">
      <c r="A368" s="9">
        <f t="shared" si="66"/>
        <v>366</v>
      </c>
      <c r="B368" t="s">
        <v>94</v>
      </c>
      <c r="C368" t="s">
        <v>493</v>
      </c>
      <c r="D368" s="1">
        <v>12</v>
      </c>
      <c r="F368" s="1">
        <f t="shared" si="67"/>
        <v>12</v>
      </c>
      <c r="G368" s="1">
        <v>110</v>
      </c>
      <c r="H368" s="1">
        <f t="shared" si="62"/>
        <v>862.06896551724139</v>
      </c>
      <c r="I368" s="1">
        <v>1000</v>
      </c>
      <c r="J368" s="1">
        <f t="shared" si="63"/>
        <v>1320</v>
      </c>
      <c r="K368" s="1">
        <f t="shared" si="64"/>
        <v>10344.827586206897</v>
      </c>
      <c r="L368" s="1">
        <f t="shared" si="65"/>
        <v>9024.8275862068967</v>
      </c>
    </row>
    <row r="369" spans="1:12" x14ac:dyDescent="0.25">
      <c r="A369" s="9">
        <f t="shared" si="66"/>
        <v>367</v>
      </c>
      <c r="B369" t="s">
        <v>95</v>
      </c>
      <c r="C369" t="s">
        <v>493</v>
      </c>
      <c r="D369" s="1">
        <v>12</v>
      </c>
      <c r="F369" s="1">
        <f t="shared" si="67"/>
        <v>12</v>
      </c>
      <c r="G369" s="1">
        <v>180</v>
      </c>
      <c r="H369" s="1">
        <f t="shared" si="62"/>
        <v>862.06896551724139</v>
      </c>
      <c r="I369" s="1">
        <v>1000</v>
      </c>
      <c r="J369" s="1">
        <f t="shared" si="63"/>
        <v>2160</v>
      </c>
      <c r="K369" s="1">
        <f t="shared" si="64"/>
        <v>10344.827586206897</v>
      </c>
      <c r="L369" s="1">
        <f t="shared" si="65"/>
        <v>8184.8275862068967</v>
      </c>
    </row>
    <row r="370" spans="1:12" x14ac:dyDescent="0.25">
      <c r="A370" s="9">
        <f t="shared" si="66"/>
        <v>368</v>
      </c>
      <c r="B370" t="s">
        <v>96</v>
      </c>
      <c r="C370" t="s">
        <v>493</v>
      </c>
      <c r="D370" s="1">
        <v>12</v>
      </c>
      <c r="F370" s="1">
        <f t="shared" si="67"/>
        <v>12</v>
      </c>
      <c r="G370" s="1">
        <v>200</v>
      </c>
      <c r="H370" s="1">
        <f t="shared" si="62"/>
        <v>862.06896551724139</v>
      </c>
      <c r="I370" s="1">
        <v>1000</v>
      </c>
      <c r="J370" s="1">
        <f t="shared" si="63"/>
        <v>2400</v>
      </c>
      <c r="K370" s="1">
        <f t="shared" si="64"/>
        <v>10344.827586206897</v>
      </c>
      <c r="L370" s="1">
        <f t="shared" si="65"/>
        <v>7944.8275862068967</v>
      </c>
    </row>
    <row r="371" spans="1:12" x14ac:dyDescent="0.25">
      <c r="A371" s="9">
        <f t="shared" si="66"/>
        <v>369</v>
      </c>
      <c r="B371" t="s">
        <v>97</v>
      </c>
      <c r="C371" t="s">
        <v>493</v>
      </c>
      <c r="D371" s="1">
        <v>12</v>
      </c>
      <c r="F371" s="1">
        <f t="shared" si="67"/>
        <v>12</v>
      </c>
      <c r="G371" s="1">
        <v>250</v>
      </c>
      <c r="H371" s="1">
        <f t="shared" si="62"/>
        <v>862.06896551724139</v>
      </c>
      <c r="I371" s="1">
        <v>1000</v>
      </c>
      <c r="J371" s="1">
        <f t="shared" si="63"/>
        <v>3000</v>
      </c>
      <c r="K371" s="1">
        <f t="shared" si="64"/>
        <v>10344.827586206897</v>
      </c>
      <c r="L371" s="1">
        <f t="shared" si="65"/>
        <v>7344.8275862068967</v>
      </c>
    </row>
    <row r="372" spans="1:12" x14ac:dyDescent="0.25">
      <c r="A372" s="9">
        <f t="shared" si="66"/>
        <v>370</v>
      </c>
      <c r="B372" t="s">
        <v>98</v>
      </c>
      <c r="C372" t="s">
        <v>493</v>
      </c>
      <c r="D372" s="1">
        <v>12</v>
      </c>
      <c r="E372">
        <v>2</v>
      </c>
      <c r="F372" s="1">
        <f t="shared" si="67"/>
        <v>10</v>
      </c>
      <c r="G372" s="1">
        <v>350</v>
      </c>
      <c r="H372" s="1">
        <f t="shared" si="62"/>
        <v>948.27586206896558</v>
      </c>
      <c r="I372" s="1">
        <v>1100</v>
      </c>
      <c r="J372" s="1">
        <f t="shared" si="63"/>
        <v>4200</v>
      </c>
      <c r="K372" s="1">
        <f t="shared" si="64"/>
        <v>11379.310344827587</v>
      </c>
      <c r="L372" s="1">
        <f t="shared" si="65"/>
        <v>7179.310344827587</v>
      </c>
    </row>
    <row r="373" spans="1:12" x14ac:dyDescent="0.25">
      <c r="A373" s="9">
        <f t="shared" si="66"/>
        <v>371</v>
      </c>
      <c r="B373" t="s">
        <v>503</v>
      </c>
      <c r="C373" t="s">
        <v>504</v>
      </c>
      <c r="D373" s="1">
        <v>1</v>
      </c>
      <c r="F373" s="1">
        <f t="shared" si="67"/>
        <v>1</v>
      </c>
      <c r="G373" s="1">
        <v>210000</v>
      </c>
      <c r="H373" s="1">
        <f t="shared" si="62"/>
        <v>267241.37931034487</v>
      </c>
      <c r="I373" s="1">
        <v>310000</v>
      </c>
      <c r="J373" s="1">
        <f t="shared" si="63"/>
        <v>210000</v>
      </c>
      <c r="K373" s="1">
        <f t="shared" si="64"/>
        <v>267241.37931034487</v>
      </c>
      <c r="L373" s="1">
        <f t="shared" si="65"/>
        <v>57241.37931034487</v>
      </c>
    </row>
    <row r="374" spans="1:12" x14ac:dyDescent="0.25">
      <c r="A374" s="9">
        <f t="shared" si="66"/>
        <v>372</v>
      </c>
      <c r="B374" t="s">
        <v>505</v>
      </c>
      <c r="C374" t="s">
        <v>506</v>
      </c>
      <c r="D374" s="1">
        <v>5</v>
      </c>
      <c r="F374" s="1">
        <f t="shared" si="67"/>
        <v>5</v>
      </c>
      <c r="G374" s="1">
        <v>14903</v>
      </c>
      <c r="H374" s="1">
        <f t="shared" si="62"/>
        <v>21551.724137931036</v>
      </c>
      <c r="I374" s="1">
        <v>25000</v>
      </c>
      <c r="J374" s="1">
        <f t="shared" si="63"/>
        <v>74515</v>
      </c>
      <c r="K374" s="1">
        <f t="shared" si="64"/>
        <v>107758.62068965517</v>
      </c>
      <c r="L374" s="1">
        <f t="shared" si="65"/>
        <v>33243.620689655174</v>
      </c>
    </row>
    <row r="375" spans="1:12" x14ac:dyDescent="0.25">
      <c r="A375" s="9">
        <f t="shared" si="66"/>
        <v>373</v>
      </c>
      <c r="B375" t="s">
        <v>407</v>
      </c>
      <c r="C375" t="s">
        <v>408</v>
      </c>
      <c r="D375" s="1">
        <v>1</v>
      </c>
      <c r="E375">
        <v>1</v>
      </c>
      <c r="F375" s="1">
        <f t="shared" ref="F375" si="68">+D375-E375</f>
        <v>0</v>
      </c>
      <c r="G375" s="1">
        <v>147000</v>
      </c>
      <c r="H375" s="1">
        <v>180000</v>
      </c>
      <c r="I375" s="1">
        <f>+G375*D375</f>
        <v>147000</v>
      </c>
      <c r="J375" s="1">
        <f>+H375*D375/(1.16)</f>
        <v>155172.41379310345</v>
      </c>
      <c r="K375" s="1">
        <f t="shared" ref="K375" si="69">+J375-I375</f>
        <v>8172.4137931034493</v>
      </c>
      <c r="L375" s="1">
        <f t="shared" ref="L375" si="70">+K375/I375*100</f>
        <v>5.5594651653764959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1" sqref="B61"/>
    </sheetView>
  </sheetViews>
  <sheetFormatPr baseColWidth="10" defaultRowHeight="15" x14ac:dyDescent="0.25"/>
  <cols>
    <col min="2" max="2" width="38.42578125" customWidth="1"/>
    <col min="3" max="3" width="17.42578125" customWidth="1"/>
    <col min="4" max="4" width="15.28515625" customWidth="1"/>
    <col min="5" max="6" width="11" customWidth="1"/>
    <col min="7" max="7" width="11.140625" customWidth="1"/>
    <col min="8" max="8" width="11.85546875" customWidth="1"/>
    <col min="9" max="9" width="0" hidden="1" customWidth="1"/>
  </cols>
  <sheetData>
    <row r="1" spans="1:12" ht="21" x14ac:dyDescent="0.25">
      <c r="A1" s="56" t="s">
        <v>5</v>
      </c>
      <c r="B1" s="56"/>
      <c r="C1" s="56"/>
      <c r="D1" s="56"/>
      <c r="E1" s="56"/>
      <c r="F1" s="56"/>
      <c r="G1" s="56"/>
      <c r="H1" s="56"/>
    </row>
    <row r="2" spans="1:12" ht="45" x14ac:dyDescent="0.25">
      <c r="A2" s="2" t="s">
        <v>0</v>
      </c>
      <c r="B2" s="2" t="s">
        <v>1</v>
      </c>
      <c r="C2" s="2" t="s">
        <v>2</v>
      </c>
      <c r="D2" s="2" t="s">
        <v>247</v>
      </c>
      <c r="E2" s="2" t="s">
        <v>17</v>
      </c>
      <c r="F2" s="2" t="s">
        <v>18</v>
      </c>
      <c r="G2" s="2" t="s">
        <v>3</v>
      </c>
      <c r="H2" s="3" t="s">
        <v>4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25">
      <c r="B3" t="s">
        <v>534</v>
      </c>
      <c r="C3" t="s">
        <v>24</v>
      </c>
      <c r="D3" s="1">
        <v>1</v>
      </c>
      <c r="E3" s="1">
        <v>1</v>
      </c>
      <c r="F3" s="1">
        <f t="shared" ref="F3:F34" si="0">+D3-E3</f>
        <v>0</v>
      </c>
      <c r="G3" s="1">
        <v>510000</v>
      </c>
      <c r="H3" s="1">
        <f t="shared" ref="H3:H11" si="1">+G3*1.4</f>
        <v>714000</v>
      </c>
      <c r="I3" s="1">
        <f t="shared" ref="I3:I11" si="2">+G3*D3</f>
        <v>510000</v>
      </c>
      <c r="J3" s="1">
        <f t="shared" ref="J3:J34" si="3">+H3*D3/(1.16)</f>
        <v>615517.24137931038</v>
      </c>
      <c r="K3" s="1">
        <f t="shared" ref="K3:K34" si="4">+J3-I3</f>
        <v>105517.24137931038</v>
      </c>
      <c r="L3" s="1">
        <f t="shared" ref="L3:L34" si="5">+K3/I3*100</f>
        <v>20.689655172413797</v>
      </c>
    </row>
    <row r="4" spans="1:12" x14ac:dyDescent="0.25">
      <c r="B4" t="s">
        <v>248</v>
      </c>
      <c r="C4" t="s">
        <v>24</v>
      </c>
      <c r="D4" s="1">
        <v>1</v>
      </c>
      <c r="E4" s="1"/>
      <c r="F4" s="1">
        <f t="shared" si="0"/>
        <v>1</v>
      </c>
      <c r="G4" s="1">
        <v>900000</v>
      </c>
      <c r="H4" s="1">
        <f t="shared" si="1"/>
        <v>1260000</v>
      </c>
      <c r="I4" s="1">
        <f t="shared" si="2"/>
        <v>900000</v>
      </c>
      <c r="J4" s="1">
        <f t="shared" si="3"/>
        <v>1086206.8965517243</v>
      </c>
      <c r="K4" s="1">
        <f t="shared" si="4"/>
        <v>186206.89655172429</v>
      </c>
      <c r="L4" s="1">
        <f t="shared" si="5"/>
        <v>20.689655172413808</v>
      </c>
    </row>
    <row r="5" spans="1:12" x14ac:dyDescent="0.25">
      <c r="B5" t="s">
        <v>530</v>
      </c>
      <c r="C5" t="s">
        <v>24</v>
      </c>
      <c r="D5" s="1">
        <v>1</v>
      </c>
      <c r="E5" s="1">
        <v>1</v>
      </c>
      <c r="F5" s="1">
        <f t="shared" si="0"/>
        <v>0</v>
      </c>
      <c r="G5" s="1">
        <v>315000</v>
      </c>
      <c r="H5" s="1">
        <f t="shared" si="1"/>
        <v>441000</v>
      </c>
      <c r="I5" s="1">
        <f t="shared" si="2"/>
        <v>315000</v>
      </c>
      <c r="J5" s="1">
        <f t="shared" si="3"/>
        <v>380172.41379310348</v>
      </c>
      <c r="K5" s="1">
        <f t="shared" si="4"/>
        <v>65172.413793103478</v>
      </c>
      <c r="L5" s="1">
        <f t="shared" si="5"/>
        <v>20.689655172413804</v>
      </c>
    </row>
    <row r="6" spans="1:12" x14ac:dyDescent="0.25">
      <c r="B6" t="s">
        <v>531</v>
      </c>
      <c r="C6" t="s">
        <v>24</v>
      </c>
      <c r="D6" s="1">
        <v>1</v>
      </c>
      <c r="E6" s="1">
        <v>1</v>
      </c>
      <c r="F6" s="1">
        <f t="shared" si="0"/>
        <v>0</v>
      </c>
      <c r="G6" s="1">
        <v>4000000</v>
      </c>
      <c r="H6" s="1">
        <f t="shared" si="1"/>
        <v>5600000</v>
      </c>
      <c r="I6" s="1">
        <f t="shared" si="2"/>
        <v>4000000</v>
      </c>
      <c r="J6" s="1">
        <f t="shared" si="3"/>
        <v>4827586.2068965519</v>
      </c>
      <c r="K6" s="1">
        <f t="shared" si="4"/>
        <v>827586.20689655188</v>
      </c>
      <c r="L6" s="1">
        <f t="shared" si="5"/>
        <v>20.689655172413797</v>
      </c>
    </row>
    <row r="7" spans="1:12" x14ac:dyDescent="0.25">
      <c r="B7" t="s">
        <v>249</v>
      </c>
      <c r="C7" t="s">
        <v>24</v>
      </c>
      <c r="D7" s="1">
        <v>1</v>
      </c>
      <c r="E7" s="1"/>
      <c r="F7" s="1">
        <f t="shared" si="0"/>
        <v>1</v>
      </c>
      <c r="G7" s="1">
        <v>700000</v>
      </c>
      <c r="H7" s="1">
        <f t="shared" si="1"/>
        <v>979999.99999999988</v>
      </c>
      <c r="I7" s="1">
        <f t="shared" si="2"/>
        <v>700000</v>
      </c>
      <c r="J7" s="1">
        <f t="shared" si="3"/>
        <v>844827.58620689646</v>
      </c>
      <c r="K7" s="1">
        <f t="shared" si="4"/>
        <v>144827.58620689646</v>
      </c>
      <c r="L7" s="1">
        <f t="shared" si="5"/>
        <v>20.689655172413783</v>
      </c>
    </row>
    <row r="8" spans="1:12" x14ac:dyDescent="0.25">
      <c r="B8" t="s">
        <v>536</v>
      </c>
      <c r="C8" t="s">
        <v>24</v>
      </c>
      <c r="D8" s="1">
        <v>1</v>
      </c>
      <c r="E8" s="1">
        <v>1</v>
      </c>
      <c r="F8" s="1">
        <f t="shared" si="0"/>
        <v>0</v>
      </c>
      <c r="G8" s="1">
        <v>190000</v>
      </c>
      <c r="H8" s="1">
        <f t="shared" si="1"/>
        <v>266000</v>
      </c>
      <c r="I8" s="1">
        <f t="shared" si="2"/>
        <v>190000</v>
      </c>
      <c r="J8" s="1">
        <f t="shared" si="3"/>
        <v>229310.34482758623</v>
      </c>
      <c r="K8" s="1">
        <f t="shared" si="4"/>
        <v>39310.344827586232</v>
      </c>
      <c r="L8" s="1">
        <f t="shared" si="5"/>
        <v>20.689655172413808</v>
      </c>
    </row>
    <row r="9" spans="1:12" x14ac:dyDescent="0.25">
      <c r="B9" t="s">
        <v>255</v>
      </c>
      <c r="C9" t="s">
        <v>24</v>
      </c>
      <c r="D9" s="1">
        <v>1</v>
      </c>
      <c r="E9" s="1"/>
      <c r="F9" s="1">
        <f t="shared" si="0"/>
        <v>1</v>
      </c>
      <c r="G9" s="1">
        <v>4650000</v>
      </c>
      <c r="H9" s="1">
        <f t="shared" si="1"/>
        <v>6510000</v>
      </c>
      <c r="I9" s="1">
        <f t="shared" si="2"/>
        <v>4650000</v>
      </c>
      <c r="J9" s="1">
        <f t="shared" si="3"/>
        <v>5612068.9655172415</v>
      </c>
      <c r="K9" s="1">
        <f t="shared" si="4"/>
        <v>962068.96551724151</v>
      </c>
      <c r="L9" s="1">
        <f t="shared" si="5"/>
        <v>20.689655172413797</v>
      </c>
    </row>
    <row r="10" spans="1:12" x14ac:dyDescent="0.25">
      <c r="B10" t="s">
        <v>250</v>
      </c>
      <c r="C10" t="s">
        <v>24</v>
      </c>
      <c r="D10" s="1">
        <v>1</v>
      </c>
      <c r="E10" s="1"/>
      <c r="F10" s="1">
        <f t="shared" si="0"/>
        <v>1</v>
      </c>
      <c r="G10" s="1">
        <v>1700000</v>
      </c>
      <c r="H10" s="1">
        <f t="shared" si="1"/>
        <v>2380000</v>
      </c>
      <c r="I10" s="1">
        <f t="shared" si="2"/>
        <v>1700000</v>
      </c>
      <c r="J10" s="1">
        <f t="shared" si="3"/>
        <v>2051724.1379310347</v>
      </c>
      <c r="K10" s="1">
        <f t="shared" si="4"/>
        <v>351724.13793103467</v>
      </c>
      <c r="L10" s="1">
        <f t="shared" si="5"/>
        <v>20.689655172413804</v>
      </c>
    </row>
    <row r="11" spans="1:12" x14ac:dyDescent="0.25">
      <c r="B11" t="s">
        <v>251</v>
      </c>
      <c r="C11" t="s">
        <v>24</v>
      </c>
      <c r="D11" s="1">
        <v>1</v>
      </c>
      <c r="E11" s="1"/>
      <c r="F11" s="1">
        <f t="shared" si="0"/>
        <v>1</v>
      </c>
      <c r="G11" s="1">
        <v>3500000</v>
      </c>
      <c r="H11" s="1">
        <f t="shared" si="1"/>
        <v>4900000</v>
      </c>
      <c r="I11" s="1">
        <f t="shared" si="2"/>
        <v>3500000</v>
      </c>
      <c r="J11" s="1">
        <f t="shared" si="3"/>
        <v>4224137.931034483</v>
      </c>
      <c r="K11" s="1">
        <f t="shared" si="4"/>
        <v>724137.93103448302</v>
      </c>
      <c r="L11" s="1">
        <f t="shared" si="5"/>
        <v>20.689655172413801</v>
      </c>
    </row>
    <row r="12" spans="1:12" x14ac:dyDescent="0.25">
      <c r="B12" t="s">
        <v>516</v>
      </c>
      <c r="C12" t="s">
        <v>24</v>
      </c>
      <c r="D12" s="1">
        <v>1</v>
      </c>
      <c r="E12" s="1">
        <v>1</v>
      </c>
      <c r="F12" s="1">
        <f t="shared" si="0"/>
        <v>0</v>
      </c>
      <c r="G12" s="1">
        <v>550000</v>
      </c>
      <c r="H12" s="1">
        <v>650000</v>
      </c>
      <c r="I12" s="1">
        <f>+G12/1.16</f>
        <v>474137.93103448278</v>
      </c>
      <c r="J12" s="1">
        <f t="shared" si="3"/>
        <v>560344.82758620696</v>
      </c>
      <c r="K12" s="1">
        <f t="shared" si="4"/>
        <v>86206.896551724174</v>
      </c>
      <c r="L12" s="1">
        <f t="shared" si="5"/>
        <v>18.181818181818187</v>
      </c>
    </row>
    <row r="13" spans="1:12" x14ac:dyDescent="0.25">
      <c r="B13" t="s">
        <v>252</v>
      </c>
      <c r="C13" t="s">
        <v>24</v>
      </c>
      <c r="D13" s="1">
        <v>1</v>
      </c>
      <c r="E13" s="1">
        <v>1</v>
      </c>
      <c r="F13" s="1">
        <f t="shared" si="0"/>
        <v>0</v>
      </c>
      <c r="G13" s="1">
        <v>4500000</v>
      </c>
      <c r="H13" s="1">
        <f>+G13*1.4</f>
        <v>6300000</v>
      </c>
      <c r="I13" s="1">
        <f t="shared" ref="I13:I44" si="6">+G13*D13</f>
        <v>4500000</v>
      </c>
      <c r="J13" s="1">
        <f t="shared" si="3"/>
        <v>5431034.4827586208</v>
      </c>
      <c r="K13" s="1">
        <f t="shared" si="4"/>
        <v>931034.48275862075</v>
      </c>
      <c r="L13" s="1">
        <f t="shared" si="5"/>
        <v>20.689655172413797</v>
      </c>
    </row>
    <row r="14" spans="1:12" x14ac:dyDescent="0.25">
      <c r="B14" t="s">
        <v>253</v>
      </c>
      <c r="C14" t="s">
        <v>24</v>
      </c>
      <c r="D14" s="1">
        <v>1</v>
      </c>
      <c r="E14" s="1"/>
      <c r="F14" s="1">
        <f t="shared" si="0"/>
        <v>1</v>
      </c>
      <c r="G14" s="1">
        <v>4500000</v>
      </c>
      <c r="H14" s="1">
        <v>5900000</v>
      </c>
      <c r="I14" s="1">
        <f t="shared" si="6"/>
        <v>4500000</v>
      </c>
      <c r="J14" s="1">
        <f t="shared" si="3"/>
        <v>5086206.8965517245</v>
      </c>
      <c r="K14" s="1">
        <f t="shared" si="4"/>
        <v>586206.89655172452</v>
      </c>
      <c r="L14" s="1">
        <f t="shared" si="5"/>
        <v>13.026819923371654</v>
      </c>
    </row>
    <row r="15" spans="1:12" x14ac:dyDescent="0.25">
      <c r="B15" t="s">
        <v>254</v>
      </c>
      <c r="C15" t="s">
        <v>24</v>
      </c>
      <c r="D15" s="1">
        <v>1</v>
      </c>
      <c r="E15" s="1"/>
      <c r="F15" s="1">
        <f t="shared" si="0"/>
        <v>1</v>
      </c>
      <c r="G15" s="1">
        <v>3200000</v>
      </c>
      <c r="H15" s="1">
        <f>+G15*1.4</f>
        <v>4480000</v>
      </c>
      <c r="I15" s="1">
        <f t="shared" si="6"/>
        <v>3200000</v>
      </c>
      <c r="J15" s="1">
        <f t="shared" si="3"/>
        <v>3862068.9655172415</v>
      </c>
      <c r="K15" s="1">
        <f t="shared" si="4"/>
        <v>662068.96551724151</v>
      </c>
      <c r="L15" s="1">
        <f t="shared" si="5"/>
        <v>20.689655172413797</v>
      </c>
    </row>
    <row r="16" spans="1:12" x14ac:dyDescent="0.25">
      <c r="B16" t="s">
        <v>256</v>
      </c>
      <c r="C16" t="s">
        <v>24</v>
      </c>
      <c r="D16" s="1">
        <v>1</v>
      </c>
      <c r="E16" s="1"/>
      <c r="F16" s="1">
        <f t="shared" si="0"/>
        <v>1</v>
      </c>
      <c r="G16" s="1">
        <v>4000000</v>
      </c>
      <c r="H16" s="1">
        <f>+G16*1.4</f>
        <v>5600000</v>
      </c>
      <c r="I16" s="1">
        <f t="shared" si="6"/>
        <v>4000000</v>
      </c>
      <c r="J16" s="1">
        <f t="shared" si="3"/>
        <v>4827586.2068965519</v>
      </c>
      <c r="K16" s="1">
        <f t="shared" si="4"/>
        <v>827586.20689655188</v>
      </c>
      <c r="L16" s="1">
        <f t="shared" si="5"/>
        <v>20.689655172413797</v>
      </c>
    </row>
    <row r="17" spans="2:12" x14ac:dyDescent="0.25">
      <c r="B17" t="s">
        <v>526</v>
      </c>
      <c r="C17" t="s">
        <v>24</v>
      </c>
      <c r="D17" s="1">
        <v>1</v>
      </c>
      <c r="E17" s="1">
        <v>1</v>
      </c>
      <c r="F17" s="1">
        <f t="shared" si="0"/>
        <v>0</v>
      </c>
      <c r="G17" s="1">
        <v>378000</v>
      </c>
      <c r="H17" s="1">
        <f>+G17*1.4</f>
        <v>529200</v>
      </c>
      <c r="I17" s="1">
        <f t="shared" si="6"/>
        <v>378000</v>
      </c>
      <c r="J17" s="1">
        <f t="shared" si="3"/>
        <v>456206.89655172417</v>
      </c>
      <c r="K17" s="1">
        <f t="shared" si="4"/>
        <v>78206.896551724174</v>
      </c>
      <c r="L17" s="1">
        <f t="shared" si="5"/>
        <v>20.689655172413804</v>
      </c>
    </row>
    <row r="18" spans="2:12" x14ac:dyDescent="0.25">
      <c r="B18" t="s">
        <v>257</v>
      </c>
      <c r="C18" t="s">
        <v>24</v>
      </c>
      <c r="D18" s="1">
        <v>1</v>
      </c>
      <c r="E18" s="1"/>
      <c r="F18" s="1">
        <f t="shared" si="0"/>
        <v>1</v>
      </c>
      <c r="G18" s="1">
        <v>630000</v>
      </c>
      <c r="H18" s="1">
        <f>+G18*1.4</f>
        <v>882000</v>
      </c>
      <c r="I18" s="1">
        <f t="shared" si="6"/>
        <v>630000</v>
      </c>
      <c r="J18" s="1">
        <f t="shared" si="3"/>
        <v>760344.82758620696</v>
      </c>
      <c r="K18" s="1">
        <f t="shared" si="4"/>
        <v>130344.82758620696</v>
      </c>
      <c r="L18" s="1">
        <f t="shared" si="5"/>
        <v>20.689655172413804</v>
      </c>
    </row>
    <row r="19" spans="2:12" x14ac:dyDescent="0.25">
      <c r="B19" t="s">
        <v>605</v>
      </c>
      <c r="C19" t="s">
        <v>24</v>
      </c>
      <c r="D19" s="1">
        <v>1</v>
      </c>
      <c r="E19" s="1"/>
      <c r="F19" s="1">
        <f t="shared" si="0"/>
        <v>1</v>
      </c>
      <c r="G19" s="1">
        <v>640000</v>
      </c>
      <c r="H19" s="1">
        <v>780000</v>
      </c>
      <c r="I19" s="1">
        <f t="shared" si="6"/>
        <v>640000</v>
      </c>
      <c r="J19" s="1">
        <f t="shared" si="3"/>
        <v>672413.79310344835</v>
      </c>
      <c r="K19" s="1">
        <f t="shared" si="4"/>
        <v>32413.793103448348</v>
      </c>
      <c r="L19" s="1">
        <f t="shared" si="5"/>
        <v>5.0646551724138043</v>
      </c>
    </row>
    <row r="20" spans="2:12" x14ac:dyDescent="0.25">
      <c r="B20" s="10" t="s">
        <v>509</v>
      </c>
      <c r="C20" t="s">
        <v>24</v>
      </c>
      <c r="D20" s="1">
        <v>1</v>
      </c>
      <c r="E20" s="1"/>
      <c r="F20" s="1">
        <f t="shared" si="0"/>
        <v>1</v>
      </c>
      <c r="G20" s="1">
        <v>450000</v>
      </c>
      <c r="H20" s="1">
        <f t="shared" ref="H20:H34" si="7">+G20*1.4</f>
        <v>630000</v>
      </c>
      <c r="I20" s="1">
        <f t="shared" si="6"/>
        <v>450000</v>
      </c>
      <c r="J20" s="1">
        <f t="shared" si="3"/>
        <v>543103.44827586215</v>
      </c>
      <c r="K20" s="1">
        <f t="shared" si="4"/>
        <v>93103.448275862145</v>
      </c>
      <c r="L20" s="1">
        <f t="shared" si="5"/>
        <v>20.689655172413808</v>
      </c>
    </row>
    <row r="21" spans="2:12" x14ac:dyDescent="0.25">
      <c r="B21" t="s">
        <v>258</v>
      </c>
      <c r="C21" t="s">
        <v>24</v>
      </c>
      <c r="D21" s="1">
        <v>1</v>
      </c>
      <c r="E21" s="1"/>
      <c r="F21" s="1">
        <f t="shared" si="0"/>
        <v>1</v>
      </c>
      <c r="G21" s="1">
        <v>490000</v>
      </c>
      <c r="H21" s="1">
        <f t="shared" si="7"/>
        <v>686000</v>
      </c>
      <c r="I21" s="1">
        <f t="shared" si="6"/>
        <v>490000</v>
      </c>
      <c r="J21" s="1">
        <f t="shared" si="3"/>
        <v>591379.31034482759</v>
      </c>
      <c r="K21" s="1">
        <f t="shared" si="4"/>
        <v>101379.31034482759</v>
      </c>
      <c r="L21" s="1">
        <f t="shared" si="5"/>
        <v>20.689655172413797</v>
      </c>
    </row>
    <row r="22" spans="2:12" x14ac:dyDescent="0.25">
      <c r="B22" t="s">
        <v>541</v>
      </c>
      <c r="C22" t="s">
        <v>24</v>
      </c>
      <c r="D22" s="1">
        <v>1</v>
      </c>
      <c r="E22" s="1"/>
      <c r="F22" s="1">
        <f t="shared" si="0"/>
        <v>1</v>
      </c>
      <c r="G22" s="1">
        <v>4000000</v>
      </c>
      <c r="H22" s="1">
        <f t="shared" si="7"/>
        <v>5600000</v>
      </c>
      <c r="I22" s="1">
        <f t="shared" si="6"/>
        <v>4000000</v>
      </c>
      <c r="J22" s="1">
        <f t="shared" si="3"/>
        <v>4827586.2068965519</v>
      </c>
      <c r="K22" s="1">
        <f t="shared" si="4"/>
        <v>827586.20689655188</v>
      </c>
      <c r="L22" s="1">
        <f t="shared" si="5"/>
        <v>20.689655172413797</v>
      </c>
    </row>
    <row r="23" spans="2:12" x14ac:dyDescent="0.25">
      <c r="B23" t="s">
        <v>259</v>
      </c>
      <c r="C23" t="s">
        <v>24</v>
      </c>
      <c r="D23" s="1">
        <v>1</v>
      </c>
      <c r="E23" s="1"/>
      <c r="F23" s="1">
        <f t="shared" si="0"/>
        <v>1</v>
      </c>
      <c r="G23" s="1">
        <v>117000</v>
      </c>
      <c r="H23" s="1">
        <f t="shared" si="7"/>
        <v>163800</v>
      </c>
      <c r="I23" s="1">
        <f t="shared" si="6"/>
        <v>117000</v>
      </c>
      <c r="J23" s="1">
        <f t="shared" si="3"/>
        <v>141206.89655172414</v>
      </c>
      <c r="K23" s="1">
        <f t="shared" si="4"/>
        <v>24206.896551724145</v>
      </c>
      <c r="L23" s="1">
        <f t="shared" si="5"/>
        <v>20.689655172413797</v>
      </c>
    </row>
    <row r="24" spans="2:12" x14ac:dyDescent="0.25">
      <c r="B24" t="s">
        <v>260</v>
      </c>
      <c r="C24" t="s">
        <v>24</v>
      </c>
      <c r="D24" s="1">
        <v>1</v>
      </c>
      <c r="E24" s="1"/>
      <c r="F24" s="1">
        <f t="shared" si="0"/>
        <v>1</v>
      </c>
      <c r="G24" s="1">
        <v>378000</v>
      </c>
      <c r="H24" s="1">
        <f t="shared" si="7"/>
        <v>529200</v>
      </c>
      <c r="I24" s="1">
        <f t="shared" si="6"/>
        <v>378000</v>
      </c>
      <c r="J24" s="1">
        <f t="shared" si="3"/>
        <v>456206.89655172417</v>
      </c>
      <c r="K24" s="1">
        <f t="shared" si="4"/>
        <v>78206.896551724174</v>
      </c>
      <c r="L24" s="1">
        <f t="shared" si="5"/>
        <v>20.689655172413804</v>
      </c>
    </row>
    <row r="25" spans="2:12" x14ac:dyDescent="0.25">
      <c r="B25" t="s">
        <v>261</v>
      </c>
      <c r="C25" t="s">
        <v>24</v>
      </c>
      <c r="D25" s="1">
        <v>1</v>
      </c>
      <c r="E25" s="1"/>
      <c r="F25" s="1">
        <f t="shared" si="0"/>
        <v>1</v>
      </c>
      <c r="G25" s="1">
        <v>1170000</v>
      </c>
      <c r="H25" s="1">
        <f t="shared" si="7"/>
        <v>1638000</v>
      </c>
      <c r="I25" s="1">
        <f t="shared" si="6"/>
        <v>1170000</v>
      </c>
      <c r="J25" s="1">
        <f t="shared" si="3"/>
        <v>1412068.9655172415</v>
      </c>
      <c r="K25" s="1">
        <f t="shared" si="4"/>
        <v>242068.96551724151</v>
      </c>
      <c r="L25" s="1">
        <f t="shared" si="5"/>
        <v>20.689655172413804</v>
      </c>
    </row>
    <row r="26" spans="2:12" x14ac:dyDescent="0.25">
      <c r="B26" t="s">
        <v>262</v>
      </c>
      <c r="C26" t="s">
        <v>24</v>
      </c>
      <c r="D26" s="1">
        <v>1</v>
      </c>
      <c r="E26" s="1"/>
      <c r="F26" s="1">
        <f t="shared" si="0"/>
        <v>1</v>
      </c>
      <c r="G26" s="1">
        <v>720000</v>
      </c>
      <c r="H26" s="1">
        <f t="shared" si="7"/>
        <v>1007999.9999999999</v>
      </c>
      <c r="I26" s="1">
        <f t="shared" si="6"/>
        <v>720000</v>
      </c>
      <c r="J26" s="1">
        <f t="shared" si="3"/>
        <v>868965.51724137925</v>
      </c>
      <c r="K26" s="1">
        <f t="shared" si="4"/>
        <v>148965.51724137925</v>
      </c>
      <c r="L26" s="1">
        <f t="shared" si="5"/>
        <v>20.689655172413783</v>
      </c>
    </row>
    <row r="27" spans="2:12" x14ac:dyDescent="0.25">
      <c r="B27" t="s">
        <v>263</v>
      </c>
      <c r="C27" t="s">
        <v>24</v>
      </c>
      <c r="D27" s="1">
        <v>1</v>
      </c>
      <c r="E27" s="1"/>
      <c r="F27" s="1">
        <f t="shared" si="0"/>
        <v>1</v>
      </c>
      <c r="G27" s="1">
        <v>540000</v>
      </c>
      <c r="H27" s="1">
        <f t="shared" si="7"/>
        <v>756000</v>
      </c>
      <c r="I27" s="1">
        <f t="shared" si="6"/>
        <v>540000</v>
      </c>
      <c r="J27" s="1">
        <f t="shared" si="3"/>
        <v>651724.13793103455</v>
      </c>
      <c r="K27" s="1">
        <f t="shared" si="4"/>
        <v>111724.13793103455</v>
      </c>
      <c r="L27" s="1">
        <f t="shared" si="5"/>
        <v>20.689655172413808</v>
      </c>
    </row>
    <row r="28" spans="2:12" x14ac:dyDescent="0.25">
      <c r="B28" t="s">
        <v>264</v>
      </c>
      <c r="C28" t="s">
        <v>24</v>
      </c>
      <c r="D28" s="1">
        <v>1</v>
      </c>
      <c r="E28" s="1"/>
      <c r="F28" s="1">
        <f t="shared" si="0"/>
        <v>1</v>
      </c>
      <c r="G28" s="1">
        <v>85500</v>
      </c>
      <c r="H28" s="1">
        <f t="shared" si="7"/>
        <v>119699.99999999999</v>
      </c>
      <c r="I28" s="1">
        <f t="shared" si="6"/>
        <v>85500</v>
      </c>
      <c r="J28" s="1">
        <f t="shared" si="3"/>
        <v>103189.65517241378</v>
      </c>
      <c r="K28" s="1">
        <f t="shared" si="4"/>
        <v>17689.655172413783</v>
      </c>
      <c r="L28" s="1">
        <f t="shared" si="5"/>
        <v>20.689655172413783</v>
      </c>
    </row>
    <row r="29" spans="2:12" x14ac:dyDescent="0.25">
      <c r="B29" t="s">
        <v>265</v>
      </c>
      <c r="C29" t="s">
        <v>24</v>
      </c>
      <c r="D29" s="1">
        <v>1</v>
      </c>
      <c r="E29" s="1"/>
      <c r="F29" s="1">
        <f t="shared" si="0"/>
        <v>1</v>
      </c>
      <c r="G29" s="1">
        <v>378000</v>
      </c>
      <c r="H29" s="1">
        <f t="shared" si="7"/>
        <v>529200</v>
      </c>
      <c r="I29" s="1">
        <f t="shared" si="6"/>
        <v>378000</v>
      </c>
      <c r="J29" s="1">
        <f t="shared" si="3"/>
        <v>456206.89655172417</v>
      </c>
      <c r="K29" s="1">
        <f t="shared" si="4"/>
        <v>78206.896551724174</v>
      </c>
      <c r="L29" s="1">
        <f t="shared" si="5"/>
        <v>20.689655172413804</v>
      </c>
    </row>
    <row r="30" spans="2:12" x14ac:dyDescent="0.25">
      <c r="B30" t="s">
        <v>266</v>
      </c>
      <c r="C30" t="s">
        <v>24</v>
      </c>
      <c r="D30" s="1">
        <v>1</v>
      </c>
      <c r="E30" s="1">
        <v>1</v>
      </c>
      <c r="F30" s="1">
        <f t="shared" si="0"/>
        <v>0</v>
      </c>
      <c r="G30" s="1">
        <v>360000</v>
      </c>
      <c r="H30" s="1">
        <f t="shared" si="7"/>
        <v>503999.99999999994</v>
      </c>
      <c r="I30" s="1">
        <f t="shared" si="6"/>
        <v>360000</v>
      </c>
      <c r="J30" s="1">
        <f t="shared" si="3"/>
        <v>434482.75862068962</v>
      </c>
      <c r="K30" s="1">
        <f t="shared" si="4"/>
        <v>74482.758620689623</v>
      </c>
      <c r="L30" s="1">
        <f t="shared" si="5"/>
        <v>20.689655172413783</v>
      </c>
    </row>
    <row r="31" spans="2:12" x14ac:dyDescent="0.25">
      <c r="B31" t="s">
        <v>604</v>
      </c>
      <c r="C31" t="s">
        <v>24</v>
      </c>
      <c r="D31" s="1">
        <v>1</v>
      </c>
      <c r="E31" s="1">
        <v>1</v>
      </c>
      <c r="F31" s="1">
        <f t="shared" si="0"/>
        <v>0</v>
      </c>
      <c r="G31" s="1">
        <v>261000</v>
      </c>
      <c r="H31" s="1">
        <f t="shared" si="7"/>
        <v>365400</v>
      </c>
      <c r="I31" s="1">
        <f t="shared" si="6"/>
        <v>261000</v>
      </c>
      <c r="J31" s="1">
        <f t="shared" si="3"/>
        <v>315000</v>
      </c>
      <c r="K31" s="1">
        <f t="shared" si="4"/>
        <v>54000</v>
      </c>
      <c r="L31" s="1">
        <f t="shared" si="5"/>
        <v>20.689655172413794</v>
      </c>
    </row>
    <row r="32" spans="2:12" x14ac:dyDescent="0.25">
      <c r="B32" t="s">
        <v>267</v>
      </c>
      <c r="C32" t="s">
        <v>24</v>
      </c>
      <c r="D32" s="1">
        <v>1</v>
      </c>
      <c r="E32" s="1"/>
      <c r="F32" s="1">
        <f t="shared" si="0"/>
        <v>1</v>
      </c>
      <c r="G32" s="1">
        <v>882000</v>
      </c>
      <c r="H32" s="1">
        <f t="shared" si="7"/>
        <v>1234800</v>
      </c>
      <c r="I32" s="1">
        <f t="shared" si="6"/>
        <v>882000</v>
      </c>
      <c r="J32" s="1">
        <f t="shared" si="3"/>
        <v>1064482.7586206896</v>
      </c>
      <c r="K32" s="1">
        <f t="shared" si="4"/>
        <v>182482.75862068962</v>
      </c>
      <c r="L32" s="1">
        <f t="shared" si="5"/>
        <v>20.68965517241379</v>
      </c>
    </row>
    <row r="33" spans="2:12" x14ac:dyDescent="0.25">
      <c r="B33" t="s">
        <v>520</v>
      </c>
      <c r="C33" t="s">
        <v>24</v>
      </c>
      <c r="D33" s="1">
        <v>1</v>
      </c>
      <c r="E33" s="1">
        <v>1</v>
      </c>
      <c r="F33" s="1">
        <f t="shared" si="0"/>
        <v>0</v>
      </c>
      <c r="G33" s="1">
        <v>57000</v>
      </c>
      <c r="H33" s="1">
        <f t="shared" si="7"/>
        <v>79800</v>
      </c>
      <c r="I33" s="1">
        <f t="shared" si="6"/>
        <v>57000</v>
      </c>
      <c r="J33" s="1">
        <f t="shared" si="3"/>
        <v>68793.10344827587</v>
      </c>
      <c r="K33" s="1">
        <f t="shared" si="4"/>
        <v>11793.10344827587</v>
      </c>
      <c r="L33" s="1">
        <f t="shared" si="5"/>
        <v>20.689655172413808</v>
      </c>
    </row>
    <row r="34" spans="2:12" x14ac:dyDescent="0.25">
      <c r="B34" t="s">
        <v>521</v>
      </c>
      <c r="C34" t="s">
        <v>24</v>
      </c>
      <c r="D34" s="1">
        <v>1</v>
      </c>
      <c r="E34" s="1">
        <v>1</v>
      </c>
      <c r="F34" s="1">
        <f t="shared" si="0"/>
        <v>0</v>
      </c>
      <c r="G34" s="1">
        <v>117000</v>
      </c>
      <c r="H34" s="1">
        <f t="shared" si="7"/>
        <v>163800</v>
      </c>
      <c r="I34" s="1">
        <f t="shared" si="6"/>
        <v>117000</v>
      </c>
      <c r="J34" s="1">
        <f t="shared" si="3"/>
        <v>141206.89655172414</v>
      </c>
      <c r="K34" s="1">
        <f t="shared" si="4"/>
        <v>24206.896551724145</v>
      </c>
      <c r="L34" s="1">
        <f t="shared" si="5"/>
        <v>20.689655172413797</v>
      </c>
    </row>
    <row r="35" spans="2:12" x14ac:dyDescent="0.25">
      <c r="B35" t="s">
        <v>268</v>
      </c>
      <c r="C35" t="s">
        <v>24</v>
      </c>
      <c r="D35" s="1">
        <v>1</v>
      </c>
      <c r="E35" s="1"/>
      <c r="F35" s="1">
        <f t="shared" ref="F35:F66" si="8">+D35-E35</f>
        <v>1</v>
      </c>
      <c r="G35" s="1">
        <v>8500000</v>
      </c>
      <c r="H35" s="1">
        <v>10300000</v>
      </c>
      <c r="I35" s="1">
        <f t="shared" si="6"/>
        <v>8500000</v>
      </c>
      <c r="J35" s="1">
        <f t="shared" ref="J35:J66" si="9">+H35*D35/(1.16)</f>
        <v>8879310.3448275868</v>
      </c>
      <c r="K35" s="1">
        <f t="shared" ref="K35:K66" si="10">+J35-I35</f>
        <v>379310.34482758678</v>
      </c>
      <c r="L35" s="1">
        <f t="shared" ref="L35:L60" si="11">+K35/I35*100</f>
        <v>4.4624746450304329</v>
      </c>
    </row>
    <row r="36" spans="2:12" x14ac:dyDescent="0.25">
      <c r="B36" t="s">
        <v>269</v>
      </c>
      <c r="C36" t="s">
        <v>24</v>
      </c>
      <c r="D36" s="1">
        <v>1</v>
      </c>
      <c r="E36" s="1"/>
      <c r="F36" s="1">
        <f t="shared" si="8"/>
        <v>1</v>
      </c>
      <c r="G36" s="1">
        <v>8500000</v>
      </c>
      <c r="H36" s="1">
        <f>+G36*1.4</f>
        <v>11900000</v>
      </c>
      <c r="I36" s="1">
        <f t="shared" si="6"/>
        <v>8500000</v>
      </c>
      <c r="J36" s="1">
        <f t="shared" si="9"/>
        <v>10258620.689655174</v>
      </c>
      <c r="K36" s="1">
        <f t="shared" si="10"/>
        <v>1758620.6896551736</v>
      </c>
      <c r="L36" s="1">
        <f t="shared" si="11"/>
        <v>20.689655172413808</v>
      </c>
    </row>
    <row r="37" spans="2:12" x14ac:dyDescent="0.25">
      <c r="B37" t="s">
        <v>270</v>
      </c>
      <c r="C37" t="s">
        <v>24</v>
      </c>
      <c r="D37" s="1">
        <v>1</v>
      </c>
      <c r="E37" s="1"/>
      <c r="F37" s="1">
        <f t="shared" si="8"/>
        <v>1</v>
      </c>
      <c r="G37" s="1">
        <v>700000</v>
      </c>
      <c r="H37" s="1">
        <v>980000</v>
      </c>
      <c r="I37" s="1">
        <f t="shared" si="6"/>
        <v>700000</v>
      </c>
      <c r="J37" s="1">
        <f t="shared" si="9"/>
        <v>844827.58620689658</v>
      </c>
      <c r="K37" s="1">
        <f t="shared" si="10"/>
        <v>144827.58620689658</v>
      </c>
      <c r="L37" s="1">
        <f t="shared" si="11"/>
        <v>20.689655172413797</v>
      </c>
    </row>
    <row r="38" spans="2:12" x14ac:dyDescent="0.25">
      <c r="B38" t="s">
        <v>517</v>
      </c>
      <c r="C38" t="s">
        <v>24</v>
      </c>
      <c r="D38" s="1">
        <v>1</v>
      </c>
      <c r="E38" s="1">
        <v>1</v>
      </c>
      <c r="F38" s="1">
        <f t="shared" si="8"/>
        <v>0</v>
      </c>
      <c r="G38" s="1">
        <v>3800000</v>
      </c>
      <c r="H38" s="1">
        <v>5000000</v>
      </c>
      <c r="I38" s="1">
        <f t="shared" si="6"/>
        <v>3800000</v>
      </c>
      <c r="J38" s="1">
        <f t="shared" si="9"/>
        <v>4310344.8275862075</v>
      </c>
      <c r="K38" s="1">
        <f t="shared" si="10"/>
        <v>510344.82758620754</v>
      </c>
      <c r="L38" s="1">
        <f t="shared" si="11"/>
        <v>13.430127041742304</v>
      </c>
    </row>
    <row r="39" spans="2:12" x14ac:dyDescent="0.25">
      <c r="B39" t="s">
        <v>271</v>
      </c>
      <c r="C39" t="s">
        <v>24</v>
      </c>
      <c r="D39" s="1">
        <v>1</v>
      </c>
      <c r="E39" s="1"/>
      <c r="F39" s="1">
        <f t="shared" si="8"/>
        <v>1</v>
      </c>
      <c r="G39" s="1">
        <v>600000</v>
      </c>
      <c r="H39" s="1">
        <v>800000</v>
      </c>
      <c r="I39" s="1">
        <f t="shared" si="6"/>
        <v>600000</v>
      </c>
      <c r="J39" s="1">
        <f t="shared" si="9"/>
        <v>689655.17241379316</v>
      </c>
      <c r="K39" s="1">
        <f t="shared" si="10"/>
        <v>89655.17241379316</v>
      </c>
      <c r="L39" s="1">
        <f t="shared" si="11"/>
        <v>14.942528735632193</v>
      </c>
    </row>
    <row r="40" spans="2:12" x14ac:dyDescent="0.25">
      <c r="B40" t="s">
        <v>272</v>
      </c>
      <c r="C40" t="s">
        <v>24</v>
      </c>
      <c r="D40" s="1">
        <v>1</v>
      </c>
      <c r="E40" s="1"/>
      <c r="F40" s="1">
        <f t="shared" si="8"/>
        <v>1</v>
      </c>
      <c r="G40" s="1">
        <f>700000/1.16</f>
        <v>603448.27586206899</v>
      </c>
      <c r="H40" s="1">
        <v>800000</v>
      </c>
      <c r="I40" s="1">
        <f t="shared" si="6"/>
        <v>603448.27586206899</v>
      </c>
      <c r="J40" s="1">
        <f>+H40*D40/(1.16)</f>
        <v>689655.17241379316</v>
      </c>
      <c r="K40" s="1">
        <f t="shared" si="10"/>
        <v>86206.896551724174</v>
      </c>
      <c r="L40" s="1">
        <f t="shared" si="11"/>
        <v>14.28571428571429</v>
      </c>
    </row>
    <row r="41" spans="2:12" x14ac:dyDescent="0.25">
      <c r="B41" t="s">
        <v>449</v>
      </c>
      <c r="C41" t="s">
        <v>24</v>
      </c>
      <c r="D41" s="1">
        <v>1</v>
      </c>
      <c r="E41" s="1"/>
      <c r="F41" s="1">
        <f t="shared" si="8"/>
        <v>1</v>
      </c>
      <c r="G41" s="1">
        <v>430000</v>
      </c>
      <c r="H41" s="1">
        <f>+G41*1.4</f>
        <v>602000</v>
      </c>
      <c r="I41" s="1">
        <f t="shared" si="6"/>
        <v>430000</v>
      </c>
      <c r="J41" s="1">
        <f t="shared" si="9"/>
        <v>518965.51724137936</v>
      </c>
      <c r="K41" s="1">
        <f t="shared" si="10"/>
        <v>88965.517241379363</v>
      </c>
      <c r="L41" s="1">
        <f t="shared" si="11"/>
        <v>20.689655172413804</v>
      </c>
    </row>
    <row r="42" spans="2:12" x14ac:dyDescent="0.25">
      <c r="B42" t="s">
        <v>515</v>
      </c>
      <c r="C42" t="s">
        <v>24</v>
      </c>
      <c r="D42" s="1">
        <v>1</v>
      </c>
      <c r="E42" s="1">
        <f>1+1</f>
        <v>2</v>
      </c>
      <c r="F42" s="1">
        <f t="shared" si="8"/>
        <v>-1</v>
      </c>
      <c r="G42" s="1">
        <v>70000</v>
      </c>
      <c r="H42" s="1">
        <f>+G42*1.4</f>
        <v>98000</v>
      </c>
      <c r="I42" s="1">
        <f t="shared" si="6"/>
        <v>70000</v>
      </c>
      <c r="J42" s="1">
        <f t="shared" si="9"/>
        <v>84482.758620689667</v>
      </c>
      <c r="K42" s="1">
        <f t="shared" si="10"/>
        <v>14482.758620689667</v>
      </c>
      <c r="L42" s="1">
        <f t="shared" si="11"/>
        <v>20.689655172413808</v>
      </c>
    </row>
    <row r="43" spans="2:12" x14ac:dyDescent="0.25">
      <c r="B43" t="s">
        <v>273</v>
      </c>
      <c r="C43" t="s">
        <v>24</v>
      </c>
      <c r="D43" s="1">
        <v>1</v>
      </c>
      <c r="E43" s="1"/>
      <c r="F43" s="1">
        <f t="shared" si="8"/>
        <v>1</v>
      </c>
      <c r="G43" s="1">
        <v>1050000</v>
      </c>
      <c r="H43" s="1">
        <f>+G43*1.4</f>
        <v>1470000</v>
      </c>
      <c r="I43" s="1">
        <f t="shared" si="6"/>
        <v>1050000</v>
      </c>
      <c r="J43" s="1">
        <f t="shared" si="9"/>
        <v>1267241.3793103448</v>
      </c>
      <c r="K43" s="1">
        <f t="shared" si="10"/>
        <v>217241.37931034481</v>
      </c>
      <c r="L43" s="1">
        <f t="shared" si="11"/>
        <v>20.689655172413794</v>
      </c>
    </row>
    <row r="44" spans="2:12" x14ac:dyDescent="0.25">
      <c r="B44" t="s">
        <v>274</v>
      </c>
      <c r="C44" t="s">
        <v>24</v>
      </c>
      <c r="D44" s="1">
        <v>1</v>
      </c>
      <c r="E44" s="1"/>
      <c r="F44" s="1">
        <f t="shared" si="8"/>
        <v>1</v>
      </c>
      <c r="G44" s="1">
        <v>3000000</v>
      </c>
      <c r="H44" s="1">
        <f>+G44*1.4</f>
        <v>4200000</v>
      </c>
      <c r="I44" s="1">
        <f t="shared" si="6"/>
        <v>3000000</v>
      </c>
      <c r="J44" s="1">
        <f t="shared" si="9"/>
        <v>3620689.6551724141</v>
      </c>
      <c r="K44" s="1">
        <f t="shared" si="10"/>
        <v>620689.65517241415</v>
      </c>
      <c r="L44" s="1">
        <f t="shared" si="11"/>
        <v>20.689655172413804</v>
      </c>
    </row>
    <row r="45" spans="2:12" x14ac:dyDescent="0.25">
      <c r="B45" t="s">
        <v>535</v>
      </c>
      <c r="C45" t="s">
        <v>24</v>
      </c>
      <c r="D45" s="1">
        <v>1</v>
      </c>
      <c r="E45" s="1">
        <v>1</v>
      </c>
      <c r="F45" s="1">
        <f t="shared" si="8"/>
        <v>0</v>
      </c>
      <c r="G45" s="1">
        <v>96000</v>
      </c>
      <c r="H45" s="1">
        <v>130000</v>
      </c>
      <c r="I45" s="1">
        <f t="shared" ref="I45:I76" si="12">+G45*D45</f>
        <v>96000</v>
      </c>
      <c r="J45" s="1">
        <f t="shared" si="9"/>
        <v>112068.96551724139</v>
      </c>
      <c r="K45" s="1">
        <f t="shared" si="10"/>
        <v>16068.965517241391</v>
      </c>
      <c r="L45" s="1">
        <f t="shared" si="11"/>
        <v>16.73850574712645</v>
      </c>
    </row>
    <row r="46" spans="2:12" x14ac:dyDescent="0.25">
      <c r="B46" t="s">
        <v>538</v>
      </c>
      <c r="C46" t="s">
        <v>24</v>
      </c>
      <c r="D46" s="1">
        <v>0</v>
      </c>
      <c r="E46" s="1">
        <v>1</v>
      </c>
      <c r="F46" s="1">
        <f t="shared" si="8"/>
        <v>-1</v>
      </c>
      <c r="G46" s="1">
        <v>119000</v>
      </c>
      <c r="H46" s="1">
        <f t="shared" ref="H46:H60" si="13">+G46*1.4</f>
        <v>166600</v>
      </c>
      <c r="I46" s="1">
        <f t="shared" si="12"/>
        <v>0</v>
      </c>
      <c r="J46" s="1">
        <f t="shared" si="9"/>
        <v>0</v>
      </c>
      <c r="K46" s="1">
        <f t="shared" si="10"/>
        <v>0</v>
      </c>
      <c r="L46" s="1" t="e">
        <f t="shared" si="11"/>
        <v>#DIV/0!</v>
      </c>
    </row>
    <row r="47" spans="2:12" x14ac:dyDescent="0.25">
      <c r="B47" t="s">
        <v>275</v>
      </c>
      <c r="C47" t="s">
        <v>24</v>
      </c>
      <c r="D47" s="1">
        <v>1</v>
      </c>
      <c r="E47" s="1"/>
      <c r="F47" s="1">
        <f t="shared" si="8"/>
        <v>1</v>
      </c>
      <c r="G47" s="1">
        <v>93500</v>
      </c>
      <c r="H47" s="1">
        <f t="shared" si="13"/>
        <v>130899.99999999999</v>
      </c>
      <c r="I47" s="1">
        <f t="shared" si="12"/>
        <v>93500</v>
      </c>
      <c r="J47" s="1">
        <f t="shared" si="9"/>
        <v>112844.8275862069</v>
      </c>
      <c r="K47" s="1">
        <f t="shared" si="10"/>
        <v>19344.827586206899</v>
      </c>
      <c r="L47" s="1">
        <f t="shared" si="11"/>
        <v>20.689655172413797</v>
      </c>
    </row>
    <row r="48" spans="2:12" x14ac:dyDescent="0.25">
      <c r="B48" t="s">
        <v>603</v>
      </c>
      <c r="C48" t="s">
        <v>24</v>
      </c>
      <c r="D48" s="1">
        <v>1</v>
      </c>
      <c r="E48" s="1"/>
      <c r="F48" s="1">
        <f t="shared" si="8"/>
        <v>1</v>
      </c>
      <c r="G48" s="1">
        <v>153000</v>
      </c>
      <c r="H48" s="1">
        <f t="shared" si="13"/>
        <v>214200</v>
      </c>
      <c r="I48" s="1">
        <f t="shared" si="12"/>
        <v>153000</v>
      </c>
      <c r="J48" s="1">
        <f t="shared" si="9"/>
        <v>184655.17241379313</v>
      </c>
      <c r="K48" s="1">
        <f t="shared" si="10"/>
        <v>31655.172413793131</v>
      </c>
      <c r="L48" s="1">
        <f t="shared" si="11"/>
        <v>20.689655172413808</v>
      </c>
    </row>
    <row r="49" spans="2:13" x14ac:dyDescent="0.25">
      <c r="B49" t="s">
        <v>276</v>
      </c>
      <c r="C49" t="s">
        <v>24</v>
      </c>
      <c r="D49" s="1">
        <v>1</v>
      </c>
      <c r="E49" s="1"/>
      <c r="F49" s="1">
        <f t="shared" si="8"/>
        <v>1</v>
      </c>
      <c r="G49" s="1">
        <v>272000</v>
      </c>
      <c r="H49" s="1">
        <f t="shared" si="13"/>
        <v>380800</v>
      </c>
      <c r="I49" s="1">
        <f t="shared" si="12"/>
        <v>272000</v>
      </c>
      <c r="J49" s="1">
        <f t="shared" si="9"/>
        <v>328275.86206896557</v>
      </c>
      <c r="K49" s="1">
        <f t="shared" si="10"/>
        <v>56275.862068965565</v>
      </c>
      <c r="L49" s="1">
        <f t="shared" si="11"/>
        <v>20.689655172413808</v>
      </c>
    </row>
    <row r="50" spans="2:13" x14ac:dyDescent="0.25">
      <c r="B50" t="s">
        <v>277</v>
      </c>
      <c r="C50" t="s">
        <v>24</v>
      </c>
      <c r="D50" s="1">
        <v>1</v>
      </c>
      <c r="E50" s="1"/>
      <c r="F50" s="1">
        <f t="shared" si="8"/>
        <v>1</v>
      </c>
      <c r="G50" s="1">
        <v>340000</v>
      </c>
      <c r="H50" s="1">
        <f t="shared" si="13"/>
        <v>475999.99999999994</v>
      </c>
      <c r="I50" s="1">
        <f t="shared" si="12"/>
        <v>340000</v>
      </c>
      <c r="J50" s="1">
        <f t="shared" si="9"/>
        <v>410344.8275862069</v>
      </c>
      <c r="K50" s="1">
        <f t="shared" si="10"/>
        <v>70344.827586206899</v>
      </c>
      <c r="L50" s="1">
        <f t="shared" si="11"/>
        <v>20.689655172413794</v>
      </c>
    </row>
    <row r="51" spans="2:13" x14ac:dyDescent="0.25">
      <c r="B51" t="s">
        <v>539</v>
      </c>
      <c r="C51" t="s">
        <v>24</v>
      </c>
      <c r="D51" s="1">
        <v>1</v>
      </c>
      <c r="E51" s="1"/>
      <c r="F51" s="1">
        <f t="shared" si="8"/>
        <v>1</v>
      </c>
      <c r="G51" s="1">
        <v>467000</v>
      </c>
      <c r="H51" s="1">
        <f t="shared" si="13"/>
        <v>653800</v>
      </c>
      <c r="I51" s="1">
        <f t="shared" si="12"/>
        <v>467000</v>
      </c>
      <c r="J51" s="1" t="s">
        <v>524</v>
      </c>
      <c r="K51" s="1" t="e">
        <f t="shared" si="10"/>
        <v>#VALUE!</v>
      </c>
      <c r="L51" s="1" t="e">
        <f t="shared" si="11"/>
        <v>#VALUE!</v>
      </c>
    </row>
    <row r="52" spans="2:13" x14ac:dyDescent="0.25">
      <c r="B52" t="s">
        <v>523</v>
      </c>
      <c r="C52" t="s">
        <v>24</v>
      </c>
      <c r="D52" s="1">
        <v>1</v>
      </c>
      <c r="E52" s="1"/>
      <c r="F52" s="1">
        <f t="shared" si="8"/>
        <v>1</v>
      </c>
      <c r="G52" s="1">
        <v>68000</v>
      </c>
      <c r="H52" s="1">
        <f t="shared" si="13"/>
        <v>95200</v>
      </c>
      <c r="I52" s="1">
        <f t="shared" si="12"/>
        <v>68000</v>
      </c>
      <c r="J52" s="1">
        <f t="shared" si="9"/>
        <v>82068.965517241391</v>
      </c>
      <c r="K52" s="1">
        <f t="shared" si="10"/>
        <v>14068.965517241391</v>
      </c>
      <c r="L52" s="1">
        <f t="shared" si="11"/>
        <v>20.689655172413808</v>
      </c>
    </row>
    <row r="53" spans="2:13" x14ac:dyDescent="0.25">
      <c r="B53" t="s">
        <v>540</v>
      </c>
      <c r="C53" t="s">
        <v>24</v>
      </c>
      <c r="D53" s="1">
        <v>1</v>
      </c>
      <c r="E53" s="1">
        <v>1</v>
      </c>
      <c r="F53" s="1">
        <f t="shared" si="8"/>
        <v>0</v>
      </c>
      <c r="G53" s="1">
        <v>73100</v>
      </c>
      <c r="H53" s="1">
        <f t="shared" si="13"/>
        <v>102340</v>
      </c>
      <c r="I53" s="1">
        <f t="shared" si="12"/>
        <v>73100</v>
      </c>
      <c r="J53" s="1">
        <f t="shared" si="9"/>
        <v>88224.137931034493</v>
      </c>
      <c r="K53" s="1">
        <f t="shared" si="10"/>
        <v>15124.137931034493</v>
      </c>
      <c r="L53" s="1">
        <f t="shared" si="11"/>
        <v>20.689655172413808</v>
      </c>
    </row>
    <row r="54" spans="2:13" x14ac:dyDescent="0.25">
      <c r="B54" t="s">
        <v>513</v>
      </c>
      <c r="C54" t="s">
        <v>24</v>
      </c>
      <c r="D54" s="1">
        <v>1</v>
      </c>
      <c r="E54" s="1">
        <v>1</v>
      </c>
      <c r="F54" s="1">
        <f t="shared" si="8"/>
        <v>0</v>
      </c>
      <c r="G54" s="1">
        <v>89250</v>
      </c>
      <c r="H54" s="1">
        <f t="shared" si="13"/>
        <v>124949.99999999999</v>
      </c>
      <c r="I54" s="1">
        <f t="shared" si="12"/>
        <v>89250</v>
      </c>
      <c r="J54" s="1">
        <f t="shared" si="9"/>
        <v>107715.5172413793</v>
      </c>
      <c r="K54" s="1">
        <f t="shared" si="10"/>
        <v>18465.517241379304</v>
      </c>
      <c r="L54" s="1">
        <f t="shared" si="11"/>
        <v>20.689655172413786</v>
      </c>
    </row>
    <row r="55" spans="2:13" x14ac:dyDescent="0.25">
      <c r="B55" t="s">
        <v>278</v>
      </c>
      <c r="C55" t="s">
        <v>24</v>
      </c>
      <c r="D55" s="1">
        <v>1</v>
      </c>
      <c r="E55" s="1"/>
      <c r="F55" s="1">
        <f t="shared" si="8"/>
        <v>1</v>
      </c>
      <c r="G55" s="1">
        <v>229500</v>
      </c>
      <c r="H55" s="1">
        <f t="shared" si="13"/>
        <v>321300</v>
      </c>
      <c r="I55" s="1">
        <f t="shared" si="12"/>
        <v>229500</v>
      </c>
      <c r="J55" s="1">
        <f t="shared" si="9"/>
        <v>276982.75862068968</v>
      </c>
      <c r="K55" s="1">
        <f t="shared" si="10"/>
        <v>47482.758620689681</v>
      </c>
      <c r="L55" s="1">
        <f t="shared" si="11"/>
        <v>20.689655172413804</v>
      </c>
    </row>
    <row r="56" spans="2:13" x14ac:dyDescent="0.25">
      <c r="B56" t="s">
        <v>279</v>
      </c>
      <c r="C56" t="s">
        <v>24</v>
      </c>
      <c r="D56" s="1">
        <v>1</v>
      </c>
      <c r="E56" s="1"/>
      <c r="F56" s="1">
        <f t="shared" si="8"/>
        <v>1</v>
      </c>
      <c r="G56" s="1">
        <v>85732</v>
      </c>
      <c r="H56" s="1">
        <v>115000</v>
      </c>
      <c r="I56" s="1">
        <f t="shared" si="12"/>
        <v>85732</v>
      </c>
      <c r="J56" s="1">
        <f t="shared" si="9"/>
        <v>99137.931034482768</v>
      </c>
      <c r="K56" s="1">
        <f t="shared" si="10"/>
        <v>13405.931034482768</v>
      </c>
      <c r="L56" s="1">
        <f t="shared" si="11"/>
        <v>15.637021222510578</v>
      </c>
    </row>
    <row r="57" spans="2:13" x14ac:dyDescent="0.25">
      <c r="B57" t="s">
        <v>393</v>
      </c>
      <c r="C57" t="s">
        <v>24</v>
      </c>
      <c r="D57" s="1">
        <v>1</v>
      </c>
      <c r="E57" s="1">
        <v>1</v>
      </c>
      <c r="F57" s="1">
        <f t="shared" si="8"/>
        <v>0</v>
      </c>
      <c r="G57" s="1">
        <v>4500000</v>
      </c>
      <c r="H57" s="1">
        <f t="shared" si="13"/>
        <v>6300000</v>
      </c>
      <c r="I57" s="1">
        <f t="shared" si="12"/>
        <v>4500000</v>
      </c>
      <c r="J57" s="1">
        <f t="shared" si="9"/>
        <v>5431034.4827586208</v>
      </c>
      <c r="K57" s="1">
        <f t="shared" si="10"/>
        <v>931034.48275862075</v>
      </c>
      <c r="L57" s="1">
        <f t="shared" si="11"/>
        <v>20.689655172413797</v>
      </c>
      <c r="M57">
        <f>4500*8</f>
        <v>36000</v>
      </c>
    </row>
    <row r="58" spans="2:13" x14ac:dyDescent="0.25">
      <c r="B58" t="s">
        <v>394</v>
      </c>
      <c r="C58" t="s">
        <v>24</v>
      </c>
      <c r="D58" s="1">
        <v>1</v>
      </c>
      <c r="E58" s="1"/>
      <c r="F58" s="1">
        <f t="shared" si="8"/>
        <v>1</v>
      </c>
      <c r="G58" s="1">
        <v>1600000</v>
      </c>
      <c r="H58" s="1">
        <f t="shared" si="13"/>
        <v>2240000</v>
      </c>
      <c r="I58" s="1">
        <f t="shared" si="12"/>
        <v>1600000</v>
      </c>
      <c r="J58" s="1">
        <f t="shared" si="9"/>
        <v>1931034.4827586208</v>
      </c>
      <c r="K58" s="1">
        <f t="shared" si="10"/>
        <v>331034.48275862075</v>
      </c>
      <c r="L58" s="1">
        <f t="shared" si="11"/>
        <v>20.689655172413797</v>
      </c>
    </row>
    <row r="59" spans="2:13" x14ac:dyDescent="0.25">
      <c r="B59" t="s">
        <v>395</v>
      </c>
      <c r="C59" t="s">
        <v>24</v>
      </c>
      <c r="D59" s="1">
        <v>1</v>
      </c>
      <c r="E59" s="1"/>
      <c r="F59" s="1">
        <f t="shared" si="8"/>
        <v>1</v>
      </c>
      <c r="G59" s="1">
        <v>1300000</v>
      </c>
      <c r="H59" s="1">
        <f t="shared" si="13"/>
        <v>1820000</v>
      </c>
      <c r="I59" s="1">
        <f t="shared" si="12"/>
        <v>1300000</v>
      </c>
      <c r="J59" s="1">
        <f t="shared" si="9"/>
        <v>1568965.5172413795</v>
      </c>
      <c r="K59" s="1">
        <f t="shared" si="10"/>
        <v>268965.51724137948</v>
      </c>
      <c r="L59" s="1">
        <f t="shared" si="11"/>
        <v>20.689655172413808</v>
      </c>
    </row>
    <row r="60" spans="2:13" x14ac:dyDescent="0.25">
      <c r="B60" t="s">
        <v>396</v>
      </c>
      <c r="C60" t="s">
        <v>24</v>
      </c>
      <c r="D60" s="1">
        <v>1</v>
      </c>
      <c r="E60" s="1"/>
      <c r="F60" s="1">
        <f t="shared" si="8"/>
        <v>1</v>
      </c>
      <c r="G60" s="1">
        <v>4500000</v>
      </c>
      <c r="H60" s="1">
        <f t="shared" si="13"/>
        <v>6300000</v>
      </c>
      <c r="I60" s="1">
        <f t="shared" si="12"/>
        <v>4500000</v>
      </c>
      <c r="J60" s="1">
        <f t="shared" si="9"/>
        <v>5431034.4827586208</v>
      </c>
      <c r="K60" s="1">
        <f t="shared" si="10"/>
        <v>931034.48275862075</v>
      </c>
      <c r="L60" s="1">
        <f t="shared" si="11"/>
        <v>20.689655172413797</v>
      </c>
    </row>
    <row r="61" spans="2:13" x14ac:dyDescent="0.25">
      <c r="B61" t="s">
        <v>519</v>
      </c>
      <c r="C61" t="s">
        <v>24</v>
      </c>
      <c r="D61" s="1">
        <v>1</v>
      </c>
      <c r="E61" s="1">
        <v>1</v>
      </c>
      <c r="F61" s="1">
        <f t="shared" si="8"/>
        <v>0</v>
      </c>
      <c r="G61" s="1">
        <v>17000000</v>
      </c>
      <c r="H61" s="1">
        <v>20000000</v>
      </c>
      <c r="I61" s="1">
        <f t="shared" si="12"/>
        <v>17000000</v>
      </c>
      <c r="J61" s="1">
        <f t="shared" si="9"/>
        <v>17241379.31034483</v>
      </c>
      <c r="K61" s="1">
        <f t="shared" si="10"/>
        <v>241379.31034483016</v>
      </c>
      <c r="L61" s="1">
        <f>(H61/I61-1)*100</f>
        <v>17.647058823529417</v>
      </c>
    </row>
    <row r="62" spans="2:13" x14ac:dyDescent="0.25">
      <c r="B62" t="s">
        <v>397</v>
      </c>
      <c r="C62" t="s">
        <v>24</v>
      </c>
      <c r="D62" s="1">
        <v>1</v>
      </c>
      <c r="E62" s="1"/>
      <c r="F62" s="1">
        <f t="shared" si="8"/>
        <v>1</v>
      </c>
      <c r="G62" s="1">
        <v>51000000</v>
      </c>
      <c r="H62" s="1">
        <v>61200000</v>
      </c>
      <c r="I62" s="1">
        <f t="shared" si="12"/>
        <v>51000000</v>
      </c>
      <c r="J62" s="1">
        <f t="shared" si="9"/>
        <v>52758620.689655177</v>
      </c>
      <c r="K62" s="1">
        <f t="shared" si="10"/>
        <v>1758620.6896551773</v>
      </c>
      <c r="L62" s="1">
        <f t="shared" ref="L62:L93" si="14">+K62/I62*100</f>
        <v>3.4482758620689751</v>
      </c>
    </row>
    <row r="63" spans="2:13" x14ac:dyDescent="0.25">
      <c r="B63" t="s">
        <v>398</v>
      </c>
      <c r="C63" t="s">
        <v>24</v>
      </c>
      <c r="D63" s="1">
        <v>1</v>
      </c>
      <c r="E63" s="1"/>
      <c r="F63" s="1">
        <f t="shared" si="8"/>
        <v>1</v>
      </c>
      <c r="G63" s="1">
        <v>2700000</v>
      </c>
      <c r="H63" s="1">
        <f>+G63*1.4</f>
        <v>3779999.9999999995</v>
      </c>
      <c r="I63" s="1">
        <f t="shared" si="12"/>
        <v>2700000</v>
      </c>
      <c r="J63" s="1">
        <f t="shared" si="9"/>
        <v>3258620.6896551722</v>
      </c>
      <c r="K63" s="1">
        <f t="shared" si="10"/>
        <v>558620.68965517217</v>
      </c>
      <c r="L63" s="1">
        <f t="shared" si="14"/>
        <v>20.689655172413783</v>
      </c>
      <c r="M63">
        <f>2800*1.16</f>
        <v>3248</v>
      </c>
    </row>
    <row r="64" spans="2:13" x14ac:dyDescent="0.25">
      <c r="B64" t="s">
        <v>518</v>
      </c>
      <c r="C64" t="s">
        <v>24</v>
      </c>
      <c r="D64" s="1">
        <v>1</v>
      </c>
      <c r="E64" s="1">
        <v>1</v>
      </c>
      <c r="F64" s="1">
        <f t="shared" si="8"/>
        <v>0</v>
      </c>
      <c r="G64" s="1">
        <v>4000000</v>
      </c>
      <c r="H64" s="1">
        <v>6500000</v>
      </c>
      <c r="I64" s="1">
        <f t="shared" si="12"/>
        <v>4000000</v>
      </c>
      <c r="J64" s="1">
        <f t="shared" si="9"/>
        <v>5603448.2758620698</v>
      </c>
      <c r="K64" s="1">
        <f t="shared" si="10"/>
        <v>1603448.2758620698</v>
      </c>
      <c r="L64" s="1">
        <f t="shared" si="14"/>
        <v>40.086206896551744</v>
      </c>
    </row>
    <row r="65" spans="2:12" x14ac:dyDescent="0.25">
      <c r="B65" t="s">
        <v>399</v>
      </c>
      <c r="C65" t="s">
        <v>24</v>
      </c>
      <c r="D65" s="1">
        <v>1</v>
      </c>
      <c r="E65" s="1"/>
      <c r="F65" s="1">
        <f t="shared" si="8"/>
        <v>1</v>
      </c>
      <c r="G65" s="1">
        <v>4500000</v>
      </c>
      <c r="H65" s="1">
        <f>+G65*1.4</f>
        <v>6300000</v>
      </c>
      <c r="I65" s="1">
        <f t="shared" si="12"/>
        <v>4500000</v>
      </c>
      <c r="J65" s="1">
        <f t="shared" si="9"/>
        <v>5431034.4827586208</v>
      </c>
      <c r="K65" s="1">
        <f t="shared" si="10"/>
        <v>931034.48275862075</v>
      </c>
      <c r="L65" s="1">
        <f t="shared" si="14"/>
        <v>20.689655172413797</v>
      </c>
    </row>
    <row r="66" spans="2:12" x14ac:dyDescent="0.25">
      <c r="B66" t="s">
        <v>400</v>
      </c>
      <c r="C66" t="s">
        <v>24</v>
      </c>
      <c r="D66" s="1">
        <v>1</v>
      </c>
      <c r="E66" s="1">
        <v>1</v>
      </c>
      <c r="F66" s="1">
        <f t="shared" si="8"/>
        <v>0</v>
      </c>
      <c r="G66" s="1">
        <v>23000000</v>
      </c>
      <c r="H66" s="1">
        <v>27600000</v>
      </c>
      <c r="I66" s="1">
        <f t="shared" si="12"/>
        <v>23000000</v>
      </c>
      <c r="J66" s="1">
        <f t="shared" si="9"/>
        <v>23793103.448275864</v>
      </c>
      <c r="K66" s="1">
        <f t="shared" si="10"/>
        <v>793103.44827586412</v>
      </c>
      <c r="L66" s="1">
        <f t="shared" si="14"/>
        <v>3.4482758620689746</v>
      </c>
    </row>
    <row r="67" spans="2:12" x14ac:dyDescent="0.25">
      <c r="B67" t="s">
        <v>409</v>
      </c>
      <c r="C67" t="s">
        <v>24</v>
      </c>
      <c r="D67" s="1">
        <v>1</v>
      </c>
      <c r="E67" s="1"/>
      <c r="F67" s="1">
        <f t="shared" ref="F67:F98" si="15">+D67-E67</f>
        <v>1</v>
      </c>
      <c r="G67" s="1">
        <v>2500000</v>
      </c>
      <c r="H67" s="1">
        <v>3500000</v>
      </c>
      <c r="I67" s="1">
        <f t="shared" si="12"/>
        <v>2500000</v>
      </c>
      <c r="J67" s="1">
        <f t="shared" ref="J67:J98" si="16">+H67*D67/(1.16)</f>
        <v>3017241.3793103448</v>
      </c>
      <c r="K67" s="1">
        <f t="shared" ref="K67:K98" si="17">+J67-I67</f>
        <v>517241.37931034481</v>
      </c>
      <c r="L67" s="1">
        <f t="shared" si="14"/>
        <v>20.689655172413794</v>
      </c>
    </row>
    <row r="68" spans="2:12" x14ac:dyDescent="0.25">
      <c r="B68" t="s">
        <v>508</v>
      </c>
      <c r="C68" t="s">
        <v>24</v>
      </c>
      <c r="D68" s="1">
        <v>1</v>
      </c>
      <c r="E68" s="1"/>
      <c r="F68" s="1">
        <f t="shared" si="15"/>
        <v>1</v>
      </c>
      <c r="G68" s="1">
        <v>18000000</v>
      </c>
      <c r="H68" s="1">
        <v>21000000</v>
      </c>
      <c r="I68" s="1">
        <f t="shared" si="12"/>
        <v>18000000</v>
      </c>
      <c r="J68" s="1">
        <f t="shared" si="16"/>
        <v>18103448.275862072</v>
      </c>
      <c r="K68" s="1">
        <f t="shared" si="17"/>
        <v>103448.27586207166</v>
      </c>
      <c r="L68" s="1">
        <f t="shared" si="14"/>
        <v>0.57471264367817587</v>
      </c>
    </row>
    <row r="69" spans="2:12" x14ac:dyDescent="0.25">
      <c r="B69" t="s">
        <v>537</v>
      </c>
      <c r="C69" t="s">
        <v>24</v>
      </c>
      <c r="D69" s="1">
        <v>1</v>
      </c>
      <c r="E69" s="1"/>
      <c r="F69" s="1">
        <f t="shared" si="15"/>
        <v>1</v>
      </c>
      <c r="G69" s="1">
        <v>820000</v>
      </c>
      <c r="H69" s="1">
        <v>1100000</v>
      </c>
      <c r="I69" s="1">
        <f t="shared" si="12"/>
        <v>820000</v>
      </c>
      <c r="J69" s="1">
        <f t="shared" si="16"/>
        <v>948275.86206896557</v>
      </c>
      <c r="K69" s="1">
        <f t="shared" si="17"/>
        <v>128275.86206896557</v>
      </c>
      <c r="L69" s="1">
        <f t="shared" si="14"/>
        <v>15.643397813288484</v>
      </c>
    </row>
    <row r="70" spans="2:12" x14ac:dyDescent="0.25">
      <c r="B70" t="s">
        <v>448</v>
      </c>
      <c r="C70" t="s">
        <v>24</v>
      </c>
      <c r="D70" s="1">
        <v>1</v>
      </c>
      <c r="E70" s="1"/>
      <c r="F70" s="1">
        <f t="shared" si="15"/>
        <v>1</v>
      </c>
      <c r="G70" s="1">
        <v>39000000</v>
      </c>
      <c r="H70" s="1">
        <v>44000000</v>
      </c>
      <c r="I70" s="1">
        <f t="shared" si="12"/>
        <v>39000000</v>
      </c>
      <c r="J70" s="1">
        <f t="shared" si="16"/>
        <v>37931034.482758626</v>
      </c>
      <c r="K70" s="1">
        <f t="shared" si="17"/>
        <v>-1068965.5172413737</v>
      </c>
      <c r="L70" s="1">
        <f t="shared" si="14"/>
        <v>-2.7409372236958296</v>
      </c>
    </row>
    <row r="71" spans="2:12" x14ac:dyDescent="0.25">
      <c r="B71" t="s">
        <v>450</v>
      </c>
      <c r="C71" t="s">
        <v>24</v>
      </c>
      <c r="D71" s="1">
        <v>1</v>
      </c>
      <c r="E71" s="1"/>
      <c r="F71" s="1">
        <f t="shared" si="15"/>
        <v>1</v>
      </c>
      <c r="G71" s="1">
        <v>700000</v>
      </c>
      <c r="H71" s="1">
        <v>1100000</v>
      </c>
      <c r="I71" s="1">
        <f t="shared" si="12"/>
        <v>700000</v>
      </c>
      <c r="J71" s="1">
        <f t="shared" si="16"/>
        <v>948275.86206896557</v>
      </c>
      <c r="K71" s="1">
        <f t="shared" si="17"/>
        <v>248275.86206896557</v>
      </c>
      <c r="L71" s="1">
        <f t="shared" si="14"/>
        <v>35.467980295566512</v>
      </c>
    </row>
    <row r="72" spans="2:12" x14ac:dyDescent="0.25">
      <c r="B72" t="s">
        <v>451</v>
      </c>
      <c r="C72" t="s">
        <v>24</v>
      </c>
      <c r="D72" s="1">
        <v>1</v>
      </c>
      <c r="E72" s="1"/>
      <c r="F72" s="1">
        <f t="shared" si="15"/>
        <v>1</v>
      </c>
      <c r="G72" s="1">
        <v>2000000</v>
      </c>
      <c r="H72" s="1">
        <v>2900000</v>
      </c>
      <c r="I72" s="1">
        <f t="shared" si="12"/>
        <v>2000000</v>
      </c>
      <c r="J72" s="1">
        <f t="shared" si="16"/>
        <v>2500000</v>
      </c>
      <c r="K72" s="1">
        <f t="shared" si="17"/>
        <v>500000</v>
      </c>
      <c r="L72" s="1">
        <f t="shared" si="14"/>
        <v>25</v>
      </c>
    </row>
    <row r="73" spans="2:12" x14ac:dyDescent="0.25">
      <c r="B73" t="s">
        <v>514</v>
      </c>
      <c r="C73" t="s">
        <v>24</v>
      </c>
      <c r="D73" s="1">
        <v>1</v>
      </c>
      <c r="E73" s="1">
        <v>1</v>
      </c>
      <c r="F73" s="1">
        <f t="shared" si="15"/>
        <v>0</v>
      </c>
      <c r="G73" s="1">
        <v>2000000</v>
      </c>
      <c r="H73" s="1">
        <v>2900000</v>
      </c>
      <c r="I73" s="1">
        <f t="shared" si="12"/>
        <v>2000000</v>
      </c>
      <c r="J73" s="1">
        <f t="shared" si="16"/>
        <v>2500000</v>
      </c>
      <c r="K73" s="1">
        <f t="shared" si="17"/>
        <v>500000</v>
      </c>
      <c r="L73" s="1">
        <f t="shared" si="14"/>
        <v>25</v>
      </c>
    </row>
    <row r="74" spans="2:12" x14ac:dyDescent="0.25">
      <c r="B74" t="s">
        <v>281</v>
      </c>
      <c r="C74" t="s">
        <v>362</v>
      </c>
      <c r="D74" s="1">
        <v>1</v>
      </c>
      <c r="E74" s="1"/>
      <c r="F74" s="1">
        <f t="shared" si="15"/>
        <v>1</v>
      </c>
      <c r="G74" s="1">
        <f>4100000/1.8</f>
        <v>2277777.7777777775</v>
      </c>
      <c r="H74" s="1">
        <f>+G74*1.4</f>
        <v>3188888.8888888885</v>
      </c>
      <c r="I74" s="1">
        <f t="shared" si="12"/>
        <v>2277777.7777777775</v>
      </c>
      <c r="J74" s="1">
        <f t="shared" si="16"/>
        <v>2749042.1455938695</v>
      </c>
      <c r="K74" s="1">
        <f t="shared" si="17"/>
        <v>471264.36781609198</v>
      </c>
      <c r="L74" s="1">
        <f t="shared" si="14"/>
        <v>20.689655172413797</v>
      </c>
    </row>
    <row r="75" spans="2:12" x14ac:dyDescent="0.25">
      <c r="B75" t="s">
        <v>282</v>
      </c>
      <c r="C75" t="s">
        <v>362</v>
      </c>
      <c r="D75" s="1">
        <v>1</v>
      </c>
      <c r="E75" s="1"/>
      <c r="F75" s="1">
        <f t="shared" si="15"/>
        <v>1</v>
      </c>
      <c r="G75" s="1">
        <f>5200000/1.8</f>
        <v>2888888.888888889</v>
      </c>
      <c r="H75" s="1">
        <f>+G75*1.4</f>
        <v>4044444.4444444445</v>
      </c>
      <c r="I75" s="1">
        <f t="shared" si="12"/>
        <v>2888888.888888889</v>
      </c>
      <c r="J75" s="1">
        <f t="shared" si="16"/>
        <v>3486590.0383141767</v>
      </c>
      <c r="K75" s="1">
        <f t="shared" si="17"/>
        <v>597701.14942528773</v>
      </c>
      <c r="L75" s="1">
        <f t="shared" si="14"/>
        <v>20.689655172413808</v>
      </c>
    </row>
    <row r="76" spans="2:12" x14ac:dyDescent="0.25">
      <c r="B76" t="s">
        <v>283</v>
      </c>
      <c r="C76" t="s">
        <v>362</v>
      </c>
      <c r="D76" s="1">
        <v>1</v>
      </c>
      <c r="E76" s="1"/>
      <c r="F76" s="1">
        <f t="shared" si="15"/>
        <v>1</v>
      </c>
      <c r="G76" s="1">
        <f>3480000/1.8</f>
        <v>1933333.3333333333</v>
      </c>
      <c r="H76" s="1">
        <f>+G76*1.4</f>
        <v>2706666.6666666665</v>
      </c>
      <c r="I76" s="1">
        <f t="shared" si="12"/>
        <v>1933333.3333333333</v>
      </c>
      <c r="J76" s="1">
        <f t="shared" si="16"/>
        <v>2333333.3333333335</v>
      </c>
      <c r="K76" s="1">
        <f t="shared" si="17"/>
        <v>400000.00000000023</v>
      </c>
      <c r="L76" s="1">
        <f t="shared" si="14"/>
        <v>20.689655172413808</v>
      </c>
    </row>
    <row r="77" spans="2:12" x14ac:dyDescent="0.25">
      <c r="B77" t="s">
        <v>367</v>
      </c>
      <c r="C77" t="s">
        <v>285</v>
      </c>
      <c r="D77" s="1">
        <v>1</v>
      </c>
      <c r="E77" s="1"/>
      <c r="F77" s="1">
        <f t="shared" si="15"/>
        <v>1</v>
      </c>
      <c r="G77" s="11">
        <v>460000</v>
      </c>
      <c r="H77" s="1">
        <f>+G77*1.45</f>
        <v>667000</v>
      </c>
      <c r="I77" s="1">
        <f t="shared" ref="I77:I108" si="18">+G77*D77</f>
        <v>460000</v>
      </c>
      <c r="J77" s="1">
        <f t="shared" si="16"/>
        <v>575000</v>
      </c>
      <c r="K77" s="1">
        <f t="shared" si="17"/>
        <v>115000</v>
      </c>
      <c r="L77" s="1">
        <f t="shared" si="14"/>
        <v>25</v>
      </c>
    </row>
    <row r="78" spans="2:12" x14ac:dyDescent="0.25">
      <c r="B78" t="s">
        <v>284</v>
      </c>
      <c r="C78" t="s">
        <v>285</v>
      </c>
      <c r="D78" s="1">
        <v>1</v>
      </c>
      <c r="E78" s="1"/>
      <c r="F78" s="1">
        <f t="shared" si="15"/>
        <v>1</v>
      </c>
      <c r="G78" s="11">
        <v>110000</v>
      </c>
      <c r="H78" s="1">
        <f>+G78*1.4</f>
        <v>154000</v>
      </c>
      <c r="I78" s="1">
        <f t="shared" si="18"/>
        <v>110000</v>
      </c>
      <c r="J78" s="1">
        <f t="shared" si="16"/>
        <v>132758.62068965519</v>
      </c>
      <c r="K78" s="1">
        <f t="shared" si="17"/>
        <v>22758.620689655188</v>
      </c>
      <c r="L78" s="1">
        <f t="shared" si="14"/>
        <v>20.689655172413808</v>
      </c>
    </row>
    <row r="79" spans="2:12" x14ac:dyDescent="0.25">
      <c r="B79" t="s">
        <v>286</v>
      </c>
      <c r="C79" t="s">
        <v>285</v>
      </c>
      <c r="D79" s="1">
        <v>1</v>
      </c>
      <c r="E79" s="1">
        <v>1</v>
      </c>
      <c r="F79" s="1">
        <f t="shared" si="15"/>
        <v>0</v>
      </c>
      <c r="G79" s="1">
        <v>80000</v>
      </c>
      <c r="H79" s="1">
        <v>120000</v>
      </c>
      <c r="I79" s="1">
        <f t="shared" si="18"/>
        <v>80000</v>
      </c>
      <c r="J79" s="1">
        <f t="shared" si="16"/>
        <v>103448.27586206897</v>
      </c>
      <c r="K79" s="1">
        <f t="shared" si="17"/>
        <v>23448.275862068971</v>
      </c>
      <c r="L79" s="1">
        <f t="shared" si="14"/>
        <v>29.310344827586217</v>
      </c>
    </row>
    <row r="80" spans="2:12" x14ac:dyDescent="0.25">
      <c r="B80" t="s">
        <v>511</v>
      </c>
      <c r="C80" t="s">
        <v>285</v>
      </c>
      <c r="D80" s="1">
        <v>1</v>
      </c>
      <c r="E80" s="1">
        <v>1</v>
      </c>
      <c r="F80" s="1">
        <f t="shared" si="15"/>
        <v>0</v>
      </c>
      <c r="G80" s="1">
        <v>115000</v>
      </c>
      <c r="H80" s="1">
        <f>+G80*1.4</f>
        <v>161000</v>
      </c>
      <c r="I80" s="1">
        <f t="shared" si="18"/>
        <v>115000</v>
      </c>
      <c r="J80" s="1">
        <f t="shared" si="16"/>
        <v>138793.10344827588</v>
      </c>
      <c r="K80" s="1">
        <f t="shared" si="17"/>
        <v>23793.103448275884</v>
      </c>
      <c r="L80" s="1">
        <f t="shared" si="14"/>
        <v>20.689655172413811</v>
      </c>
    </row>
    <row r="81" spans="2:12" x14ac:dyDescent="0.25">
      <c r="B81" t="s">
        <v>287</v>
      </c>
      <c r="C81" t="s">
        <v>285</v>
      </c>
      <c r="D81" s="1">
        <v>1</v>
      </c>
      <c r="E81" s="1">
        <v>1</v>
      </c>
      <c r="F81" s="1">
        <f t="shared" si="15"/>
        <v>0</v>
      </c>
      <c r="G81" s="11">
        <v>190000</v>
      </c>
      <c r="H81" s="1">
        <f>+G81*1.4</f>
        <v>266000</v>
      </c>
      <c r="I81" s="1">
        <f t="shared" si="18"/>
        <v>190000</v>
      </c>
      <c r="J81" s="1">
        <f t="shared" si="16"/>
        <v>229310.34482758623</v>
      </c>
      <c r="K81" s="1">
        <f t="shared" si="17"/>
        <v>39310.344827586232</v>
      </c>
      <c r="L81" s="1">
        <f t="shared" si="14"/>
        <v>20.689655172413808</v>
      </c>
    </row>
    <row r="82" spans="2:12" x14ac:dyDescent="0.25">
      <c r="B82" t="s">
        <v>522</v>
      </c>
      <c r="C82" t="s">
        <v>285</v>
      </c>
      <c r="D82" s="1">
        <v>1</v>
      </c>
      <c r="E82" s="1">
        <v>1</v>
      </c>
      <c r="F82" s="1">
        <f t="shared" si="15"/>
        <v>0</v>
      </c>
      <c r="G82" s="1">
        <f>55000/1.8</f>
        <v>30555.555555555555</v>
      </c>
      <c r="H82" s="1">
        <f>+G82*1.4</f>
        <v>42777.777777777774</v>
      </c>
      <c r="I82" s="1">
        <f t="shared" si="18"/>
        <v>30555.555555555555</v>
      </c>
      <c r="J82" s="1">
        <f t="shared" si="16"/>
        <v>36877.394636015328</v>
      </c>
      <c r="K82" s="1">
        <f t="shared" si="17"/>
        <v>6321.839080459773</v>
      </c>
      <c r="L82" s="1">
        <f t="shared" si="14"/>
        <v>20.689655172413804</v>
      </c>
    </row>
    <row r="83" spans="2:12" x14ac:dyDescent="0.25">
      <c r="B83" t="s">
        <v>288</v>
      </c>
      <c r="C83" t="s">
        <v>285</v>
      </c>
      <c r="D83" s="1">
        <v>1</v>
      </c>
      <c r="E83" s="1">
        <v>1</v>
      </c>
      <c r="F83" s="1">
        <f t="shared" si="15"/>
        <v>0</v>
      </c>
      <c r="G83" s="1">
        <v>30556</v>
      </c>
      <c r="H83" s="1">
        <f>+G83*1.4</f>
        <v>42778.399999999994</v>
      </c>
      <c r="I83" s="1">
        <f t="shared" si="18"/>
        <v>30556</v>
      </c>
      <c r="J83" s="1">
        <f t="shared" si="16"/>
        <v>36877.931034482754</v>
      </c>
      <c r="K83" s="1">
        <f t="shared" si="17"/>
        <v>6321.9310344827536</v>
      </c>
      <c r="L83" s="1">
        <f t="shared" si="14"/>
        <v>20.689655172413776</v>
      </c>
    </row>
    <row r="84" spans="2:12" x14ac:dyDescent="0.25">
      <c r="B84" t="s">
        <v>212</v>
      </c>
      <c r="C84" t="s">
        <v>285</v>
      </c>
      <c r="D84" s="1">
        <v>1</v>
      </c>
      <c r="E84" s="1">
        <v>1</v>
      </c>
      <c r="F84" s="1">
        <f t="shared" si="15"/>
        <v>0</v>
      </c>
      <c r="G84" s="1">
        <v>35000</v>
      </c>
      <c r="H84" s="1">
        <v>63800</v>
      </c>
      <c r="I84" s="1">
        <f t="shared" si="18"/>
        <v>35000</v>
      </c>
      <c r="J84" s="1">
        <f t="shared" si="16"/>
        <v>55000.000000000007</v>
      </c>
      <c r="K84" s="1">
        <f t="shared" si="17"/>
        <v>20000.000000000007</v>
      </c>
      <c r="L84" s="1">
        <f t="shared" si="14"/>
        <v>57.14285714285716</v>
      </c>
    </row>
    <row r="85" spans="2:12" x14ac:dyDescent="0.25">
      <c r="B85" t="s">
        <v>289</v>
      </c>
      <c r="C85" t="s">
        <v>285</v>
      </c>
      <c r="D85" s="1">
        <v>1</v>
      </c>
      <c r="E85" s="1">
        <v>1</v>
      </c>
      <c r="F85" s="1">
        <f t="shared" si="15"/>
        <v>0</v>
      </c>
      <c r="G85" s="1">
        <v>18000</v>
      </c>
      <c r="H85" s="1">
        <f>+G85*1.4</f>
        <v>25200</v>
      </c>
      <c r="I85" s="1">
        <f t="shared" si="18"/>
        <v>18000</v>
      </c>
      <c r="J85" s="1">
        <f t="shared" si="16"/>
        <v>21724.137931034486</v>
      </c>
      <c r="K85" s="1">
        <f t="shared" si="17"/>
        <v>3724.1379310344855</v>
      </c>
      <c r="L85" s="1">
        <f t="shared" si="14"/>
        <v>20.689655172413808</v>
      </c>
    </row>
    <row r="86" spans="2:12" x14ac:dyDescent="0.25">
      <c r="B86" t="s">
        <v>290</v>
      </c>
      <c r="C86" t="s">
        <v>285</v>
      </c>
      <c r="D86" s="1">
        <v>1</v>
      </c>
      <c r="E86" s="1"/>
      <c r="F86" s="1">
        <f t="shared" si="15"/>
        <v>1</v>
      </c>
      <c r="G86" s="1">
        <v>15000</v>
      </c>
      <c r="H86" s="1">
        <f>+G86*1.4</f>
        <v>21000</v>
      </c>
      <c r="I86" s="1">
        <f t="shared" si="18"/>
        <v>15000</v>
      </c>
      <c r="J86" s="1">
        <f t="shared" si="16"/>
        <v>18103.448275862069</v>
      </c>
      <c r="K86" s="1">
        <f t="shared" si="17"/>
        <v>3103.4482758620688</v>
      </c>
      <c r="L86" s="1">
        <f t="shared" si="14"/>
        <v>20.689655172413794</v>
      </c>
    </row>
    <row r="87" spans="2:12" x14ac:dyDescent="0.25">
      <c r="B87" t="s">
        <v>291</v>
      </c>
      <c r="C87" t="s">
        <v>285</v>
      </c>
      <c r="D87" s="1">
        <v>1</v>
      </c>
      <c r="E87" s="1">
        <v>1</v>
      </c>
      <c r="F87" s="1">
        <f t="shared" si="15"/>
        <v>0</v>
      </c>
      <c r="G87" s="1">
        <v>135000</v>
      </c>
      <c r="H87" s="1">
        <f>+G87*1.4</f>
        <v>189000</v>
      </c>
      <c r="I87" s="1">
        <f t="shared" si="18"/>
        <v>135000</v>
      </c>
      <c r="J87" s="1">
        <f t="shared" si="16"/>
        <v>162931.03448275864</v>
      </c>
      <c r="K87" s="1">
        <f t="shared" si="17"/>
        <v>27931.034482758638</v>
      </c>
      <c r="L87" s="1">
        <f t="shared" si="14"/>
        <v>20.689655172413808</v>
      </c>
    </row>
    <row r="88" spans="2:12" x14ac:dyDescent="0.25">
      <c r="B88" t="s">
        <v>292</v>
      </c>
      <c r="C88" t="s">
        <v>285</v>
      </c>
      <c r="D88" s="1">
        <v>1</v>
      </c>
      <c r="E88" s="1">
        <v>1</v>
      </c>
      <c r="F88" s="1">
        <f t="shared" si="15"/>
        <v>0</v>
      </c>
      <c r="G88" s="11">
        <f>700000/1.8</f>
        <v>388888.88888888888</v>
      </c>
      <c r="H88" s="1">
        <f>+G88*1.4</f>
        <v>544444.44444444438</v>
      </c>
      <c r="I88" s="1">
        <f t="shared" si="18"/>
        <v>388888.88888888888</v>
      </c>
      <c r="J88" s="1">
        <f t="shared" si="16"/>
        <v>469348.65900383139</v>
      </c>
      <c r="K88" s="1">
        <f t="shared" si="17"/>
        <v>80459.770114942512</v>
      </c>
      <c r="L88" s="1">
        <f t="shared" si="14"/>
        <v>20.68965517241379</v>
      </c>
    </row>
    <row r="89" spans="2:12" x14ac:dyDescent="0.25">
      <c r="B89" t="s">
        <v>293</v>
      </c>
      <c r="C89" t="s">
        <v>285</v>
      </c>
      <c r="D89" s="1">
        <v>1</v>
      </c>
      <c r="E89" s="1">
        <v>1</v>
      </c>
      <c r="F89" s="1">
        <f t="shared" si="15"/>
        <v>0</v>
      </c>
      <c r="G89" s="11">
        <f>820000/1.8</f>
        <v>455555.55555555556</v>
      </c>
      <c r="H89" s="1">
        <f>+G89*1.4</f>
        <v>637777.77777777775</v>
      </c>
      <c r="I89" s="1">
        <f t="shared" si="18"/>
        <v>455555.55555555556</v>
      </c>
      <c r="J89" s="1">
        <f t="shared" si="16"/>
        <v>549808.42911877402</v>
      </c>
      <c r="K89" s="1">
        <f t="shared" si="17"/>
        <v>94252.873563218454</v>
      </c>
      <c r="L89" s="1">
        <f t="shared" si="14"/>
        <v>20.689655172413808</v>
      </c>
    </row>
    <row r="90" spans="2:12" x14ac:dyDescent="0.25">
      <c r="B90" t="s">
        <v>294</v>
      </c>
      <c r="C90" t="s">
        <v>285</v>
      </c>
      <c r="D90" s="1">
        <v>1</v>
      </c>
      <c r="E90" s="1">
        <v>1</v>
      </c>
      <c r="F90" s="1">
        <f t="shared" si="15"/>
        <v>0</v>
      </c>
      <c r="G90" s="11">
        <f>560000/1.8</f>
        <v>311111.11111111112</v>
      </c>
      <c r="H90" s="1">
        <v>550000</v>
      </c>
      <c r="I90" s="1">
        <f t="shared" si="18"/>
        <v>311111.11111111112</v>
      </c>
      <c r="J90" s="1">
        <f t="shared" si="16"/>
        <v>474137.93103448278</v>
      </c>
      <c r="K90" s="1">
        <f t="shared" si="17"/>
        <v>163026.81992337166</v>
      </c>
      <c r="L90" s="1">
        <f t="shared" si="14"/>
        <v>52.40147783251232</v>
      </c>
    </row>
    <row r="91" spans="2:12" x14ac:dyDescent="0.25">
      <c r="B91" t="s">
        <v>364</v>
      </c>
      <c r="C91" t="s">
        <v>285</v>
      </c>
      <c r="D91" s="1">
        <v>1</v>
      </c>
      <c r="E91" s="1">
        <v>1</v>
      </c>
      <c r="F91" s="1">
        <f t="shared" si="15"/>
        <v>0</v>
      </c>
      <c r="G91" s="11">
        <f>+H91/1.8</f>
        <v>416666.66666666663</v>
      </c>
      <c r="H91" s="1">
        <v>750000</v>
      </c>
      <c r="I91" s="1">
        <f t="shared" si="18"/>
        <v>416666.66666666663</v>
      </c>
      <c r="J91" s="1">
        <f t="shared" si="16"/>
        <v>646551.72413793113</v>
      </c>
      <c r="K91" s="1">
        <f t="shared" si="17"/>
        <v>229885.0574712645</v>
      </c>
      <c r="L91" s="1">
        <f t="shared" si="14"/>
        <v>55.17241379310348</v>
      </c>
    </row>
    <row r="92" spans="2:12" x14ac:dyDescent="0.25">
      <c r="B92" t="s">
        <v>365</v>
      </c>
      <c r="C92" t="s">
        <v>285</v>
      </c>
      <c r="D92" s="1">
        <v>1</v>
      </c>
      <c r="E92" s="1">
        <v>1</v>
      </c>
      <c r="F92" s="1">
        <f t="shared" si="15"/>
        <v>0</v>
      </c>
      <c r="G92" s="11">
        <v>731654</v>
      </c>
      <c r="H92" s="1">
        <f>+G92*1.4</f>
        <v>1024315.6</v>
      </c>
      <c r="I92" s="1">
        <f t="shared" si="18"/>
        <v>731654</v>
      </c>
      <c r="J92" s="1">
        <f t="shared" si="16"/>
        <v>883030.68965517241</v>
      </c>
      <c r="K92" s="1">
        <f t="shared" si="17"/>
        <v>151376.68965517241</v>
      </c>
      <c r="L92" s="1">
        <f t="shared" si="14"/>
        <v>20.689655172413794</v>
      </c>
    </row>
    <row r="93" spans="2:12" x14ac:dyDescent="0.25">
      <c r="B93" t="s">
        <v>366</v>
      </c>
      <c r="C93" t="s">
        <v>285</v>
      </c>
      <c r="D93" s="1">
        <v>1</v>
      </c>
      <c r="E93" s="1">
        <v>1</v>
      </c>
      <c r="F93" s="1">
        <f t="shared" si="15"/>
        <v>0</v>
      </c>
      <c r="G93" s="1">
        <v>753633</v>
      </c>
      <c r="H93" s="1">
        <f>+G93*1.4</f>
        <v>1055086.2</v>
      </c>
      <c r="I93" s="1">
        <f t="shared" si="18"/>
        <v>753633</v>
      </c>
      <c r="J93" s="1">
        <f t="shared" si="16"/>
        <v>909557.06896551722</v>
      </c>
      <c r="K93" s="1">
        <f t="shared" si="17"/>
        <v>155924.06896551722</v>
      </c>
      <c r="L93" s="1">
        <f t="shared" si="14"/>
        <v>20.68965517241379</v>
      </c>
    </row>
    <row r="94" spans="2:12" x14ac:dyDescent="0.25">
      <c r="B94" t="s">
        <v>363</v>
      </c>
      <c r="C94" t="s">
        <v>285</v>
      </c>
      <c r="D94" s="1">
        <v>1</v>
      </c>
      <c r="E94" s="1">
        <v>1</v>
      </c>
      <c r="F94" s="1">
        <f t="shared" si="15"/>
        <v>0</v>
      </c>
      <c r="G94" s="1">
        <f>+H94/1.8</f>
        <v>666666.66666666663</v>
      </c>
      <c r="H94" s="1">
        <v>1200000</v>
      </c>
      <c r="I94" s="1">
        <f t="shared" si="18"/>
        <v>666666.66666666663</v>
      </c>
      <c r="J94" s="1">
        <f t="shared" si="16"/>
        <v>1034482.7586206897</v>
      </c>
      <c r="K94" s="1">
        <f t="shared" si="17"/>
        <v>367816.09195402311</v>
      </c>
      <c r="L94" s="1">
        <f t="shared" ref="L94:L116" si="19">+K94/I94*100</f>
        <v>55.172413793103473</v>
      </c>
    </row>
    <row r="95" spans="2:12" x14ac:dyDescent="0.25">
      <c r="B95" t="s">
        <v>392</v>
      </c>
      <c r="C95" t="s">
        <v>285</v>
      </c>
      <c r="D95" s="1">
        <v>1</v>
      </c>
      <c r="E95" s="1">
        <v>1</v>
      </c>
      <c r="F95" s="1">
        <f t="shared" si="15"/>
        <v>0</v>
      </c>
      <c r="G95" s="11">
        <v>274000</v>
      </c>
      <c r="H95" s="1">
        <v>480000</v>
      </c>
      <c r="I95" s="1">
        <f t="shared" si="18"/>
        <v>274000</v>
      </c>
      <c r="J95" s="1">
        <f t="shared" si="16"/>
        <v>413793.10344827588</v>
      </c>
      <c r="K95" s="1">
        <f t="shared" si="17"/>
        <v>139793.10344827588</v>
      </c>
      <c r="L95" s="1">
        <f t="shared" si="19"/>
        <v>51.019380820538643</v>
      </c>
    </row>
    <row r="96" spans="2:12" x14ac:dyDescent="0.25">
      <c r="B96" t="s">
        <v>512</v>
      </c>
      <c r="C96" t="s">
        <v>285</v>
      </c>
      <c r="D96" s="1">
        <v>4</v>
      </c>
      <c r="E96" s="1">
        <v>4</v>
      </c>
      <c r="F96" s="1">
        <f t="shared" si="15"/>
        <v>0</v>
      </c>
      <c r="G96" s="1">
        <v>190000</v>
      </c>
      <c r="H96" s="1">
        <v>320000</v>
      </c>
      <c r="I96" s="1">
        <f t="shared" si="18"/>
        <v>760000</v>
      </c>
      <c r="J96" s="1">
        <f t="shared" si="16"/>
        <v>1103448.2758620691</v>
      </c>
      <c r="K96" s="1">
        <f t="shared" si="17"/>
        <v>343448.2758620691</v>
      </c>
      <c r="L96" s="1">
        <f t="shared" si="19"/>
        <v>45.190562613430146</v>
      </c>
    </row>
    <row r="97" spans="2:12" x14ac:dyDescent="0.25">
      <c r="B97" t="s">
        <v>406</v>
      </c>
      <c r="C97" t="s">
        <v>285</v>
      </c>
      <c r="D97" s="1">
        <v>6</v>
      </c>
      <c r="E97" s="1">
        <v>6</v>
      </c>
      <c r="F97" s="1">
        <f t="shared" si="15"/>
        <v>0</v>
      </c>
      <c r="G97" s="1">
        <v>9000</v>
      </c>
      <c r="H97" s="1">
        <v>15000</v>
      </c>
      <c r="I97" s="1">
        <f t="shared" si="18"/>
        <v>54000</v>
      </c>
      <c r="J97" s="1">
        <f t="shared" si="16"/>
        <v>77586.206896551725</v>
      </c>
      <c r="K97" s="1">
        <f t="shared" si="17"/>
        <v>23586.206896551725</v>
      </c>
      <c r="L97" s="1">
        <f t="shared" si="19"/>
        <v>43.678160919540232</v>
      </c>
    </row>
    <row r="98" spans="2:12" x14ac:dyDescent="0.25">
      <c r="B98" t="s">
        <v>525</v>
      </c>
      <c r="C98" t="s">
        <v>285</v>
      </c>
      <c r="D98" s="1">
        <v>1</v>
      </c>
      <c r="E98" s="1">
        <v>1</v>
      </c>
      <c r="F98" s="1">
        <f t="shared" si="15"/>
        <v>0</v>
      </c>
      <c r="G98" s="1">
        <f>312520+120000+190000</f>
        <v>622520</v>
      </c>
      <c r="H98" s="1">
        <f>+G98*1.3</f>
        <v>809276</v>
      </c>
      <c r="I98" s="1">
        <f t="shared" si="18"/>
        <v>622520</v>
      </c>
      <c r="J98" s="1">
        <f t="shared" si="16"/>
        <v>697651.72413793113</v>
      </c>
      <c r="K98" s="1">
        <f t="shared" si="17"/>
        <v>75131.724137931131</v>
      </c>
      <c r="L98" s="1">
        <f t="shared" si="19"/>
        <v>12.068965517241395</v>
      </c>
    </row>
    <row r="99" spans="2:12" x14ac:dyDescent="0.25">
      <c r="B99" t="s">
        <v>295</v>
      </c>
      <c r="C99" t="s">
        <v>296</v>
      </c>
      <c r="D99" s="1">
        <v>1</v>
      </c>
      <c r="E99" s="1">
        <v>1</v>
      </c>
      <c r="F99" s="1">
        <f t="shared" ref="F99:F116" si="20">+D99-E99</f>
        <v>0</v>
      </c>
      <c r="G99" s="1">
        <v>1500000</v>
      </c>
      <c r="H99" s="1">
        <f t="shared" ref="H99:H106" si="21">+G99*1.4</f>
        <v>2100000</v>
      </c>
      <c r="I99" s="1">
        <f t="shared" si="18"/>
        <v>1500000</v>
      </c>
      <c r="J99" s="1">
        <f t="shared" ref="J99:J116" si="22">+H99*D99/(1.16)</f>
        <v>1810344.8275862071</v>
      </c>
      <c r="K99" s="1">
        <f t="shared" ref="K99:K116" si="23">+J99-I99</f>
        <v>310344.82758620707</v>
      </c>
      <c r="L99" s="1">
        <f t="shared" si="19"/>
        <v>20.689655172413804</v>
      </c>
    </row>
    <row r="100" spans="2:12" x14ac:dyDescent="0.25">
      <c r="B100" t="s">
        <v>297</v>
      </c>
      <c r="C100" t="s">
        <v>298</v>
      </c>
      <c r="D100" s="1">
        <v>1</v>
      </c>
      <c r="E100" s="1">
        <v>1</v>
      </c>
      <c r="F100" s="1">
        <f t="shared" si="20"/>
        <v>0</v>
      </c>
      <c r="G100" s="1">
        <v>180000</v>
      </c>
      <c r="H100" s="1">
        <f t="shared" si="21"/>
        <v>251999.99999999997</v>
      </c>
      <c r="I100" s="1">
        <f t="shared" si="18"/>
        <v>180000</v>
      </c>
      <c r="J100" s="1">
        <f t="shared" si="22"/>
        <v>217241.37931034481</v>
      </c>
      <c r="K100" s="1">
        <f t="shared" si="23"/>
        <v>37241.379310344812</v>
      </c>
      <c r="L100" s="1">
        <f t="shared" si="19"/>
        <v>20.689655172413783</v>
      </c>
    </row>
    <row r="101" spans="2:12" x14ac:dyDescent="0.25">
      <c r="B101" s="9" t="s">
        <v>299</v>
      </c>
      <c r="C101" t="s">
        <v>298</v>
      </c>
      <c r="D101" s="1">
        <v>1</v>
      </c>
      <c r="E101" s="1">
        <v>1</v>
      </c>
      <c r="F101" s="1">
        <f t="shared" si="20"/>
        <v>0</v>
      </c>
      <c r="G101" s="1">
        <v>270000</v>
      </c>
      <c r="H101" s="1">
        <f t="shared" si="21"/>
        <v>378000</v>
      </c>
      <c r="I101" s="1">
        <f t="shared" si="18"/>
        <v>270000</v>
      </c>
      <c r="J101" s="1">
        <f t="shared" si="22"/>
        <v>325862.06896551728</v>
      </c>
      <c r="K101" s="1">
        <f t="shared" si="23"/>
        <v>55862.068965517276</v>
      </c>
      <c r="L101" s="1">
        <f t="shared" si="19"/>
        <v>20.689655172413808</v>
      </c>
    </row>
    <row r="102" spans="2:12" x14ac:dyDescent="0.25">
      <c r="B102" s="9" t="s">
        <v>300</v>
      </c>
      <c r="C102" t="s">
        <v>298</v>
      </c>
      <c r="D102" s="1">
        <v>1</v>
      </c>
      <c r="E102" s="1"/>
      <c r="F102" s="1">
        <f t="shared" si="20"/>
        <v>1</v>
      </c>
      <c r="G102" s="1">
        <v>165000</v>
      </c>
      <c r="H102" s="1">
        <f t="shared" si="21"/>
        <v>230999.99999999997</v>
      </c>
      <c r="I102" s="1">
        <f t="shared" si="18"/>
        <v>165000</v>
      </c>
      <c r="J102" s="1">
        <f t="shared" si="22"/>
        <v>199137.93103448275</v>
      </c>
      <c r="K102" s="1">
        <f t="shared" si="23"/>
        <v>34137.931034482754</v>
      </c>
      <c r="L102" s="1">
        <f t="shared" si="19"/>
        <v>20.68965517241379</v>
      </c>
    </row>
    <row r="103" spans="2:12" x14ac:dyDescent="0.25">
      <c r="B103" s="9" t="s">
        <v>301</v>
      </c>
      <c r="C103" t="s">
        <v>298</v>
      </c>
      <c r="D103" s="1">
        <v>1</v>
      </c>
      <c r="E103" s="1"/>
      <c r="F103" s="1">
        <f t="shared" si="20"/>
        <v>1</v>
      </c>
      <c r="G103" s="1">
        <v>184000</v>
      </c>
      <c r="H103" s="1">
        <f t="shared" si="21"/>
        <v>257599.99999999997</v>
      </c>
      <c r="I103" s="1">
        <f t="shared" si="18"/>
        <v>184000</v>
      </c>
      <c r="J103" s="1">
        <f t="shared" si="22"/>
        <v>222068.96551724136</v>
      </c>
      <c r="K103" s="1">
        <f t="shared" si="23"/>
        <v>38068.965517241362</v>
      </c>
      <c r="L103" s="1">
        <f t="shared" si="19"/>
        <v>20.689655172413783</v>
      </c>
    </row>
    <row r="104" spans="2:12" x14ac:dyDescent="0.25">
      <c r="B104" s="9" t="s">
        <v>302</v>
      </c>
      <c r="C104" t="s">
        <v>298</v>
      </c>
      <c r="D104" s="1">
        <v>2</v>
      </c>
      <c r="E104" s="1">
        <v>2</v>
      </c>
      <c r="F104" s="1">
        <f t="shared" si="20"/>
        <v>0</v>
      </c>
      <c r="G104" s="1">
        <v>20500</v>
      </c>
      <c r="H104" s="1">
        <f t="shared" si="21"/>
        <v>28699.999999999996</v>
      </c>
      <c r="I104" s="1">
        <f t="shared" si="18"/>
        <v>41000</v>
      </c>
      <c r="J104" s="1">
        <f t="shared" si="22"/>
        <v>49482.758620689652</v>
      </c>
      <c r="K104" s="1">
        <f t="shared" si="23"/>
        <v>8482.7586206896522</v>
      </c>
      <c r="L104" s="1">
        <f t="shared" si="19"/>
        <v>20.689655172413783</v>
      </c>
    </row>
    <row r="105" spans="2:12" x14ac:dyDescent="0.25">
      <c r="B105" s="9" t="s">
        <v>303</v>
      </c>
      <c r="C105" t="s">
        <v>298</v>
      </c>
      <c r="D105" s="1">
        <v>2</v>
      </c>
      <c r="E105" s="1"/>
      <c r="F105" s="1">
        <f t="shared" si="20"/>
        <v>2</v>
      </c>
      <c r="G105" s="1">
        <v>27000</v>
      </c>
      <c r="H105" s="1">
        <v>43900</v>
      </c>
      <c r="I105" s="1">
        <f t="shared" si="18"/>
        <v>54000</v>
      </c>
      <c r="J105" s="1">
        <f t="shared" si="22"/>
        <v>75689.655172413797</v>
      </c>
      <c r="K105" s="1">
        <f t="shared" si="23"/>
        <v>21689.655172413797</v>
      </c>
      <c r="L105" s="1">
        <f t="shared" si="19"/>
        <v>40.166028097062586</v>
      </c>
    </row>
    <row r="106" spans="2:12" x14ac:dyDescent="0.25">
      <c r="B106" s="9" t="s">
        <v>304</v>
      </c>
      <c r="C106" t="s">
        <v>298</v>
      </c>
      <c r="D106" s="1">
        <v>2</v>
      </c>
      <c r="E106" s="1"/>
      <c r="F106" s="1">
        <f t="shared" si="20"/>
        <v>2</v>
      </c>
      <c r="G106" s="1">
        <v>21000</v>
      </c>
      <c r="H106" s="1">
        <f t="shared" si="21"/>
        <v>29399.999999999996</v>
      </c>
      <c r="I106" s="1">
        <f t="shared" si="18"/>
        <v>42000</v>
      </c>
      <c r="J106" s="1">
        <f t="shared" si="22"/>
        <v>50689.65517241379</v>
      </c>
      <c r="K106" s="1">
        <f t="shared" si="23"/>
        <v>8689.6551724137898</v>
      </c>
      <c r="L106" s="1">
        <f t="shared" si="19"/>
        <v>20.689655172413783</v>
      </c>
    </row>
    <row r="107" spans="2:12" x14ac:dyDescent="0.25">
      <c r="B107" s="9" t="s">
        <v>305</v>
      </c>
      <c r="C107" t="s">
        <v>298</v>
      </c>
      <c r="D107" s="1">
        <v>2</v>
      </c>
      <c r="E107" s="1"/>
      <c r="F107" s="1">
        <f t="shared" si="20"/>
        <v>2</v>
      </c>
      <c r="G107" s="1">
        <v>22000</v>
      </c>
      <c r="H107" s="1">
        <v>35800</v>
      </c>
      <c r="I107" s="1">
        <f t="shared" si="18"/>
        <v>44000</v>
      </c>
      <c r="J107" s="1">
        <f t="shared" si="22"/>
        <v>61724.137931034486</v>
      </c>
      <c r="K107" s="1">
        <f t="shared" si="23"/>
        <v>17724.137931034486</v>
      </c>
      <c r="L107" s="1">
        <f t="shared" si="19"/>
        <v>40.282131661442008</v>
      </c>
    </row>
    <row r="108" spans="2:12" x14ac:dyDescent="0.25">
      <c r="B108" s="9" t="s">
        <v>306</v>
      </c>
      <c r="C108" t="s">
        <v>298</v>
      </c>
      <c r="D108" s="1">
        <v>2</v>
      </c>
      <c r="E108" s="1"/>
      <c r="F108" s="1">
        <f t="shared" si="20"/>
        <v>2</v>
      </c>
      <c r="G108" s="1">
        <v>32000</v>
      </c>
      <c r="H108" s="1">
        <f>+G108*1.4</f>
        <v>44800</v>
      </c>
      <c r="I108" s="1">
        <f t="shared" si="18"/>
        <v>64000</v>
      </c>
      <c r="J108" s="1">
        <f t="shared" si="22"/>
        <v>77241.379310344826</v>
      </c>
      <c r="K108" s="1">
        <f t="shared" si="23"/>
        <v>13241.379310344826</v>
      </c>
      <c r="L108" s="1">
        <f t="shared" si="19"/>
        <v>20.68965517241379</v>
      </c>
    </row>
    <row r="109" spans="2:12" x14ac:dyDescent="0.25">
      <c r="B109" s="9" t="s">
        <v>527</v>
      </c>
      <c r="C109" t="s">
        <v>298</v>
      </c>
      <c r="D109" s="1">
        <v>2</v>
      </c>
      <c r="E109" s="1"/>
      <c r="F109" s="1">
        <f t="shared" si="20"/>
        <v>2</v>
      </c>
      <c r="G109" s="1">
        <v>19000</v>
      </c>
      <c r="H109" s="1">
        <f>+G109*1.4</f>
        <v>26600</v>
      </c>
      <c r="I109" s="1">
        <f t="shared" ref="I109:I116" si="24">+G109*D109</f>
        <v>38000</v>
      </c>
      <c r="J109" s="1">
        <f t="shared" si="22"/>
        <v>45862.068965517246</v>
      </c>
      <c r="K109" s="1">
        <f t="shared" si="23"/>
        <v>7862.0689655172464</v>
      </c>
      <c r="L109" s="1">
        <f t="shared" si="19"/>
        <v>20.689655172413808</v>
      </c>
    </row>
    <row r="110" spans="2:12" x14ac:dyDescent="0.25">
      <c r="B110" s="9" t="s">
        <v>307</v>
      </c>
      <c r="C110" t="s">
        <v>298</v>
      </c>
      <c r="D110" s="1">
        <v>2</v>
      </c>
      <c r="E110" s="1">
        <v>1</v>
      </c>
      <c r="F110" s="1">
        <f t="shared" si="20"/>
        <v>1</v>
      </c>
      <c r="G110" s="1">
        <v>40500</v>
      </c>
      <c r="H110" s="1">
        <f>+G110*1.4</f>
        <v>56700</v>
      </c>
      <c r="I110" s="1">
        <f t="shared" si="24"/>
        <v>81000</v>
      </c>
      <c r="J110" s="1">
        <f t="shared" si="22"/>
        <v>97758.620689655174</v>
      </c>
      <c r="K110" s="1">
        <f t="shared" si="23"/>
        <v>16758.620689655174</v>
      </c>
      <c r="L110" s="1">
        <f t="shared" si="19"/>
        <v>20.689655172413797</v>
      </c>
    </row>
    <row r="111" spans="2:12" x14ac:dyDescent="0.25">
      <c r="B111" s="9" t="s">
        <v>308</v>
      </c>
      <c r="C111" t="s">
        <v>298</v>
      </c>
      <c r="D111" s="1">
        <v>2</v>
      </c>
      <c r="E111" s="1"/>
      <c r="F111" s="1">
        <f t="shared" si="20"/>
        <v>2</v>
      </c>
      <c r="G111" s="1">
        <v>3500</v>
      </c>
      <c r="H111" s="1">
        <f>+G111*1.4</f>
        <v>4900</v>
      </c>
      <c r="I111" s="1">
        <f t="shared" si="24"/>
        <v>7000</v>
      </c>
      <c r="J111" s="1">
        <f t="shared" si="22"/>
        <v>8448.2758620689656</v>
      </c>
      <c r="K111" s="1">
        <f t="shared" si="23"/>
        <v>1448.2758620689656</v>
      </c>
      <c r="L111" s="1">
        <f t="shared" si="19"/>
        <v>20.689655172413794</v>
      </c>
    </row>
    <row r="112" spans="2:12" x14ac:dyDescent="0.25">
      <c r="B112" s="9" t="s">
        <v>309</v>
      </c>
      <c r="C112" t="s">
        <v>298</v>
      </c>
      <c r="D112" s="1">
        <v>1</v>
      </c>
      <c r="E112" s="1"/>
      <c r="F112" s="1">
        <f t="shared" si="20"/>
        <v>1</v>
      </c>
      <c r="G112" s="1">
        <v>184000</v>
      </c>
      <c r="H112" s="1">
        <v>299000</v>
      </c>
      <c r="I112" s="1">
        <f t="shared" si="24"/>
        <v>184000</v>
      </c>
      <c r="J112" s="1">
        <f t="shared" si="22"/>
        <v>257758.62068965519</v>
      </c>
      <c r="K112" s="1">
        <f t="shared" si="23"/>
        <v>73758.620689655188</v>
      </c>
      <c r="L112" s="1">
        <f t="shared" si="19"/>
        <v>40.086206896551737</v>
      </c>
    </row>
    <row r="113" spans="2:12" x14ac:dyDescent="0.25">
      <c r="B113" s="9" t="s">
        <v>532</v>
      </c>
      <c r="C113" t="s">
        <v>298</v>
      </c>
      <c r="D113" s="1">
        <v>1</v>
      </c>
      <c r="E113" s="1">
        <v>1</v>
      </c>
      <c r="F113" s="1">
        <f t="shared" si="20"/>
        <v>0</v>
      </c>
      <c r="G113" s="1">
        <v>87000</v>
      </c>
      <c r="H113" s="1">
        <v>139000</v>
      </c>
      <c r="I113" s="1">
        <f t="shared" si="24"/>
        <v>87000</v>
      </c>
      <c r="J113" s="1">
        <f t="shared" si="22"/>
        <v>119827.58620689657</v>
      </c>
      <c r="K113" s="1">
        <f t="shared" si="23"/>
        <v>32827.586206896565</v>
      </c>
      <c r="L113" s="1">
        <f t="shared" si="19"/>
        <v>37.732857709076512</v>
      </c>
    </row>
    <row r="114" spans="2:12" x14ac:dyDescent="0.25">
      <c r="B114" s="9" t="s">
        <v>528</v>
      </c>
      <c r="C114" t="s">
        <v>298</v>
      </c>
      <c r="D114" s="1">
        <v>1</v>
      </c>
      <c r="E114" s="1"/>
      <c r="F114" s="1">
        <f t="shared" si="20"/>
        <v>1</v>
      </c>
      <c r="G114" s="1">
        <v>145000</v>
      </c>
      <c r="H114" s="1">
        <v>217000</v>
      </c>
      <c r="I114" s="1">
        <f t="shared" si="24"/>
        <v>145000</v>
      </c>
      <c r="J114" s="1">
        <f t="shared" si="22"/>
        <v>187068.96551724139</v>
      </c>
      <c r="K114" s="1">
        <f t="shared" si="23"/>
        <v>42068.965517241391</v>
      </c>
      <c r="L114" s="1">
        <f t="shared" si="19"/>
        <v>29.013079667063028</v>
      </c>
    </row>
    <row r="115" spans="2:12" x14ac:dyDescent="0.25">
      <c r="B115" s="9" t="s">
        <v>529</v>
      </c>
      <c r="C115" t="s">
        <v>298</v>
      </c>
      <c r="D115" s="1">
        <v>1</v>
      </c>
      <c r="E115" s="1"/>
      <c r="F115" s="1">
        <f t="shared" si="20"/>
        <v>1</v>
      </c>
      <c r="G115" s="1">
        <v>220000</v>
      </c>
      <c r="H115" s="1">
        <v>330000</v>
      </c>
      <c r="I115" s="1">
        <f t="shared" si="24"/>
        <v>220000</v>
      </c>
      <c r="J115" s="1">
        <f t="shared" si="22"/>
        <v>284482.75862068968</v>
      </c>
      <c r="K115" s="1">
        <f t="shared" si="23"/>
        <v>64482.758620689681</v>
      </c>
      <c r="L115" s="1">
        <f t="shared" si="19"/>
        <v>29.310344827586221</v>
      </c>
    </row>
    <row r="116" spans="2:12" x14ac:dyDescent="0.25">
      <c r="B116" s="9" t="s">
        <v>310</v>
      </c>
      <c r="C116" t="s">
        <v>298</v>
      </c>
      <c r="D116" s="1">
        <v>1</v>
      </c>
      <c r="E116" s="1">
        <v>1</v>
      </c>
      <c r="F116" s="1">
        <f t="shared" si="20"/>
        <v>0</v>
      </c>
      <c r="G116" s="1">
        <v>135000</v>
      </c>
      <c r="H116" s="1">
        <v>210000</v>
      </c>
      <c r="I116" s="1">
        <f t="shared" si="24"/>
        <v>135000</v>
      </c>
      <c r="J116" s="1">
        <f t="shared" si="22"/>
        <v>181034.4827586207</v>
      </c>
      <c r="K116" s="1">
        <f t="shared" si="23"/>
        <v>46034.482758620696</v>
      </c>
      <c r="L116" s="1">
        <f t="shared" si="19"/>
        <v>34.099616858237553</v>
      </c>
    </row>
    <row r="117" spans="2:12" x14ac:dyDescent="0.25">
      <c r="B117" s="9"/>
      <c r="D117" s="1"/>
      <c r="E117" s="1"/>
      <c r="F117" s="1"/>
      <c r="G117" s="1"/>
      <c r="H117" s="1"/>
      <c r="I117" s="1"/>
      <c r="J117" s="1"/>
      <c r="K117" s="1"/>
      <c r="L117" s="1"/>
    </row>
    <row r="118" spans="2:12" x14ac:dyDescent="0.25">
      <c r="B118" s="9"/>
      <c r="D118" s="1"/>
      <c r="E118" s="1"/>
      <c r="F118" s="1"/>
      <c r="G118" s="1"/>
      <c r="H118" s="1"/>
      <c r="I118" s="1"/>
      <c r="J118" s="1"/>
      <c r="K118" s="1"/>
      <c r="L118" s="1"/>
    </row>
    <row r="119" spans="2:12" x14ac:dyDescent="0.25">
      <c r="B119" s="9"/>
      <c r="D119" s="1"/>
      <c r="E119" s="1"/>
      <c r="F119" s="1"/>
      <c r="G119" s="1">
        <f>SUM(G77:G98)</f>
        <v>6038807.444444445</v>
      </c>
      <c r="H119" s="1"/>
      <c r="I119" s="1"/>
      <c r="J119" s="1"/>
      <c r="K119" s="1"/>
      <c r="L119" s="1"/>
    </row>
    <row r="120" spans="2:12" x14ac:dyDescent="0.25">
      <c r="B120" s="9"/>
      <c r="D120" s="1"/>
      <c r="E120" s="1"/>
      <c r="F120" s="1"/>
      <c r="G120" s="13"/>
      <c r="H120" s="1"/>
      <c r="I120" s="1"/>
      <c r="J120" s="1"/>
      <c r="K120" s="1"/>
      <c r="L120" s="1"/>
    </row>
    <row r="121" spans="2:12" x14ac:dyDescent="0.25">
      <c r="B121" s="9"/>
      <c r="D121" s="1"/>
      <c r="E121" s="1"/>
      <c r="F121" s="1"/>
      <c r="G121" s="13"/>
      <c r="H121" s="1"/>
      <c r="I121" s="1"/>
      <c r="J121" s="1"/>
      <c r="K121" s="1"/>
      <c r="L121" s="1"/>
    </row>
    <row r="122" spans="2:12" x14ac:dyDescent="0.25">
      <c r="B122" s="9"/>
      <c r="D122" s="1"/>
      <c r="E122" s="1"/>
      <c r="F122" s="1"/>
      <c r="G122" s="13"/>
      <c r="H122" s="1"/>
      <c r="I122" s="1"/>
      <c r="J122" s="1"/>
      <c r="K122" s="1"/>
      <c r="L122" s="1"/>
    </row>
    <row r="123" spans="2:12" x14ac:dyDescent="0.25">
      <c r="B123" s="9"/>
      <c r="D123" s="1"/>
      <c r="E123" s="1"/>
      <c r="F123" s="1"/>
      <c r="G123" s="13"/>
      <c r="H123" s="1"/>
      <c r="I123" s="1"/>
      <c r="J123" s="1"/>
      <c r="K123" s="1"/>
      <c r="L123" s="1"/>
    </row>
    <row r="124" spans="2:12" x14ac:dyDescent="0.25">
      <c r="B124" s="9"/>
      <c r="D124" s="1"/>
      <c r="E124" s="1"/>
      <c r="F124" s="1"/>
      <c r="G124" s="13"/>
      <c r="H124" s="1"/>
      <c r="I124" s="1"/>
      <c r="J124" s="1"/>
      <c r="K124" s="1"/>
      <c r="L124" s="1"/>
    </row>
    <row r="125" spans="2:12" x14ac:dyDescent="0.25">
      <c r="B125" s="9"/>
      <c r="D125" s="1"/>
      <c r="E125" s="1"/>
      <c r="F125" s="1"/>
      <c r="G125" s="13"/>
      <c r="H125" s="1"/>
      <c r="I125" s="1"/>
      <c r="J125" s="1"/>
      <c r="K125" s="1"/>
      <c r="L125" s="1"/>
    </row>
    <row r="126" spans="2:12" x14ac:dyDescent="0.25">
      <c r="B126" s="9"/>
      <c r="D126" s="1"/>
      <c r="E126" s="1"/>
      <c r="F126" s="1"/>
      <c r="G126" s="13"/>
      <c r="H126" s="1"/>
      <c r="I126" s="1"/>
      <c r="J126" s="1"/>
      <c r="K126" s="1"/>
      <c r="L126" s="1"/>
    </row>
    <row r="127" spans="2:12" x14ac:dyDescent="0.25">
      <c r="B127" s="9"/>
      <c r="D127" s="1"/>
      <c r="E127" s="1"/>
      <c r="F127" s="1"/>
      <c r="G127" s="13"/>
      <c r="H127" s="1"/>
      <c r="I127" s="1"/>
      <c r="J127" s="1"/>
      <c r="K127" s="1"/>
      <c r="L127" s="1"/>
    </row>
    <row r="128" spans="2:12" x14ac:dyDescent="0.25">
      <c r="B128" s="9"/>
      <c r="D128" s="1"/>
      <c r="E128" s="1"/>
      <c r="F128" s="1"/>
      <c r="G128" s="13"/>
      <c r="H128" s="1"/>
      <c r="I128" s="1"/>
      <c r="J128" s="1"/>
      <c r="K128" s="1"/>
      <c r="L128" s="1"/>
    </row>
    <row r="129" spans="2:12" x14ac:dyDescent="0.25">
      <c r="B129" s="9"/>
      <c r="D129" s="1"/>
      <c r="E129" s="1"/>
      <c r="F129" s="1"/>
      <c r="G129" s="13"/>
      <c r="H129" s="1"/>
      <c r="I129" s="1"/>
      <c r="J129" s="1"/>
      <c r="K129" s="1"/>
      <c r="L129" s="1"/>
    </row>
    <row r="130" spans="2:12" x14ac:dyDescent="0.25">
      <c r="B130" s="9"/>
      <c r="D130" s="1"/>
      <c r="E130" s="1"/>
      <c r="F130" s="1"/>
      <c r="G130" s="13"/>
      <c r="H130" s="1"/>
      <c r="I130" s="1"/>
      <c r="J130" s="1"/>
      <c r="K130" s="1"/>
      <c r="L130" s="1"/>
    </row>
    <row r="131" spans="2:12" x14ac:dyDescent="0.25">
      <c r="B131" s="9"/>
      <c r="D131" s="1"/>
      <c r="E131" s="1"/>
      <c r="F131" s="1"/>
      <c r="G131" s="13"/>
      <c r="H131" s="1"/>
      <c r="I131" s="1"/>
      <c r="J131" s="1"/>
      <c r="K131" s="1"/>
      <c r="L131" s="1"/>
    </row>
    <row r="132" spans="2:12" x14ac:dyDescent="0.25">
      <c r="B132" s="9"/>
      <c r="D132" s="1"/>
      <c r="E132" s="1"/>
      <c r="F132" s="1"/>
      <c r="G132" s="13"/>
      <c r="H132" s="1"/>
      <c r="I132" s="1"/>
      <c r="J132" s="1"/>
      <c r="K132" s="1"/>
      <c r="L132" s="1"/>
    </row>
    <row r="133" spans="2:12" x14ac:dyDescent="0.25">
      <c r="B133" s="9"/>
      <c r="D133" s="1"/>
      <c r="E133" s="1"/>
      <c r="F133" s="1"/>
      <c r="G133" s="13"/>
      <c r="H133" s="1"/>
      <c r="I133" s="1"/>
      <c r="J133" s="1"/>
      <c r="K133" s="1"/>
      <c r="L133" s="1"/>
    </row>
    <row r="134" spans="2:12" x14ac:dyDescent="0.25">
      <c r="B134" s="9"/>
      <c r="D134" s="1"/>
      <c r="E134" s="1"/>
      <c r="F134" s="1"/>
      <c r="G134" s="13"/>
      <c r="H134" s="1"/>
      <c r="I134" s="1"/>
      <c r="J134" s="1"/>
      <c r="K134" s="1"/>
      <c r="L134" s="1"/>
    </row>
    <row r="135" spans="2:12" x14ac:dyDescent="0.25">
      <c r="B135" s="9"/>
      <c r="D135" s="1"/>
      <c r="E135" s="1"/>
      <c r="F135" s="1"/>
      <c r="G135" s="13"/>
      <c r="H135" s="1"/>
      <c r="I135" s="1"/>
      <c r="J135" s="1"/>
      <c r="K135" s="1"/>
      <c r="L135" s="1"/>
    </row>
    <row r="136" spans="2:12" x14ac:dyDescent="0.25">
      <c r="B136" s="9"/>
      <c r="D136" s="1"/>
      <c r="E136" s="1"/>
      <c r="F136" s="1"/>
      <c r="G136" s="13"/>
      <c r="H136" s="1"/>
      <c r="I136" s="1"/>
      <c r="J136" s="1"/>
      <c r="K136" s="1"/>
      <c r="L136" s="1"/>
    </row>
    <row r="137" spans="2:12" x14ac:dyDescent="0.25">
      <c r="B137" s="9"/>
      <c r="D137" s="1"/>
      <c r="E137" s="1"/>
      <c r="F137" s="1"/>
      <c r="G137" s="13"/>
      <c r="H137" s="1"/>
      <c r="I137" s="1"/>
      <c r="J137" s="1"/>
      <c r="K137" s="1"/>
      <c r="L137" s="1"/>
    </row>
    <row r="138" spans="2:12" x14ac:dyDescent="0.25">
      <c r="B138" s="9"/>
      <c r="D138" s="1"/>
      <c r="E138" s="1"/>
      <c r="F138" s="1"/>
      <c r="G138" s="13"/>
      <c r="H138" s="1"/>
      <c r="I138" s="1"/>
      <c r="J138" s="1"/>
      <c r="K138" s="1"/>
      <c r="L138" s="1"/>
    </row>
    <row r="139" spans="2:12" x14ac:dyDescent="0.25">
      <c r="B139" s="9"/>
      <c r="D139" s="1"/>
      <c r="E139" s="1"/>
      <c r="F139" s="1"/>
      <c r="G139" s="13"/>
      <c r="H139" s="1"/>
      <c r="I139" s="1"/>
      <c r="J139" s="1"/>
      <c r="K139" s="1"/>
      <c r="L139" s="1"/>
    </row>
    <row r="140" spans="2:12" x14ac:dyDescent="0.25">
      <c r="B140" s="9"/>
      <c r="D140" s="1"/>
      <c r="E140" s="1"/>
      <c r="F140" s="1"/>
      <c r="G140" s="13"/>
      <c r="H140" s="1"/>
      <c r="I140" s="1"/>
      <c r="J140" s="1"/>
      <c r="K140" s="1"/>
      <c r="L140" s="1"/>
    </row>
    <row r="141" spans="2:12" x14ac:dyDescent="0.25">
      <c r="D141" s="1"/>
      <c r="E141" s="1"/>
      <c r="F141" s="1"/>
      <c r="G141" s="13"/>
      <c r="H141" s="1">
        <f t="shared" ref="H141:H179" si="25">+G141*1.4</f>
        <v>0</v>
      </c>
      <c r="I141" s="1">
        <f>SUM(I3:I116)</f>
        <v>270327975.65134096</v>
      </c>
      <c r="J141" s="1">
        <f>SUM(J3:J116)</f>
        <v>296576936.37931031</v>
      </c>
      <c r="K141" s="1">
        <f t="shared" ref="K141:K179" si="26">+J141-I141</f>
        <v>26248960.727969348</v>
      </c>
      <c r="L141" s="1">
        <f t="shared" ref="L141:L179" si="27">+K141/I141*100</f>
        <v>9.7100422790959264</v>
      </c>
    </row>
    <row r="142" spans="2:12" x14ac:dyDescent="0.25">
      <c r="D142" s="1"/>
      <c r="E142" s="1"/>
      <c r="F142" s="1"/>
      <c r="G142" s="1"/>
      <c r="H142" s="1"/>
      <c r="I142" s="1"/>
      <c r="J142" s="1"/>
      <c r="K142" s="1"/>
      <c r="L142" s="1"/>
    </row>
    <row r="143" spans="2:12" x14ac:dyDescent="0.25">
      <c r="D143" s="1"/>
      <c r="E143" s="1"/>
      <c r="F143" s="1"/>
      <c r="G143" s="1"/>
      <c r="H143" s="1"/>
      <c r="I143" s="1"/>
      <c r="J143" s="1"/>
      <c r="K143" s="1"/>
      <c r="L143" s="1"/>
    </row>
    <row r="144" spans="2:12" x14ac:dyDescent="0.25">
      <c r="D144" s="1"/>
      <c r="E144" s="1"/>
      <c r="F144" s="1" t="s">
        <v>311</v>
      </c>
      <c r="G144" s="1">
        <f>SUM(G77:G98)</f>
        <v>6038807.444444445</v>
      </c>
      <c r="H144" s="12"/>
      <c r="I144" s="1"/>
      <c r="J144" s="1"/>
      <c r="K144" s="1"/>
      <c r="L144" s="1"/>
    </row>
    <row r="145" spans="4:12" x14ac:dyDescent="0.25">
      <c r="D145" s="1"/>
      <c r="E145" s="1"/>
      <c r="F145" s="1" t="s">
        <v>280</v>
      </c>
      <c r="G145" s="1">
        <f>SUM(G74:G76)</f>
        <v>7099999.9999999991</v>
      </c>
      <c r="H145" s="1"/>
      <c r="I145" s="1"/>
      <c r="J145" s="1"/>
      <c r="K145" s="1"/>
      <c r="L145" s="1"/>
    </row>
    <row r="146" spans="4:12" x14ac:dyDescent="0.25">
      <c r="D146" s="1"/>
      <c r="E146" s="1"/>
      <c r="F146" s="1" t="s">
        <v>312</v>
      </c>
      <c r="G146" s="1">
        <f>SUM(G144:G145)</f>
        <v>13138807.444444444</v>
      </c>
      <c r="H146" s="1"/>
      <c r="I146" s="1"/>
      <c r="J146" s="1"/>
      <c r="K146" s="1"/>
      <c r="L146" s="1"/>
    </row>
    <row r="147" spans="4:12" x14ac:dyDescent="0.25">
      <c r="D147" s="1"/>
      <c r="E147" s="1"/>
      <c r="F147" s="1"/>
      <c r="G147" s="1"/>
      <c r="H147" s="1"/>
      <c r="I147" s="1"/>
      <c r="J147" s="1"/>
      <c r="K147" s="1"/>
      <c r="L147" s="1"/>
    </row>
    <row r="148" spans="4:12" x14ac:dyDescent="0.25">
      <c r="D148" s="1"/>
      <c r="E148" s="1"/>
      <c r="F148" s="1"/>
      <c r="G148" s="1"/>
      <c r="H148" s="1"/>
      <c r="I148" s="1"/>
      <c r="J148" s="1"/>
      <c r="K148" s="1"/>
      <c r="L148" s="1"/>
    </row>
    <row r="149" spans="4:12" x14ac:dyDescent="0.25">
      <c r="D149" s="1"/>
      <c r="E149" s="1"/>
      <c r="F149" s="1"/>
      <c r="G149" s="1"/>
      <c r="H149" s="1"/>
      <c r="I149" s="1"/>
      <c r="J149" s="1"/>
      <c r="K149" s="1"/>
      <c r="L149" s="1"/>
    </row>
    <row r="150" spans="4:12" x14ac:dyDescent="0.25">
      <c r="D150" s="1"/>
      <c r="E150" s="1"/>
      <c r="F150" s="1"/>
      <c r="G150" s="1"/>
      <c r="H150" s="1"/>
      <c r="I150" s="1"/>
      <c r="J150" s="1"/>
      <c r="K150" s="1"/>
      <c r="L150" s="1"/>
    </row>
    <row r="151" spans="4:12" x14ac:dyDescent="0.25">
      <c r="D151" s="1"/>
      <c r="E151" s="1"/>
      <c r="F151" s="1"/>
      <c r="G151" s="1"/>
      <c r="H151" s="1"/>
      <c r="I151" s="1"/>
      <c r="J151" s="1"/>
      <c r="K151" s="1"/>
      <c r="L151" s="1"/>
    </row>
    <row r="152" spans="4:12" x14ac:dyDescent="0.25">
      <c r="D152" s="1"/>
      <c r="E152" s="1"/>
      <c r="F152" s="1"/>
      <c r="G152" s="1"/>
      <c r="H152" s="1"/>
      <c r="I152" s="1"/>
      <c r="J152" s="1"/>
      <c r="K152" s="1"/>
      <c r="L152" s="1"/>
    </row>
    <row r="153" spans="4:12" x14ac:dyDescent="0.25">
      <c r="D153" s="1"/>
      <c r="E153" s="1"/>
      <c r="F153" s="1"/>
      <c r="G153" s="1"/>
      <c r="H153" s="1"/>
      <c r="I153" s="1"/>
      <c r="J153" s="1"/>
      <c r="K153" s="1"/>
      <c r="L153" s="1"/>
    </row>
    <row r="154" spans="4:12" x14ac:dyDescent="0.25">
      <c r="D154" s="1"/>
      <c r="E154" s="1"/>
      <c r="F154" s="1">
        <f t="shared" ref="F154:F179" si="28">+D154-E154</f>
        <v>0</v>
      </c>
      <c r="G154" s="1"/>
      <c r="H154" s="1">
        <f t="shared" si="25"/>
        <v>0</v>
      </c>
      <c r="I154" s="1">
        <f t="shared" ref="I154:I179" si="29">+G154*D154</f>
        <v>0</v>
      </c>
      <c r="J154" s="1">
        <f t="shared" ref="J154:J179" si="30">+H154*D154/(1.16)</f>
        <v>0</v>
      </c>
      <c r="K154" s="1">
        <f t="shared" si="26"/>
        <v>0</v>
      </c>
      <c r="L154" s="1" t="e">
        <f t="shared" si="27"/>
        <v>#DIV/0!</v>
      </c>
    </row>
    <row r="155" spans="4:12" x14ac:dyDescent="0.25">
      <c r="D155" s="1"/>
      <c r="E155" s="1"/>
      <c r="F155" s="1">
        <f t="shared" si="28"/>
        <v>0</v>
      </c>
      <c r="G155" s="1"/>
      <c r="H155" s="1">
        <f t="shared" si="25"/>
        <v>0</v>
      </c>
      <c r="I155" s="1">
        <f t="shared" si="29"/>
        <v>0</v>
      </c>
      <c r="J155" s="1">
        <f t="shared" si="30"/>
        <v>0</v>
      </c>
      <c r="K155" s="1">
        <f t="shared" si="26"/>
        <v>0</v>
      </c>
      <c r="L155" s="1" t="e">
        <f t="shared" si="27"/>
        <v>#DIV/0!</v>
      </c>
    </row>
    <row r="156" spans="4:12" x14ac:dyDescent="0.25">
      <c r="D156" s="1"/>
      <c r="E156" s="1"/>
      <c r="F156" s="1">
        <f t="shared" si="28"/>
        <v>0</v>
      </c>
      <c r="G156" s="1"/>
      <c r="H156" s="1">
        <f t="shared" si="25"/>
        <v>0</v>
      </c>
      <c r="I156" s="1">
        <f t="shared" si="29"/>
        <v>0</v>
      </c>
      <c r="J156" s="1">
        <f t="shared" si="30"/>
        <v>0</v>
      </c>
      <c r="K156" s="1">
        <f t="shared" si="26"/>
        <v>0</v>
      </c>
      <c r="L156" s="1" t="e">
        <f t="shared" si="27"/>
        <v>#DIV/0!</v>
      </c>
    </row>
    <row r="157" spans="4:12" x14ac:dyDescent="0.25">
      <c r="D157" s="1"/>
      <c r="E157" s="1"/>
      <c r="F157" s="1">
        <f t="shared" si="28"/>
        <v>0</v>
      </c>
      <c r="G157" s="1"/>
      <c r="H157" s="1">
        <f t="shared" si="25"/>
        <v>0</v>
      </c>
      <c r="I157" s="1">
        <f t="shared" si="29"/>
        <v>0</v>
      </c>
      <c r="J157" s="1">
        <f t="shared" si="30"/>
        <v>0</v>
      </c>
      <c r="K157" s="1">
        <f t="shared" si="26"/>
        <v>0</v>
      </c>
      <c r="L157" s="1" t="e">
        <f t="shared" si="27"/>
        <v>#DIV/0!</v>
      </c>
    </row>
    <row r="158" spans="4:12" x14ac:dyDescent="0.25">
      <c r="D158" s="1"/>
      <c r="E158" s="1"/>
      <c r="F158" s="1">
        <f t="shared" si="28"/>
        <v>0</v>
      </c>
      <c r="G158" s="1"/>
      <c r="H158" s="1">
        <f t="shared" si="25"/>
        <v>0</v>
      </c>
      <c r="I158" s="1">
        <f t="shared" si="29"/>
        <v>0</v>
      </c>
      <c r="J158" s="1">
        <f t="shared" si="30"/>
        <v>0</v>
      </c>
      <c r="K158" s="1">
        <f t="shared" si="26"/>
        <v>0</v>
      </c>
      <c r="L158" s="1" t="e">
        <f t="shared" si="27"/>
        <v>#DIV/0!</v>
      </c>
    </row>
    <row r="159" spans="4:12" x14ac:dyDescent="0.25">
      <c r="D159" s="1"/>
      <c r="E159" s="1"/>
      <c r="F159" s="1">
        <f t="shared" si="28"/>
        <v>0</v>
      </c>
      <c r="G159" s="1"/>
      <c r="H159" s="1">
        <f t="shared" si="25"/>
        <v>0</v>
      </c>
      <c r="I159" s="1">
        <f t="shared" si="29"/>
        <v>0</v>
      </c>
      <c r="J159" s="1">
        <f t="shared" si="30"/>
        <v>0</v>
      </c>
      <c r="K159" s="1">
        <f t="shared" si="26"/>
        <v>0</v>
      </c>
      <c r="L159" s="1" t="e">
        <f t="shared" si="27"/>
        <v>#DIV/0!</v>
      </c>
    </row>
    <row r="160" spans="4:12" x14ac:dyDescent="0.25">
      <c r="D160" s="1"/>
      <c r="E160" s="1"/>
      <c r="F160" s="1">
        <f t="shared" si="28"/>
        <v>0</v>
      </c>
      <c r="G160" s="1"/>
      <c r="H160" s="1">
        <f t="shared" si="25"/>
        <v>0</v>
      </c>
      <c r="I160" s="1">
        <f t="shared" si="29"/>
        <v>0</v>
      </c>
      <c r="J160" s="1">
        <f t="shared" si="30"/>
        <v>0</v>
      </c>
      <c r="K160" s="1">
        <f t="shared" si="26"/>
        <v>0</v>
      </c>
      <c r="L160" s="1" t="e">
        <f t="shared" si="27"/>
        <v>#DIV/0!</v>
      </c>
    </row>
    <row r="161" spans="4:12" x14ac:dyDescent="0.25">
      <c r="D161" s="1"/>
      <c r="E161" s="1"/>
      <c r="F161" s="1">
        <f t="shared" si="28"/>
        <v>0</v>
      </c>
      <c r="G161" s="1"/>
      <c r="H161" s="1">
        <f t="shared" si="25"/>
        <v>0</v>
      </c>
      <c r="I161" s="1">
        <f t="shared" si="29"/>
        <v>0</v>
      </c>
      <c r="J161" s="1">
        <f t="shared" si="30"/>
        <v>0</v>
      </c>
      <c r="K161" s="1">
        <f t="shared" si="26"/>
        <v>0</v>
      </c>
      <c r="L161" s="1" t="e">
        <f t="shared" si="27"/>
        <v>#DIV/0!</v>
      </c>
    </row>
    <row r="162" spans="4:12" x14ac:dyDescent="0.25">
      <c r="D162" s="1"/>
      <c r="E162" s="1"/>
      <c r="F162" s="1">
        <f t="shared" si="28"/>
        <v>0</v>
      </c>
      <c r="G162" s="1"/>
      <c r="H162" s="1">
        <f t="shared" si="25"/>
        <v>0</v>
      </c>
      <c r="I162" s="1">
        <f t="shared" si="29"/>
        <v>0</v>
      </c>
      <c r="J162" s="1">
        <f t="shared" si="30"/>
        <v>0</v>
      </c>
      <c r="K162" s="1">
        <f t="shared" si="26"/>
        <v>0</v>
      </c>
      <c r="L162" s="1" t="e">
        <f t="shared" si="27"/>
        <v>#DIV/0!</v>
      </c>
    </row>
    <row r="163" spans="4:12" x14ac:dyDescent="0.25">
      <c r="D163" s="1"/>
      <c r="E163" s="1"/>
      <c r="F163" s="1">
        <f t="shared" si="28"/>
        <v>0</v>
      </c>
      <c r="G163" s="1"/>
      <c r="H163" s="1">
        <f t="shared" si="25"/>
        <v>0</v>
      </c>
      <c r="I163" s="1">
        <f t="shared" si="29"/>
        <v>0</v>
      </c>
      <c r="J163" s="1">
        <f t="shared" si="30"/>
        <v>0</v>
      </c>
      <c r="K163" s="1">
        <f t="shared" si="26"/>
        <v>0</v>
      </c>
      <c r="L163" s="1" t="e">
        <f t="shared" si="27"/>
        <v>#DIV/0!</v>
      </c>
    </row>
    <row r="164" spans="4:12" x14ac:dyDescent="0.25">
      <c r="D164" s="1"/>
      <c r="E164" s="1"/>
      <c r="F164" s="1">
        <f t="shared" si="28"/>
        <v>0</v>
      </c>
      <c r="G164" s="1"/>
      <c r="H164" s="1">
        <f t="shared" si="25"/>
        <v>0</v>
      </c>
      <c r="I164" s="1">
        <f t="shared" si="29"/>
        <v>0</v>
      </c>
      <c r="J164" s="1">
        <f t="shared" si="30"/>
        <v>0</v>
      </c>
      <c r="K164" s="1">
        <f t="shared" si="26"/>
        <v>0</v>
      </c>
      <c r="L164" s="1" t="e">
        <f t="shared" si="27"/>
        <v>#DIV/0!</v>
      </c>
    </row>
    <row r="165" spans="4:12" x14ac:dyDescent="0.25">
      <c r="D165" s="1"/>
      <c r="E165" s="1"/>
      <c r="F165" s="1">
        <f t="shared" si="28"/>
        <v>0</v>
      </c>
      <c r="G165" s="1"/>
      <c r="H165" s="1">
        <f t="shared" si="25"/>
        <v>0</v>
      </c>
      <c r="I165" s="1">
        <f t="shared" si="29"/>
        <v>0</v>
      </c>
      <c r="J165" s="1">
        <f t="shared" si="30"/>
        <v>0</v>
      </c>
      <c r="K165" s="1">
        <f t="shared" si="26"/>
        <v>0</v>
      </c>
      <c r="L165" s="1" t="e">
        <f t="shared" si="27"/>
        <v>#DIV/0!</v>
      </c>
    </row>
    <row r="166" spans="4:12" x14ac:dyDescent="0.25">
      <c r="D166" s="1"/>
      <c r="E166" s="1"/>
      <c r="F166" s="1">
        <f t="shared" si="28"/>
        <v>0</v>
      </c>
      <c r="G166" s="1"/>
      <c r="H166" s="1">
        <f t="shared" si="25"/>
        <v>0</v>
      </c>
      <c r="I166" s="1">
        <f t="shared" si="29"/>
        <v>0</v>
      </c>
      <c r="J166" s="1">
        <f t="shared" si="30"/>
        <v>0</v>
      </c>
      <c r="K166" s="1">
        <f t="shared" si="26"/>
        <v>0</v>
      </c>
      <c r="L166" s="1" t="e">
        <f t="shared" si="27"/>
        <v>#DIV/0!</v>
      </c>
    </row>
    <row r="167" spans="4:12" x14ac:dyDescent="0.25">
      <c r="D167" s="1"/>
      <c r="E167" s="1"/>
      <c r="F167" s="1">
        <f t="shared" si="28"/>
        <v>0</v>
      </c>
      <c r="G167" s="1"/>
      <c r="H167" s="1">
        <f t="shared" si="25"/>
        <v>0</v>
      </c>
      <c r="I167" s="1">
        <f t="shared" si="29"/>
        <v>0</v>
      </c>
      <c r="J167" s="1">
        <f t="shared" si="30"/>
        <v>0</v>
      </c>
      <c r="K167" s="1">
        <f t="shared" si="26"/>
        <v>0</v>
      </c>
      <c r="L167" s="1" t="e">
        <f t="shared" si="27"/>
        <v>#DIV/0!</v>
      </c>
    </row>
    <row r="168" spans="4:12" x14ac:dyDescent="0.25">
      <c r="D168" s="1"/>
      <c r="E168" s="1"/>
      <c r="F168" s="1">
        <f t="shared" si="28"/>
        <v>0</v>
      </c>
      <c r="G168" s="1"/>
      <c r="H168" s="1">
        <f t="shared" si="25"/>
        <v>0</v>
      </c>
      <c r="I168" s="1">
        <f t="shared" si="29"/>
        <v>0</v>
      </c>
      <c r="J168" s="1">
        <f t="shared" si="30"/>
        <v>0</v>
      </c>
      <c r="K168" s="1">
        <f t="shared" si="26"/>
        <v>0</v>
      </c>
      <c r="L168" s="1" t="e">
        <f t="shared" si="27"/>
        <v>#DIV/0!</v>
      </c>
    </row>
    <row r="169" spans="4:12" x14ac:dyDescent="0.25">
      <c r="D169" s="1"/>
      <c r="E169" s="1"/>
      <c r="F169" s="1">
        <f t="shared" si="28"/>
        <v>0</v>
      </c>
      <c r="G169" s="1"/>
      <c r="H169" s="1">
        <f t="shared" si="25"/>
        <v>0</v>
      </c>
      <c r="I169" s="1">
        <f t="shared" si="29"/>
        <v>0</v>
      </c>
      <c r="J169" s="1">
        <f t="shared" si="30"/>
        <v>0</v>
      </c>
      <c r="K169" s="1">
        <f t="shared" si="26"/>
        <v>0</v>
      </c>
      <c r="L169" s="1" t="e">
        <f t="shared" si="27"/>
        <v>#DIV/0!</v>
      </c>
    </row>
    <row r="170" spans="4:12" x14ac:dyDescent="0.25">
      <c r="D170" s="1"/>
      <c r="E170" s="1"/>
      <c r="F170" s="1">
        <f t="shared" si="28"/>
        <v>0</v>
      </c>
      <c r="G170" s="1"/>
      <c r="H170" s="1">
        <f t="shared" si="25"/>
        <v>0</v>
      </c>
      <c r="I170" s="1">
        <f t="shared" si="29"/>
        <v>0</v>
      </c>
      <c r="J170" s="1">
        <f t="shared" si="30"/>
        <v>0</v>
      </c>
      <c r="K170" s="1">
        <f t="shared" si="26"/>
        <v>0</v>
      </c>
      <c r="L170" s="1" t="e">
        <f t="shared" si="27"/>
        <v>#DIV/0!</v>
      </c>
    </row>
    <row r="171" spans="4:12" x14ac:dyDescent="0.25">
      <c r="D171" s="1"/>
      <c r="E171" s="1"/>
      <c r="F171" s="1">
        <f t="shared" si="28"/>
        <v>0</v>
      </c>
      <c r="G171" s="1"/>
      <c r="H171" s="1">
        <f t="shared" si="25"/>
        <v>0</v>
      </c>
      <c r="I171" s="1">
        <f t="shared" si="29"/>
        <v>0</v>
      </c>
      <c r="J171" s="1">
        <f t="shared" si="30"/>
        <v>0</v>
      </c>
      <c r="K171" s="1">
        <f t="shared" si="26"/>
        <v>0</v>
      </c>
      <c r="L171" s="1" t="e">
        <f t="shared" si="27"/>
        <v>#DIV/0!</v>
      </c>
    </row>
    <row r="172" spans="4:12" x14ac:dyDescent="0.25">
      <c r="D172" s="1"/>
      <c r="E172" s="1"/>
      <c r="F172" s="1">
        <f t="shared" si="28"/>
        <v>0</v>
      </c>
      <c r="G172" s="1"/>
      <c r="H172" s="1">
        <f t="shared" si="25"/>
        <v>0</v>
      </c>
      <c r="I172" s="1">
        <f t="shared" si="29"/>
        <v>0</v>
      </c>
      <c r="J172" s="1">
        <f t="shared" si="30"/>
        <v>0</v>
      </c>
      <c r="K172" s="1">
        <f t="shared" si="26"/>
        <v>0</v>
      </c>
      <c r="L172" s="1" t="e">
        <f t="shared" si="27"/>
        <v>#DIV/0!</v>
      </c>
    </row>
    <row r="173" spans="4:12" x14ac:dyDescent="0.25">
      <c r="D173" s="1"/>
      <c r="E173" s="1"/>
      <c r="F173" s="1">
        <f t="shared" si="28"/>
        <v>0</v>
      </c>
      <c r="G173" s="1"/>
      <c r="H173" s="1">
        <f t="shared" si="25"/>
        <v>0</v>
      </c>
      <c r="I173" s="1">
        <f t="shared" si="29"/>
        <v>0</v>
      </c>
      <c r="J173" s="1">
        <f t="shared" si="30"/>
        <v>0</v>
      </c>
      <c r="K173" s="1">
        <f t="shared" si="26"/>
        <v>0</v>
      </c>
      <c r="L173" s="1" t="e">
        <f t="shared" si="27"/>
        <v>#DIV/0!</v>
      </c>
    </row>
    <row r="174" spans="4:12" x14ac:dyDescent="0.25">
      <c r="D174" s="1"/>
      <c r="E174" s="1"/>
      <c r="F174" s="1">
        <f t="shared" si="28"/>
        <v>0</v>
      </c>
      <c r="G174" s="1"/>
      <c r="H174" s="1">
        <f t="shared" si="25"/>
        <v>0</v>
      </c>
      <c r="I174" s="1">
        <f t="shared" si="29"/>
        <v>0</v>
      </c>
      <c r="J174" s="1">
        <f t="shared" si="30"/>
        <v>0</v>
      </c>
      <c r="K174" s="1">
        <f t="shared" si="26"/>
        <v>0</v>
      </c>
      <c r="L174" s="1" t="e">
        <f t="shared" si="27"/>
        <v>#DIV/0!</v>
      </c>
    </row>
    <row r="175" spans="4:12" x14ac:dyDescent="0.25">
      <c r="D175" s="1"/>
      <c r="E175" s="1"/>
      <c r="F175" s="1">
        <f t="shared" si="28"/>
        <v>0</v>
      </c>
      <c r="G175" s="1"/>
      <c r="H175" s="1">
        <f t="shared" si="25"/>
        <v>0</v>
      </c>
      <c r="I175" s="1">
        <f t="shared" si="29"/>
        <v>0</v>
      </c>
      <c r="J175" s="1">
        <f t="shared" si="30"/>
        <v>0</v>
      </c>
      <c r="K175" s="1">
        <f t="shared" si="26"/>
        <v>0</v>
      </c>
      <c r="L175" s="1" t="e">
        <f t="shared" si="27"/>
        <v>#DIV/0!</v>
      </c>
    </row>
    <row r="176" spans="4:12" x14ac:dyDescent="0.25">
      <c r="D176" s="1"/>
      <c r="E176" s="1"/>
      <c r="F176" s="1">
        <f t="shared" si="28"/>
        <v>0</v>
      </c>
      <c r="G176" s="1"/>
      <c r="H176" s="1">
        <f t="shared" si="25"/>
        <v>0</v>
      </c>
      <c r="I176" s="1">
        <f t="shared" si="29"/>
        <v>0</v>
      </c>
      <c r="J176" s="1">
        <f t="shared" si="30"/>
        <v>0</v>
      </c>
      <c r="K176" s="1">
        <f t="shared" si="26"/>
        <v>0</v>
      </c>
      <c r="L176" s="1" t="e">
        <f t="shared" si="27"/>
        <v>#DIV/0!</v>
      </c>
    </row>
    <row r="177" spans="4:12" x14ac:dyDescent="0.25">
      <c r="D177" s="1"/>
      <c r="E177" s="1"/>
      <c r="F177" s="1">
        <f t="shared" si="28"/>
        <v>0</v>
      </c>
      <c r="G177" s="1"/>
      <c r="H177" s="1">
        <f t="shared" si="25"/>
        <v>0</v>
      </c>
      <c r="I177" s="1">
        <f t="shared" si="29"/>
        <v>0</v>
      </c>
      <c r="J177" s="1">
        <f t="shared" si="30"/>
        <v>0</v>
      </c>
      <c r="K177" s="1">
        <f t="shared" si="26"/>
        <v>0</v>
      </c>
      <c r="L177" s="1" t="e">
        <f t="shared" si="27"/>
        <v>#DIV/0!</v>
      </c>
    </row>
    <row r="178" spans="4:12" x14ac:dyDescent="0.25">
      <c r="D178" s="1"/>
      <c r="E178" s="1"/>
      <c r="F178" s="1">
        <f t="shared" si="28"/>
        <v>0</v>
      </c>
      <c r="G178" s="1"/>
      <c r="H178" s="1">
        <f t="shared" si="25"/>
        <v>0</v>
      </c>
      <c r="I178" s="1">
        <f t="shared" si="29"/>
        <v>0</v>
      </c>
      <c r="J178" s="1">
        <f t="shared" si="30"/>
        <v>0</v>
      </c>
      <c r="K178" s="1">
        <f t="shared" si="26"/>
        <v>0</v>
      </c>
      <c r="L178" s="1" t="e">
        <f t="shared" si="27"/>
        <v>#DIV/0!</v>
      </c>
    </row>
    <row r="179" spans="4:12" x14ac:dyDescent="0.25">
      <c r="D179" s="1"/>
      <c r="F179" s="1">
        <f t="shared" si="28"/>
        <v>0</v>
      </c>
      <c r="G179" s="1"/>
      <c r="H179" s="1">
        <f t="shared" si="25"/>
        <v>0</v>
      </c>
      <c r="I179" s="1">
        <f t="shared" si="29"/>
        <v>0</v>
      </c>
      <c r="J179" s="1">
        <f t="shared" si="30"/>
        <v>0</v>
      </c>
      <c r="K179" s="1">
        <f t="shared" si="26"/>
        <v>0</v>
      </c>
      <c r="L179" s="1" t="e">
        <f t="shared" si="27"/>
        <v>#DIV/0!</v>
      </c>
    </row>
    <row r="180" spans="4:12" x14ac:dyDescent="0.25">
      <c r="D180" s="1"/>
      <c r="F180" s="1">
        <f t="shared" ref="F180:F243" si="31">+D180-E180</f>
        <v>0</v>
      </c>
      <c r="G180" s="1"/>
      <c r="H180" s="1">
        <f t="shared" ref="H180:H243" si="32">+G180*1.4</f>
        <v>0</v>
      </c>
      <c r="I180" s="1">
        <f t="shared" ref="I180:I243" si="33">+G180*D180</f>
        <v>0</v>
      </c>
      <c r="J180" s="1">
        <f t="shared" ref="J180:J243" si="34">+H180*D180/(1.16)</f>
        <v>0</v>
      </c>
      <c r="K180" s="1">
        <f t="shared" ref="K180:K243" si="35">+J180-I180</f>
        <v>0</v>
      </c>
      <c r="L180" s="1" t="e">
        <f t="shared" ref="L180:L243" si="36">+K180/I180*100</f>
        <v>#DIV/0!</v>
      </c>
    </row>
    <row r="181" spans="4:12" x14ac:dyDescent="0.25">
      <c r="D181" s="1"/>
      <c r="F181" s="1">
        <f t="shared" si="31"/>
        <v>0</v>
      </c>
      <c r="G181" s="1"/>
      <c r="H181" s="1">
        <f t="shared" si="32"/>
        <v>0</v>
      </c>
      <c r="I181" s="1">
        <f t="shared" si="33"/>
        <v>0</v>
      </c>
      <c r="J181" s="1">
        <f t="shared" si="34"/>
        <v>0</v>
      </c>
      <c r="K181" s="1">
        <f t="shared" si="35"/>
        <v>0</v>
      </c>
      <c r="L181" s="1" t="e">
        <f t="shared" si="36"/>
        <v>#DIV/0!</v>
      </c>
    </row>
    <row r="182" spans="4:12" x14ac:dyDescent="0.25">
      <c r="D182" s="1"/>
      <c r="F182" s="1">
        <f t="shared" si="31"/>
        <v>0</v>
      </c>
      <c r="G182" s="1"/>
      <c r="H182" s="1">
        <f t="shared" si="32"/>
        <v>0</v>
      </c>
      <c r="I182" s="1">
        <f t="shared" si="33"/>
        <v>0</v>
      </c>
      <c r="J182" s="1">
        <f t="shared" si="34"/>
        <v>0</v>
      </c>
      <c r="K182" s="1">
        <f t="shared" si="35"/>
        <v>0</v>
      </c>
      <c r="L182" s="1" t="e">
        <f t="shared" si="36"/>
        <v>#DIV/0!</v>
      </c>
    </row>
    <row r="183" spans="4:12" x14ac:dyDescent="0.25">
      <c r="D183" s="1"/>
      <c r="F183" s="1">
        <f t="shared" si="31"/>
        <v>0</v>
      </c>
      <c r="G183" s="1"/>
      <c r="H183" s="1">
        <f t="shared" si="32"/>
        <v>0</v>
      </c>
      <c r="I183" s="1">
        <f t="shared" si="33"/>
        <v>0</v>
      </c>
      <c r="J183" s="1">
        <f t="shared" si="34"/>
        <v>0</v>
      </c>
      <c r="K183" s="1">
        <f t="shared" si="35"/>
        <v>0</v>
      </c>
      <c r="L183" s="1" t="e">
        <f t="shared" si="36"/>
        <v>#DIV/0!</v>
      </c>
    </row>
    <row r="184" spans="4:12" x14ac:dyDescent="0.25">
      <c r="D184" s="1"/>
      <c r="F184" s="1">
        <f t="shared" si="31"/>
        <v>0</v>
      </c>
      <c r="G184" s="1"/>
      <c r="H184" s="1">
        <f t="shared" si="32"/>
        <v>0</v>
      </c>
      <c r="I184" s="1">
        <f t="shared" si="33"/>
        <v>0</v>
      </c>
      <c r="J184" s="1">
        <f t="shared" si="34"/>
        <v>0</v>
      </c>
      <c r="K184" s="1">
        <f t="shared" si="35"/>
        <v>0</v>
      </c>
      <c r="L184" s="1" t="e">
        <f t="shared" si="36"/>
        <v>#DIV/0!</v>
      </c>
    </row>
    <row r="185" spans="4:12" x14ac:dyDescent="0.25">
      <c r="D185" s="1"/>
      <c r="F185" s="1">
        <f t="shared" si="31"/>
        <v>0</v>
      </c>
      <c r="G185" s="1"/>
      <c r="H185" s="1">
        <f t="shared" si="32"/>
        <v>0</v>
      </c>
      <c r="I185" s="1">
        <f t="shared" si="33"/>
        <v>0</v>
      </c>
      <c r="J185" s="1">
        <f t="shared" si="34"/>
        <v>0</v>
      </c>
      <c r="K185" s="1">
        <f t="shared" si="35"/>
        <v>0</v>
      </c>
      <c r="L185" s="1" t="e">
        <f t="shared" si="36"/>
        <v>#DIV/0!</v>
      </c>
    </row>
    <row r="186" spans="4:12" x14ac:dyDescent="0.25">
      <c r="D186" s="1"/>
      <c r="F186" s="1">
        <f t="shared" si="31"/>
        <v>0</v>
      </c>
      <c r="G186" s="1"/>
      <c r="H186" s="1">
        <f t="shared" si="32"/>
        <v>0</v>
      </c>
      <c r="I186" s="1">
        <f t="shared" si="33"/>
        <v>0</v>
      </c>
      <c r="J186" s="1">
        <f t="shared" si="34"/>
        <v>0</v>
      </c>
      <c r="K186" s="1">
        <f t="shared" si="35"/>
        <v>0</v>
      </c>
      <c r="L186" s="1" t="e">
        <f t="shared" si="36"/>
        <v>#DIV/0!</v>
      </c>
    </row>
    <row r="187" spans="4:12" x14ac:dyDescent="0.25">
      <c r="D187" s="1"/>
      <c r="F187" s="1">
        <f t="shared" si="31"/>
        <v>0</v>
      </c>
      <c r="G187" s="1"/>
      <c r="H187" s="1">
        <f t="shared" si="32"/>
        <v>0</v>
      </c>
      <c r="I187" s="1">
        <f t="shared" si="33"/>
        <v>0</v>
      </c>
      <c r="J187" s="1">
        <f t="shared" si="34"/>
        <v>0</v>
      </c>
      <c r="K187" s="1">
        <f t="shared" si="35"/>
        <v>0</v>
      </c>
      <c r="L187" s="1" t="e">
        <f t="shared" si="36"/>
        <v>#DIV/0!</v>
      </c>
    </row>
    <row r="188" spans="4:12" x14ac:dyDescent="0.25">
      <c r="D188" s="1"/>
      <c r="F188" s="1">
        <f t="shared" si="31"/>
        <v>0</v>
      </c>
      <c r="G188" s="1"/>
      <c r="H188" s="1">
        <f t="shared" si="32"/>
        <v>0</v>
      </c>
      <c r="I188" s="1">
        <f t="shared" si="33"/>
        <v>0</v>
      </c>
      <c r="J188" s="1">
        <f t="shared" si="34"/>
        <v>0</v>
      </c>
      <c r="K188" s="1">
        <f t="shared" si="35"/>
        <v>0</v>
      </c>
      <c r="L188" s="1" t="e">
        <f t="shared" si="36"/>
        <v>#DIV/0!</v>
      </c>
    </row>
    <row r="189" spans="4:12" x14ac:dyDescent="0.25">
      <c r="D189" s="1"/>
      <c r="F189" s="1">
        <f t="shared" si="31"/>
        <v>0</v>
      </c>
      <c r="G189" s="1"/>
      <c r="H189" s="1">
        <f t="shared" si="32"/>
        <v>0</v>
      </c>
      <c r="I189" s="1">
        <f t="shared" si="33"/>
        <v>0</v>
      </c>
      <c r="J189" s="1">
        <f t="shared" si="34"/>
        <v>0</v>
      </c>
      <c r="K189" s="1">
        <f t="shared" si="35"/>
        <v>0</v>
      </c>
      <c r="L189" s="1" t="e">
        <f t="shared" si="36"/>
        <v>#DIV/0!</v>
      </c>
    </row>
    <row r="190" spans="4:12" x14ac:dyDescent="0.25">
      <c r="D190" s="1"/>
      <c r="F190" s="1">
        <f t="shared" si="31"/>
        <v>0</v>
      </c>
      <c r="G190" s="1"/>
      <c r="H190" s="1">
        <f t="shared" si="32"/>
        <v>0</v>
      </c>
      <c r="I190" s="1">
        <f t="shared" si="33"/>
        <v>0</v>
      </c>
      <c r="J190" s="1">
        <f t="shared" si="34"/>
        <v>0</v>
      </c>
      <c r="K190" s="1">
        <f t="shared" si="35"/>
        <v>0</v>
      </c>
      <c r="L190" s="1" t="e">
        <f t="shared" si="36"/>
        <v>#DIV/0!</v>
      </c>
    </row>
    <row r="191" spans="4:12" x14ac:dyDescent="0.25">
      <c r="D191" s="1"/>
      <c r="F191" s="1">
        <f t="shared" si="31"/>
        <v>0</v>
      </c>
      <c r="G191" s="1"/>
      <c r="H191" s="1">
        <f t="shared" si="32"/>
        <v>0</v>
      </c>
      <c r="I191" s="1">
        <f t="shared" si="33"/>
        <v>0</v>
      </c>
      <c r="J191" s="1">
        <f t="shared" si="34"/>
        <v>0</v>
      </c>
      <c r="K191" s="1">
        <f t="shared" si="35"/>
        <v>0</v>
      </c>
      <c r="L191" s="1" t="e">
        <f t="shared" si="36"/>
        <v>#DIV/0!</v>
      </c>
    </row>
    <row r="192" spans="4:12" x14ac:dyDescent="0.25">
      <c r="D192" s="1"/>
      <c r="F192" s="1">
        <f t="shared" si="31"/>
        <v>0</v>
      </c>
      <c r="G192" s="1"/>
      <c r="H192" s="1">
        <f t="shared" si="32"/>
        <v>0</v>
      </c>
      <c r="I192" s="1">
        <f t="shared" si="33"/>
        <v>0</v>
      </c>
      <c r="J192" s="1">
        <f t="shared" si="34"/>
        <v>0</v>
      </c>
      <c r="K192" s="1">
        <f t="shared" si="35"/>
        <v>0</v>
      </c>
      <c r="L192" s="1" t="e">
        <f t="shared" si="36"/>
        <v>#DIV/0!</v>
      </c>
    </row>
    <row r="193" spans="4:12" x14ac:dyDescent="0.25">
      <c r="D193" s="1"/>
      <c r="F193" s="1">
        <f t="shared" si="31"/>
        <v>0</v>
      </c>
      <c r="G193" s="1"/>
      <c r="H193" s="1">
        <f t="shared" si="32"/>
        <v>0</v>
      </c>
      <c r="I193" s="1">
        <f t="shared" si="33"/>
        <v>0</v>
      </c>
      <c r="J193" s="1">
        <f t="shared" si="34"/>
        <v>0</v>
      </c>
      <c r="K193" s="1">
        <f t="shared" si="35"/>
        <v>0</v>
      </c>
      <c r="L193" s="1" t="e">
        <f t="shared" si="36"/>
        <v>#DIV/0!</v>
      </c>
    </row>
    <row r="194" spans="4:12" x14ac:dyDescent="0.25">
      <c r="D194" s="1"/>
      <c r="F194" s="1">
        <f t="shared" si="31"/>
        <v>0</v>
      </c>
      <c r="G194" s="1"/>
      <c r="H194" s="1">
        <f t="shared" si="32"/>
        <v>0</v>
      </c>
      <c r="I194" s="1">
        <f t="shared" si="33"/>
        <v>0</v>
      </c>
      <c r="J194" s="1">
        <f t="shared" si="34"/>
        <v>0</v>
      </c>
      <c r="K194" s="1">
        <f t="shared" si="35"/>
        <v>0</v>
      </c>
      <c r="L194" s="1" t="e">
        <f t="shared" si="36"/>
        <v>#DIV/0!</v>
      </c>
    </row>
    <row r="195" spans="4:12" x14ac:dyDescent="0.25">
      <c r="D195" s="1"/>
      <c r="F195" s="1">
        <f t="shared" si="31"/>
        <v>0</v>
      </c>
      <c r="G195" s="1"/>
      <c r="H195" s="1">
        <f t="shared" si="32"/>
        <v>0</v>
      </c>
      <c r="I195" s="1">
        <f t="shared" si="33"/>
        <v>0</v>
      </c>
      <c r="J195" s="1">
        <f t="shared" si="34"/>
        <v>0</v>
      </c>
      <c r="K195" s="1">
        <f t="shared" si="35"/>
        <v>0</v>
      </c>
      <c r="L195" s="1" t="e">
        <f t="shared" si="36"/>
        <v>#DIV/0!</v>
      </c>
    </row>
    <row r="196" spans="4:12" x14ac:dyDescent="0.25">
      <c r="D196" s="1"/>
      <c r="F196" s="1">
        <f t="shared" si="31"/>
        <v>0</v>
      </c>
      <c r="G196" s="1"/>
      <c r="H196" s="1">
        <f t="shared" si="32"/>
        <v>0</v>
      </c>
      <c r="I196" s="1">
        <f t="shared" si="33"/>
        <v>0</v>
      </c>
      <c r="J196" s="1">
        <f t="shared" si="34"/>
        <v>0</v>
      </c>
      <c r="K196" s="1">
        <f t="shared" si="35"/>
        <v>0</v>
      </c>
      <c r="L196" s="1" t="e">
        <f t="shared" si="36"/>
        <v>#DIV/0!</v>
      </c>
    </row>
    <row r="197" spans="4:12" x14ac:dyDescent="0.25">
      <c r="D197" s="1"/>
      <c r="F197" s="1">
        <f t="shared" si="31"/>
        <v>0</v>
      </c>
      <c r="G197" s="1"/>
      <c r="H197" s="1">
        <f t="shared" si="32"/>
        <v>0</v>
      </c>
      <c r="I197" s="1">
        <f t="shared" si="33"/>
        <v>0</v>
      </c>
      <c r="J197" s="1">
        <f t="shared" si="34"/>
        <v>0</v>
      </c>
      <c r="K197" s="1">
        <f t="shared" si="35"/>
        <v>0</v>
      </c>
      <c r="L197" s="1" t="e">
        <f t="shared" si="36"/>
        <v>#DIV/0!</v>
      </c>
    </row>
    <row r="198" spans="4:12" x14ac:dyDescent="0.25">
      <c r="D198" s="1"/>
      <c r="F198" s="1">
        <f t="shared" si="31"/>
        <v>0</v>
      </c>
      <c r="G198" s="1"/>
      <c r="H198" s="1">
        <f t="shared" si="32"/>
        <v>0</v>
      </c>
      <c r="I198" s="1">
        <f t="shared" si="33"/>
        <v>0</v>
      </c>
      <c r="J198" s="1">
        <f t="shared" si="34"/>
        <v>0</v>
      </c>
      <c r="K198" s="1">
        <f t="shared" si="35"/>
        <v>0</v>
      </c>
      <c r="L198" s="1" t="e">
        <f t="shared" si="36"/>
        <v>#DIV/0!</v>
      </c>
    </row>
    <row r="199" spans="4:12" x14ac:dyDescent="0.25">
      <c r="D199" s="1"/>
      <c r="F199" s="1">
        <f t="shared" si="31"/>
        <v>0</v>
      </c>
      <c r="G199" s="1"/>
      <c r="H199" s="1">
        <f t="shared" si="32"/>
        <v>0</v>
      </c>
      <c r="I199" s="1">
        <f t="shared" si="33"/>
        <v>0</v>
      </c>
      <c r="J199" s="1">
        <f t="shared" si="34"/>
        <v>0</v>
      </c>
      <c r="K199" s="1">
        <f t="shared" si="35"/>
        <v>0</v>
      </c>
      <c r="L199" s="1" t="e">
        <f t="shared" si="36"/>
        <v>#DIV/0!</v>
      </c>
    </row>
    <row r="200" spans="4:12" x14ac:dyDescent="0.25">
      <c r="D200" s="1"/>
      <c r="F200" s="1">
        <f t="shared" si="31"/>
        <v>0</v>
      </c>
      <c r="G200" s="1"/>
      <c r="H200" s="1">
        <f t="shared" si="32"/>
        <v>0</v>
      </c>
      <c r="I200" s="1">
        <f t="shared" si="33"/>
        <v>0</v>
      </c>
      <c r="J200" s="1">
        <f t="shared" si="34"/>
        <v>0</v>
      </c>
      <c r="K200" s="1">
        <f t="shared" si="35"/>
        <v>0</v>
      </c>
      <c r="L200" s="1" t="e">
        <f t="shared" si="36"/>
        <v>#DIV/0!</v>
      </c>
    </row>
    <row r="201" spans="4:12" x14ac:dyDescent="0.25">
      <c r="D201" s="1"/>
      <c r="F201" s="1">
        <f t="shared" si="31"/>
        <v>0</v>
      </c>
      <c r="G201" s="1"/>
      <c r="H201" s="1">
        <f t="shared" si="32"/>
        <v>0</v>
      </c>
      <c r="I201" s="1">
        <f t="shared" si="33"/>
        <v>0</v>
      </c>
      <c r="J201" s="1">
        <f t="shared" si="34"/>
        <v>0</v>
      </c>
      <c r="K201" s="1">
        <f t="shared" si="35"/>
        <v>0</v>
      </c>
      <c r="L201" s="1" t="e">
        <f t="shared" si="36"/>
        <v>#DIV/0!</v>
      </c>
    </row>
    <row r="202" spans="4:12" x14ac:dyDescent="0.25">
      <c r="D202" s="1"/>
      <c r="F202" s="1">
        <f t="shared" si="31"/>
        <v>0</v>
      </c>
      <c r="G202" s="1"/>
      <c r="H202" s="1">
        <f t="shared" si="32"/>
        <v>0</v>
      </c>
      <c r="I202" s="1">
        <f t="shared" si="33"/>
        <v>0</v>
      </c>
      <c r="J202" s="1">
        <f t="shared" si="34"/>
        <v>0</v>
      </c>
      <c r="K202" s="1">
        <f t="shared" si="35"/>
        <v>0</v>
      </c>
      <c r="L202" s="1" t="e">
        <f t="shared" si="36"/>
        <v>#DIV/0!</v>
      </c>
    </row>
    <row r="203" spans="4:12" x14ac:dyDescent="0.25">
      <c r="D203" s="1"/>
      <c r="F203" s="1">
        <f t="shared" si="31"/>
        <v>0</v>
      </c>
      <c r="G203" s="1"/>
      <c r="H203" s="1">
        <f t="shared" si="32"/>
        <v>0</v>
      </c>
      <c r="I203" s="1">
        <f t="shared" si="33"/>
        <v>0</v>
      </c>
      <c r="J203" s="1">
        <f t="shared" si="34"/>
        <v>0</v>
      </c>
      <c r="K203" s="1">
        <f t="shared" si="35"/>
        <v>0</v>
      </c>
      <c r="L203" s="1" t="e">
        <f t="shared" si="36"/>
        <v>#DIV/0!</v>
      </c>
    </row>
    <row r="204" spans="4:12" x14ac:dyDescent="0.25">
      <c r="D204" s="1"/>
      <c r="F204" s="1">
        <f t="shared" si="31"/>
        <v>0</v>
      </c>
      <c r="G204" s="1"/>
      <c r="H204" s="1">
        <f t="shared" si="32"/>
        <v>0</v>
      </c>
      <c r="I204" s="1">
        <f t="shared" si="33"/>
        <v>0</v>
      </c>
      <c r="J204" s="1">
        <f t="shared" si="34"/>
        <v>0</v>
      </c>
      <c r="K204" s="1">
        <f t="shared" si="35"/>
        <v>0</v>
      </c>
      <c r="L204" s="1" t="e">
        <f t="shared" si="36"/>
        <v>#DIV/0!</v>
      </c>
    </row>
    <row r="205" spans="4:12" x14ac:dyDescent="0.25">
      <c r="D205" s="1"/>
      <c r="F205" s="1">
        <f t="shared" si="31"/>
        <v>0</v>
      </c>
      <c r="G205" s="1"/>
      <c r="H205" s="1">
        <f t="shared" si="32"/>
        <v>0</v>
      </c>
      <c r="I205" s="1">
        <f t="shared" si="33"/>
        <v>0</v>
      </c>
      <c r="J205" s="1">
        <f t="shared" si="34"/>
        <v>0</v>
      </c>
      <c r="K205" s="1">
        <f t="shared" si="35"/>
        <v>0</v>
      </c>
      <c r="L205" s="1" t="e">
        <f t="shared" si="36"/>
        <v>#DIV/0!</v>
      </c>
    </row>
    <row r="206" spans="4:12" x14ac:dyDescent="0.25">
      <c r="D206" s="1"/>
      <c r="F206" s="1">
        <f t="shared" si="31"/>
        <v>0</v>
      </c>
      <c r="G206" s="1"/>
      <c r="H206" s="1">
        <f t="shared" si="32"/>
        <v>0</v>
      </c>
      <c r="I206" s="1">
        <f t="shared" si="33"/>
        <v>0</v>
      </c>
      <c r="J206" s="1">
        <f t="shared" si="34"/>
        <v>0</v>
      </c>
      <c r="K206" s="1">
        <f t="shared" si="35"/>
        <v>0</v>
      </c>
      <c r="L206" s="1" t="e">
        <f t="shared" si="36"/>
        <v>#DIV/0!</v>
      </c>
    </row>
    <row r="207" spans="4:12" x14ac:dyDescent="0.25">
      <c r="D207" s="1"/>
      <c r="F207" s="1">
        <f t="shared" si="31"/>
        <v>0</v>
      </c>
      <c r="G207" s="1"/>
      <c r="H207" s="1">
        <f t="shared" si="32"/>
        <v>0</v>
      </c>
      <c r="I207" s="1">
        <f t="shared" si="33"/>
        <v>0</v>
      </c>
      <c r="J207" s="1">
        <f t="shared" si="34"/>
        <v>0</v>
      </c>
      <c r="K207" s="1">
        <f t="shared" si="35"/>
        <v>0</v>
      </c>
      <c r="L207" s="1" t="e">
        <f t="shared" si="36"/>
        <v>#DIV/0!</v>
      </c>
    </row>
    <row r="208" spans="4:12" x14ac:dyDescent="0.25">
      <c r="D208" s="1"/>
      <c r="F208" s="1">
        <f t="shared" si="31"/>
        <v>0</v>
      </c>
      <c r="G208" s="1"/>
      <c r="H208" s="1">
        <f t="shared" si="32"/>
        <v>0</v>
      </c>
      <c r="I208" s="1">
        <f t="shared" si="33"/>
        <v>0</v>
      </c>
      <c r="J208" s="1">
        <f t="shared" si="34"/>
        <v>0</v>
      </c>
      <c r="K208" s="1">
        <f t="shared" si="35"/>
        <v>0</v>
      </c>
      <c r="L208" s="1" t="e">
        <f t="shared" si="36"/>
        <v>#DIV/0!</v>
      </c>
    </row>
    <row r="209" spans="4:12" x14ac:dyDescent="0.25">
      <c r="D209" s="1"/>
      <c r="F209" s="1">
        <f t="shared" si="31"/>
        <v>0</v>
      </c>
      <c r="G209" s="1"/>
      <c r="H209" s="1">
        <f t="shared" si="32"/>
        <v>0</v>
      </c>
      <c r="I209" s="1">
        <f t="shared" si="33"/>
        <v>0</v>
      </c>
      <c r="J209" s="1">
        <f t="shared" si="34"/>
        <v>0</v>
      </c>
      <c r="K209" s="1">
        <f t="shared" si="35"/>
        <v>0</v>
      </c>
      <c r="L209" s="1" t="e">
        <f t="shared" si="36"/>
        <v>#DIV/0!</v>
      </c>
    </row>
    <row r="210" spans="4:12" x14ac:dyDescent="0.25">
      <c r="D210" s="1"/>
      <c r="F210" s="1">
        <f t="shared" si="31"/>
        <v>0</v>
      </c>
      <c r="G210" s="1"/>
      <c r="H210" s="1">
        <f t="shared" si="32"/>
        <v>0</v>
      </c>
      <c r="I210" s="1">
        <f t="shared" si="33"/>
        <v>0</v>
      </c>
      <c r="J210" s="1">
        <f t="shared" si="34"/>
        <v>0</v>
      </c>
      <c r="K210" s="1">
        <f t="shared" si="35"/>
        <v>0</v>
      </c>
      <c r="L210" s="1" t="e">
        <f t="shared" si="36"/>
        <v>#DIV/0!</v>
      </c>
    </row>
    <row r="211" spans="4:12" x14ac:dyDescent="0.25">
      <c r="D211" s="1"/>
      <c r="F211" s="1">
        <f t="shared" si="31"/>
        <v>0</v>
      </c>
      <c r="G211" s="1"/>
      <c r="H211" s="1">
        <f t="shared" si="32"/>
        <v>0</v>
      </c>
      <c r="I211" s="1">
        <f t="shared" si="33"/>
        <v>0</v>
      </c>
      <c r="J211" s="1">
        <f t="shared" si="34"/>
        <v>0</v>
      </c>
      <c r="K211" s="1">
        <f t="shared" si="35"/>
        <v>0</v>
      </c>
      <c r="L211" s="1" t="e">
        <f t="shared" si="36"/>
        <v>#DIV/0!</v>
      </c>
    </row>
    <row r="212" spans="4:12" x14ac:dyDescent="0.25">
      <c r="D212" s="1"/>
      <c r="F212" s="1">
        <f t="shared" si="31"/>
        <v>0</v>
      </c>
      <c r="G212" s="1"/>
      <c r="H212" s="1">
        <f t="shared" si="32"/>
        <v>0</v>
      </c>
      <c r="I212" s="1">
        <f t="shared" si="33"/>
        <v>0</v>
      </c>
      <c r="J212" s="1">
        <f t="shared" si="34"/>
        <v>0</v>
      </c>
      <c r="K212" s="1">
        <f t="shared" si="35"/>
        <v>0</v>
      </c>
      <c r="L212" s="1" t="e">
        <f t="shared" si="36"/>
        <v>#DIV/0!</v>
      </c>
    </row>
    <row r="213" spans="4:12" x14ac:dyDescent="0.25">
      <c r="D213" s="1"/>
      <c r="F213" s="1">
        <f t="shared" si="31"/>
        <v>0</v>
      </c>
      <c r="G213" s="1"/>
      <c r="H213" s="1">
        <f t="shared" si="32"/>
        <v>0</v>
      </c>
      <c r="I213" s="1">
        <f t="shared" si="33"/>
        <v>0</v>
      </c>
      <c r="J213" s="1">
        <f t="shared" si="34"/>
        <v>0</v>
      </c>
      <c r="K213" s="1">
        <f t="shared" si="35"/>
        <v>0</v>
      </c>
      <c r="L213" s="1" t="e">
        <f t="shared" si="36"/>
        <v>#DIV/0!</v>
      </c>
    </row>
    <row r="214" spans="4:12" x14ac:dyDescent="0.25">
      <c r="D214" s="1"/>
      <c r="F214" s="1">
        <f t="shared" si="31"/>
        <v>0</v>
      </c>
      <c r="G214" s="1"/>
      <c r="H214" s="1">
        <f t="shared" si="32"/>
        <v>0</v>
      </c>
      <c r="I214" s="1">
        <f t="shared" si="33"/>
        <v>0</v>
      </c>
      <c r="J214" s="1">
        <f t="shared" si="34"/>
        <v>0</v>
      </c>
      <c r="K214" s="1">
        <f t="shared" si="35"/>
        <v>0</v>
      </c>
      <c r="L214" s="1" t="e">
        <f t="shared" si="36"/>
        <v>#DIV/0!</v>
      </c>
    </row>
    <row r="215" spans="4:12" x14ac:dyDescent="0.25">
      <c r="D215" s="1"/>
      <c r="F215" s="1">
        <f t="shared" si="31"/>
        <v>0</v>
      </c>
      <c r="G215" s="1"/>
      <c r="H215" s="1">
        <f t="shared" si="32"/>
        <v>0</v>
      </c>
      <c r="I215" s="1">
        <f t="shared" si="33"/>
        <v>0</v>
      </c>
      <c r="J215" s="1">
        <f t="shared" si="34"/>
        <v>0</v>
      </c>
      <c r="K215" s="1">
        <f t="shared" si="35"/>
        <v>0</v>
      </c>
      <c r="L215" s="1" t="e">
        <f t="shared" si="36"/>
        <v>#DIV/0!</v>
      </c>
    </row>
    <row r="216" spans="4:12" x14ac:dyDescent="0.25">
      <c r="D216" s="1"/>
      <c r="F216" s="1">
        <f t="shared" si="31"/>
        <v>0</v>
      </c>
      <c r="G216" s="1"/>
      <c r="H216" s="1">
        <f t="shared" si="32"/>
        <v>0</v>
      </c>
      <c r="I216" s="1">
        <f t="shared" si="33"/>
        <v>0</v>
      </c>
      <c r="J216" s="1">
        <f t="shared" si="34"/>
        <v>0</v>
      </c>
      <c r="K216" s="1">
        <f t="shared" si="35"/>
        <v>0</v>
      </c>
      <c r="L216" s="1" t="e">
        <f t="shared" si="36"/>
        <v>#DIV/0!</v>
      </c>
    </row>
    <row r="217" spans="4:12" x14ac:dyDescent="0.25">
      <c r="D217" s="1"/>
      <c r="F217" s="1">
        <f t="shared" si="31"/>
        <v>0</v>
      </c>
      <c r="G217" s="1"/>
      <c r="H217" s="1">
        <f t="shared" si="32"/>
        <v>0</v>
      </c>
      <c r="I217" s="1">
        <f t="shared" si="33"/>
        <v>0</v>
      </c>
      <c r="J217" s="1">
        <f t="shared" si="34"/>
        <v>0</v>
      </c>
      <c r="K217" s="1">
        <f t="shared" si="35"/>
        <v>0</v>
      </c>
      <c r="L217" s="1" t="e">
        <f t="shared" si="36"/>
        <v>#DIV/0!</v>
      </c>
    </row>
    <row r="218" spans="4:12" x14ac:dyDescent="0.25">
      <c r="D218" s="1"/>
      <c r="F218" s="1">
        <f t="shared" si="31"/>
        <v>0</v>
      </c>
      <c r="G218" s="1"/>
      <c r="H218" s="1">
        <f t="shared" si="32"/>
        <v>0</v>
      </c>
      <c r="I218" s="1">
        <f t="shared" si="33"/>
        <v>0</v>
      </c>
      <c r="J218" s="1">
        <f t="shared" si="34"/>
        <v>0</v>
      </c>
      <c r="K218" s="1">
        <f t="shared" si="35"/>
        <v>0</v>
      </c>
      <c r="L218" s="1" t="e">
        <f t="shared" si="36"/>
        <v>#DIV/0!</v>
      </c>
    </row>
    <row r="219" spans="4:12" x14ac:dyDescent="0.25">
      <c r="D219" s="1"/>
      <c r="F219" s="1">
        <f t="shared" si="31"/>
        <v>0</v>
      </c>
      <c r="G219" s="1"/>
      <c r="H219" s="1">
        <f t="shared" si="32"/>
        <v>0</v>
      </c>
      <c r="I219" s="1">
        <f t="shared" si="33"/>
        <v>0</v>
      </c>
      <c r="J219" s="1">
        <f t="shared" si="34"/>
        <v>0</v>
      </c>
      <c r="K219" s="1">
        <f t="shared" si="35"/>
        <v>0</v>
      </c>
      <c r="L219" s="1" t="e">
        <f t="shared" si="36"/>
        <v>#DIV/0!</v>
      </c>
    </row>
    <row r="220" spans="4:12" x14ac:dyDescent="0.25">
      <c r="D220" s="1"/>
      <c r="F220" s="1">
        <f t="shared" si="31"/>
        <v>0</v>
      </c>
      <c r="G220" s="1"/>
      <c r="H220" s="1">
        <f t="shared" si="32"/>
        <v>0</v>
      </c>
      <c r="I220" s="1">
        <f t="shared" si="33"/>
        <v>0</v>
      </c>
      <c r="J220" s="1">
        <f t="shared" si="34"/>
        <v>0</v>
      </c>
      <c r="K220" s="1">
        <f t="shared" si="35"/>
        <v>0</v>
      </c>
      <c r="L220" s="1" t="e">
        <f t="shared" si="36"/>
        <v>#DIV/0!</v>
      </c>
    </row>
    <row r="221" spans="4:12" x14ac:dyDescent="0.25">
      <c r="D221" s="1"/>
      <c r="F221" s="1">
        <f t="shared" si="31"/>
        <v>0</v>
      </c>
      <c r="G221" s="1"/>
      <c r="H221" s="1">
        <f t="shared" si="32"/>
        <v>0</v>
      </c>
      <c r="I221" s="1">
        <f t="shared" si="33"/>
        <v>0</v>
      </c>
      <c r="J221" s="1">
        <f t="shared" si="34"/>
        <v>0</v>
      </c>
      <c r="K221" s="1">
        <f t="shared" si="35"/>
        <v>0</v>
      </c>
      <c r="L221" s="1" t="e">
        <f t="shared" si="36"/>
        <v>#DIV/0!</v>
      </c>
    </row>
    <row r="222" spans="4:12" x14ac:dyDescent="0.25">
      <c r="D222" s="1"/>
      <c r="F222" s="1">
        <f t="shared" si="31"/>
        <v>0</v>
      </c>
      <c r="G222" s="1"/>
      <c r="H222" s="1">
        <f t="shared" si="32"/>
        <v>0</v>
      </c>
      <c r="I222" s="1">
        <f t="shared" si="33"/>
        <v>0</v>
      </c>
      <c r="J222" s="1">
        <f t="shared" si="34"/>
        <v>0</v>
      </c>
      <c r="K222" s="1">
        <f t="shared" si="35"/>
        <v>0</v>
      </c>
      <c r="L222" s="1" t="e">
        <f t="shared" si="36"/>
        <v>#DIV/0!</v>
      </c>
    </row>
    <row r="223" spans="4:12" x14ac:dyDescent="0.25">
      <c r="D223" s="1"/>
      <c r="F223" s="1">
        <f t="shared" si="31"/>
        <v>0</v>
      </c>
      <c r="G223" s="1"/>
      <c r="H223" s="1">
        <f t="shared" si="32"/>
        <v>0</v>
      </c>
      <c r="I223" s="1">
        <f t="shared" si="33"/>
        <v>0</v>
      </c>
      <c r="J223" s="1">
        <f t="shared" si="34"/>
        <v>0</v>
      </c>
      <c r="K223" s="1">
        <f t="shared" si="35"/>
        <v>0</v>
      </c>
      <c r="L223" s="1" t="e">
        <f t="shared" si="36"/>
        <v>#DIV/0!</v>
      </c>
    </row>
    <row r="224" spans="4:12" x14ac:dyDescent="0.25">
      <c r="D224" s="1"/>
      <c r="F224" s="1">
        <f t="shared" si="31"/>
        <v>0</v>
      </c>
      <c r="G224" s="1"/>
      <c r="H224" s="1">
        <f t="shared" si="32"/>
        <v>0</v>
      </c>
      <c r="I224" s="1">
        <f t="shared" si="33"/>
        <v>0</v>
      </c>
      <c r="J224" s="1">
        <f t="shared" si="34"/>
        <v>0</v>
      </c>
      <c r="K224" s="1">
        <f t="shared" si="35"/>
        <v>0</v>
      </c>
      <c r="L224" s="1" t="e">
        <f t="shared" si="36"/>
        <v>#DIV/0!</v>
      </c>
    </row>
    <row r="225" spans="4:12" x14ac:dyDescent="0.25">
      <c r="D225" s="1"/>
      <c r="F225" s="1">
        <f t="shared" si="31"/>
        <v>0</v>
      </c>
      <c r="G225" s="1"/>
      <c r="H225" s="1">
        <f t="shared" si="32"/>
        <v>0</v>
      </c>
      <c r="I225" s="1">
        <f t="shared" si="33"/>
        <v>0</v>
      </c>
      <c r="J225" s="1">
        <f t="shared" si="34"/>
        <v>0</v>
      </c>
      <c r="K225" s="1">
        <f t="shared" si="35"/>
        <v>0</v>
      </c>
      <c r="L225" s="1" t="e">
        <f t="shared" si="36"/>
        <v>#DIV/0!</v>
      </c>
    </row>
    <row r="226" spans="4:12" x14ac:dyDescent="0.25">
      <c r="D226" s="1"/>
      <c r="F226" s="1">
        <f t="shared" si="31"/>
        <v>0</v>
      </c>
      <c r="G226" s="1"/>
      <c r="H226" s="1">
        <f t="shared" si="32"/>
        <v>0</v>
      </c>
      <c r="I226" s="1">
        <f t="shared" si="33"/>
        <v>0</v>
      </c>
      <c r="J226" s="1">
        <f t="shared" si="34"/>
        <v>0</v>
      </c>
      <c r="K226" s="1">
        <f t="shared" si="35"/>
        <v>0</v>
      </c>
      <c r="L226" s="1" t="e">
        <f t="shared" si="36"/>
        <v>#DIV/0!</v>
      </c>
    </row>
    <row r="227" spans="4:12" x14ac:dyDescent="0.25">
      <c r="D227" s="1"/>
      <c r="F227" s="1">
        <f t="shared" si="31"/>
        <v>0</v>
      </c>
      <c r="G227" s="1"/>
      <c r="H227" s="1">
        <f t="shared" si="32"/>
        <v>0</v>
      </c>
      <c r="I227" s="1">
        <f t="shared" si="33"/>
        <v>0</v>
      </c>
      <c r="J227" s="1">
        <f t="shared" si="34"/>
        <v>0</v>
      </c>
      <c r="K227" s="1">
        <f t="shared" si="35"/>
        <v>0</v>
      </c>
      <c r="L227" s="1" t="e">
        <f t="shared" si="36"/>
        <v>#DIV/0!</v>
      </c>
    </row>
    <row r="228" spans="4:12" x14ac:dyDescent="0.25">
      <c r="D228" s="1"/>
      <c r="F228" s="1">
        <f t="shared" si="31"/>
        <v>0</v>
      </c>
      <c r="G228" s="1"/>
      <c r="H228" s="1">
        <f t="shared" si="32"/>
        <v>0</v>
      </c>
      <c r="I228" s="1">
        <f t="shared" si="33"/>
        <v>0</v>
      </c>
      <c r="J228" s="1">
        <f t="shared" si="34"/>
        <v>0</v>
      </c>
      <c r="K228" s="1">
        <f t="shared" si="35"/>
        <v>0</v>
      </c>
      <c r="L228" s="1" t="e">
        <f t="shared" si="36"/>
        <v>#DIV/0!</v>
      </c>
    </row>
    <row r="229" spans="4:12" x14ac:dyDescent="0.25">
      <c r="D229" s="1"/>
      <c r="F229" s="1">
        <f t="shared" si="31"/>
        <v>0</v>
      </c>
      <c r="G229" s="1"/>
      <c r="H229" s="1">
        <f t="shared" si="32"/>
        <v>0</v>
      </c>
      <c r="I229" s="1">
        <f t="shared" si="33"/>
        <v>0</v>
      </c>
      <c r="J229" s="1">
        <f t="shared" si="34"/>
        <v>0</v>
      </c>
      <c r="K229" s="1">
        <f t="shared" si="35"/>
        <v>0</v>
      </c>
      <c r="L229" s="1" t="e">
        <f t="shared" si="36"/>
        <v>#DIV/0!</v>
      </c>
    </row>
    <row r="230" spans="4:12" x14ac:dyDescent="0.25">
      <c r="D230" s="1"/>
      <c r="F230" s="1">
        <f t="shared" si="31"/>
        <v>0</v>
      </c>
      <c r="G230" s="1"/>
      <c r="H230" s="1">
        <f t="shared" si="32"/>
        <v>0</v>
      </c>
      <c r="I230" s="1">
        <f t="shared" si="33"/>
        <v>0</v>
      </c>
      <c r="J230" s="1">
        <f t="shared" si="34"/>
        <v>0</v>
      </c>
      <c r="K230" s="1">
        <f t="shared" si="35"/>
        <v>0</v>
      </c>
      <c r="L230" s="1" t="e">
        <f t="shared" si="36"/>
        <v>#DIV/0!</v>
      </c>
    </row>
    <row r="231" spans="4:12" x14ac:dyDescent="0.25">
      <c r="D231" s="1"/>
      <c r="F231" s="1">
        <f t="shared" si="31"/>
        <v>0</v>
      </c>
      <c r="G231" s="1"/>
      <c r="H231" s="1">
        <f t="shared" si="32"/>
        <v>0</v>
      </c>
      <c r="I231" s="1">
        <f t="shared" si="33"/>
        <v>0</v>
      </c>
      <c r="J231" s="1">
        <f t="shared" si="34"/>
        <v>0</v>
      </c>
      <c r="K231" s="1">
        <f t="shared" si="35"/>
        <v>0</v>
      </c>
      <c r="L231" s="1" t="e">
        <f t="shared" si="36"/>
        <v>#DIV/0!</v>
      </c>
    </row>
    <row r="232" spans="4:12" x14ac:dyDescent="0.25">
      <c r="D232" s="1"/>
      <c r="F232" s="1">
        <f t="shared" si="31"/>
        <v>0</v>
      </c>
      <c r="G232" s="1"/>
      <c r="H232" s="1">
        <f t="shared" si="32"/>
        <v>0</v>
      </c>
      <c r="I232" s="1">
        <f t="shared" si="33"/>
        <v>0</v>
      </c>
      <c r="J232" s="1">
        <f t="shared" si="34"/>
        <v>0</v>
      </c>
      <c r="K232" s="1">
        <f t="shared" si="35"/>
        <v>0</v>
      </c>
      <c r="L232" s="1" t="e">
        <f t="shared" si="36"/>
        <v>#DIV/0!</v>
      </c>
    </row>
    <row r="233" spans="4:12" x14ac:dyDescent="0.25">
      <c r="D233" s="1"/>
      <c r="F233" s="1">
        <f t="shared" si="31"/>
        <v>0</v>
      </c>
      <c r="G233" s="1"/>
      <c r="H233" s="1">
        <f t="shared" si="32"/>
        <v>0</v>
      </c>
      <c r="I233" s="1">
        <f t="shared" si="33"/>
        <v>0</v>
      </c>
      <c r="J233" s="1">
        <f t="shared" si="34"/>
        <v>0</v>
      </c>
      <c r="K233" s="1">
        <f t="shared" si="35"/>
        <v>0</v>
      </c>
      <c r="L233" s="1" t="e">
        <f t="shared" si="36"/>
        <v>#DIV/0!</v>
      </c>
    </row>
    <row r="234" spans="4:12" x14ac:dyDescent="0.25">
      <c r="D234" s="1"/>
      <c r="F234" s="1">
        <f t="shared" si="31"/>
        <v>0</v>
      </c>
      <c r="G234" s="1"/>
      <c r="H234" s="1">
        <f t="shared" si="32"/>
        <v>0</v>
      </c>
      <c r="I234" s="1">
        <f t="shared" si="33"/>
        <v>0</v>
      </c>
      <c r="J234" s="1">
        <f t="shared" si="34"/>
        <v>0</v>
      </c>
      <c r="K234" s="1">
        <f t="shared" si="35"/>
        <v>0</v>
      </c>
      <c r="L234" s="1" t="e">
        <f t="shared" si="36"/>
        <v>#DIV/0!</v>
      </c>
    </row>
    <row r="235" spans="4:12" x14ac:dyDescent="0.25">
      <c r="D235" s="1"/>
      <c r="F235" s="1">
        <f t="shared" si="31"/>
        <v>0</v>
      </c>
      <c r="G235" s="1"/>
      <c r="H235" s="1">
        <f t="shared" si="32"/>
        <v>0</v>
      </c>
      <c r="I235" s="1">
        <f t="shared" si="33"/>
        <v>0</v>
      </c>
      <c r="J235" s="1">
        <f t="shared" si="34"/>
        <v>0</v>
      </c>
      <c r="K235" s="1">
        <f t="shared" si="35"/>
        <v>0</v>
      </c>
      <c r="L235" s="1" t="e">
        <f t="shared" si="36"/>
        <v>#DIV/0!</v>
      </c>
    </row>
    <row r="236" spans="4:12" x14ac:dyDescent="0.25">
      <c r="D236" s="1"/>
      <c r="F236" s="1">
        <f t="shared" si="31"/>
        <v>0</v>
      </c>
      <c r="G236" s="1"/>
      <c r="H236" s="1">
        <f t="shared" si="32"/>
        <v>0</v>
      </c>
      <c r="I236" s="1">
        <f t="shared" si="33"/>
        <v>0</v>
      </c>
      <c r="J236" s="1">
        <f t="shared" si="34"/>
        <v>0</v>
      </c>
      <c r="K236" s="1">
        <f t="shared" si="35"/>
        <v>0</v>
      </c>
      <c r="L236" s="1" t="e">
        <f t="shared" si="36"/>
        <v>#DIV/0!</v>
      </c>
    </row>
    <row r="237" spans="4:12" x14ac:dyDescent="0.25">
      <c r="D237" s="1"/>
      <c r="F237" s="1">
        <f t="shared" si="31"/>
        <v>0</v>
      </c>
      <c r="G237" s="1"/>
      <c r="H237" s="1">
        <f t="shared" si="32"/>
        <v>0</v>
      </c>
      <c r="I237" s="1">
        <f t="shared" si="33"/>
        <v>0</v>
      </c>
      <c r="J237" s="1">
        <f t="shared" si="34"/>
        <v>0</v>
      </c>
      <c r="K237" s="1">
        <f t="shared" si="35"/>
        <v>0</v>
      </c>
      <c r="L237" s="1" t="e">
        <f t="shared" si="36"/>
        <v>#DIV/0!</v>
      </c>
    </row>
    <row r="238" spans="4:12" x14ac:dyDescent="0.25">
      <c r="D238" s="1"/>
      <c r="F238" s="1">
        <f t="shared" si="31"/>
        <v>0</v>
      </c>
      <c r="G238" s="1"/>
      <c r="H238" s="1">
        <f t="shared" si="32"/>
        <v>0</v>
      </c>
      <c r="I238" s="1">
        <f t="shared" si="33"/>
        <v>0</v>
      </c>
      <c r="J238" s="1">
        <f t="shared" si="34"/>
        <v>0</v>
      </c>
      <c r="K238" s="1">
        <f t="shared" si="35"/>
        <v>0</v>
      </c>
      <c r="L238" s="1" t="e">
        <f t="shared" si="36"/>
        <v>#DIV/0!</v>
      </c>
    </row>
    <row r="239" spans="4:12" x14ac:dyDescent="0.25">
      <c r="D239" s="1"/>
      <c r="F239" s="1">
        <f t="shared" si="31"/>
        <v>0</v>
      </c>
      <c r="G239" s="1"/>
      <c r="H239" s="1">
        <f t="shared" si="32"/>
        <v>0</v>
      </c>
      <c r="I239" s="1">
        <f t="shared" si="33"/>
        <v>0</v>
      </c>
      <c r="J239" s="1">
        <f t="shared" si="34"/>
        <v>0</v>
      </c>
      <c r="K239" s="1">
        <f t="shared" si="35"/>
        <v>0</v>
      </c>
      <c r="L239" s="1" t="e">
        <f t="shared" si="36"/>
        <v>#DIV/0!</v>
      </c>
    </row>
    <row r="240" spans="4:12" x14ac:dyDescent="0.25">
      <c r="D240" s="1"/>
      <c r="F240" s="1">
        <f t="shared" si="31"/>
        <v>0</v>
      </c>
      <c r="G240" s="1"/>
      <c r="H240" s="1">
        <f t="shared" si="32"/>
        <v>0</v>
      </c>
      <c r="I240" s="1">
        <f t="shared" si="33"/>
        <v>0</v>
      </c>
      <c r="J240" s="1">
        <f t="shared" si="34"/>
        <v>0</v>
      </c>
      <c r="K240" s="1">
        <f t="shared" si="35"/>
        <v>0</v>
      </c>
      <c r="L240" s="1" t="e">
        <f t="shared" si="36"/>
        <v>#DIV/0!</v>
      </c>
    </row>
    <row r="241" spans="4:12" x14ac:dyDescent="0.25">
      <c r="D241" s="1"/>
      <c r="F241" s="1">
        <f t="shared" si="31"/>
        <v>0</v>
      </c>
      <c r="G241" s="1"/>
      <c r="H241" s="1">
        <f t="shared" si="32"/>
        <v>0</v>
      </c>
      <c r="I241" s="1">
        <f t="shared" si="33"/>
        <v>0</v>
      </c>
      <c r="J241" s="1">
        <f t="shared" si="34"/>
        <v>0</v>
      </c>
      <c r="K241" s="1">
        <f t="shared" si="35"/>
        <v>0</v>
      </c>
      <c r="L241" s="1" t="e">
        <f t="shared" si="36"/>
        <v>#DIV/0!</v>
      </c>
    </row>
    <row r="242" spans="4:12" x14ac:dyDescent="0.25">
      <c r="D242" s="1"/>
      <c r="F242" s="1">
        <f t="shared" si="31"/>
        <v>0</v>
      </c>
      <c r="G242" s="1"/>
      <c r="H242" s="1">
        <f t="shared" si="32"/>
        <v>0</v>
      </c>
      <c r="I242" s="1">
        <f t="shared" si="33"/>
        <v>0</v>
      </c>
      <c r="J242" s="1">
        <f t="shared" si="34"/>
        <v>0</v>
      </c>
      <c r="K242" s="1">
        <f t="shared" si="35"/>
        <v>0</v>
      </c>
      <c r="L242" s="1" t="e">
        <f t="shared" si="36"/>
        <v>#DIV/0!</v>
      </c>
    </row>
    <row r="243" spans="4:12" x14ac:dyDescent="0.25">
      <c r="D243" s="1"/>
      <c r="F243" s="1">
        <f t="shared" si="31"/>
        <v>0</v>
      </c>
      <c r="G243" s="1"/>
      <c r="H243" s="1">
        <f t="shared" si="32"/>
        <v>0</v>
      </c>
      <c r="I243" s="1">
        <f t="shared" si="33"/>
        <v>0</v>
      </c>
      <c r="J243" s="1">
        <f t="shared" si="34"/>
        <v>0</v>
      </c>
      <c r="K243" s="1">
        <f t="shared" si="35"/>
        <v>0</v>
      </c>
      <c r="L243" s="1" t="e">
        <f t="shared" si="36"/>
        <v>#DIV/0!</v>
      </c>
    </row>
    <row r="244" spans="4:12" x14ac:dyDescent="0.25">
      <c r="D244" s="1"/>
      <c r="F244" s="1">
        <f t="shared" ref="F244:F309" si="37">+D244-E244</f>
        <v>0</v>
      </c>
      <c r="G244" s="1"/>
      <c r="H244" s="1">
        <f t="shared" ref="H244:H301" si="38">+G244*1.4</f>
        <v>0</v>
      </c>
      <c r="I244" s="1">
        <f t="shared" ref="I244:I309" si="39">+G244*D244</f>
        <v>0</v>
      </c>
      <c r="J244" s="1">
        <f t="shared" ref="J244:J309" si="40">+H244*D244/(1.16)</f>
        <v>0</v>
      </c>
      <c r="K244" s="1">
        <f t="shared" ref="K244:K309" si="41">+J244-I244</f>
        <v>0</v>
      </c>
      <c r="L244" s="1" t="e">
        <f t="shared" ref="L244:L309" si="42">+K244/I244*100</f>
        <v>#DIV/0!</v>
      </c>
    </row>
    <row r="245" spans="4:12" x14ac:dyDescent="0.25">
      <c r="D245" s="1"/>
      <c r="F245" s="1">
        <f t="shared" si="37"/>
        <v>0</v>
      </c>
      <c r="G245" s="1"/>
      <c r="H245" s="1">
        <f t="shared" si="38"/>
        <v>0</v>
      </c>
      <c r="I245" s="1">
        <f t="shared" si="39"/>
        <v>0</v>
      </c>
      <c r="J245" s="1">
        <f t="shared" si="40"/>
        <v>0</v>
      </c>
      <c r="K245" s="1">
        <f t="shared" si="41"/>
        <v>0</v>
      </c>
      <c r="L245" s="1" t="e">
        <f t="shared" si="42"/>
        <v>#DIV/0!</v>
      </c>
    </row>
    <row r="246" spans="4:12" x14ac:dyDescent="0.25">
      <c r="D246" s="1"/>
      <c r="F246" s="1">
        <f t="shared" si="37"/>
        <v>0</v>
      </c>
      <c r="G246" s="1"/>
      <c r="H246" s="1">
        <f t="shared" si="38"/>
        <v>0</v>
      </c>
      <c r="I246" s="1">
        <f t="shared" si="39"/>
        <v>0</v>
      </c>
      <c r="J246" s="1">
        <f t="shared" si="40"/>
        <v>0</v>
      </c>
      <c r="K246" s="1">
        <f t="shared" si="41"/>
        <v>0</v>
      </c>
      <c r="L246" s="1" t="e">
        <f t="shared" si="42"/>
        <v>#DIV/0!</v>
      </c>
    </row>
    <row r="247" spans="4:12" x14ac:dyDescent="0.25">
      <c r="D247" s="1"/>
      <c r="F247" s="1">
        <f t="shared" si="37"/>
        <v>0</v>
      </c>
      <c r="G247" s="1"/>
      <c r="H247" s="1">
        <f t="shared" si="38"/>
        <v>0</v>
      </c>
      <c r="I247" s="1">
        <f t="shared" si="39"/>
        <v>0</v>
      </c>
      <c r="J247" s="1">
        <f t="shared" si="40"/>
        <v>0</v>
      </c>
      <c r="K247" s="1">
        <f t="shared" si="41"/>
        <v>0</v>
      </c>
      <c r="L247" s="1" t="e">
        <f t="shared" si="42"/>
        <v>#DIV/0!</v>
      </c>
    </row>
    <row r="248" spans="4:12" x14ac:dyDescent="0.25">
      <c r="D248" s="1"/>
      <c r="F248" s="1">
        <f t="shared" si="37"/>
        <v>0</v>
      </c>
      <c r="G248" s="1"/>
      <c r="H248" s="1">
        <f t="shared" si="38"/>
        <v>0</v>
      </c>
      <c r="I248" s="1">
        <f t="shared" si="39"/>
        <v>0</v>
      </c>
      <c r="J248" s="1">
        <f t="shared" si="40"/>
        <v>0</v>
      </c>
      <c r="K248" s="1">
        <f t="shared" si="41"/>
        <v>0</v>
      </c>
      <c r="L248" s="1" t="e">
        <f t="shared" si="42"/>
        <v>#DIV/0!</v>
      </c>
    </row>
    <row r="249" spans="4:12" x14ac:dyDescent="0.25">
      <c r="D249" s="1"/>
      <c r="F249" s="1">
        <f t="shared" si="37"/>
        <v>0</v>
      </c>
      <c r="G249" s="1"/>
      <c r="H249" s="1">
        <f t="shared" si="38"/>
        <v>0</v>
      </c>
      <c r="I249" s="1">
        <f t="shared" si="39"/>
        <v>0</v>
      </c>
      <c r="J249" s="1">
        <f t="shared" si="40"/>
        <v>0</v>
      </c>
      <c r="K249" s="1">
        <f t="shared" si="41"/>
        <v>0</v>
      </c>
      <c r="L249" s="1" t="e">
        <f t="shared" si="42"/>
        <v>#DIV/0!</v>
      </c>
    </row>
    <row r="250" spans="4:12" x14ac:dyDescent="0.25">
      <c r="D250" s="1"/>
      <c r="F250" s="1">
        <f t="shared" si="37"/>
        <v>0</v>
      </c>
      <c r="G250" s="1"/>
      <c r="H250" s="1">
        <f t="shared" si="38"/>
        <v>0</v>
      </c>
      <c r="I250" s="1">
        <f t="shared" si="39"/>
        <v>0</v>
      </c>
      <c r="J250" s="1">
        <f t="shared" si="40"/>
        <v>0</v>
      </c>
      <c r="K250" s="1">
        <f t="shared" si="41"/>
        <v>0</v>
      </c>
      <c r="L250" s="1" t="e">
        <f t="shared" si="42"/>
        <v>#DIV/0!</v>
      </c>
    </row>
    <row r="251" spans="4:12" x14ac:dyDescent="0.25">
      <c r="D251" s="1"/>
      <c r="F251" s="1">
        <f t="shared" si="37"/>
        <v>0</v>
      </c>
      <c r="G251" s="1"/>
      <c r="H251" s="1">
        <f t="shared" si="38"/>
        <v>0</v>
      </c>
      <c r="I251" s="1">
        <f t="shared" si="39"/>
        <v>0</v>
      </c>
      <c r="J251" s="1">
        <f t="shared" si="40"/>
        <v>0</v>
      </c>
      <c r="K251" s="1">
        <f t="shared" si="41"/>
        <v>0</v>
      </c>
      <c r="L251" s="1" t="e">
        <f t="shared" si="42"/>
        <v>#DIV/0!</v>
      </c>
    </row>
    <row r="252" spans="4:12" x14ac:dyDescent="0.25">
      <c r="D252" s="1"/>
      <c r="F252" s="1">
        <f t="shared" si="37"/>
        <v>0</v>
      </c>
      <c r="G252" s="1"/>
      <c r="H252" s="1">
        <f t="shared" si="38"/>
        <v>0</v>
      </c>
      <c r="I252" s="1">
        <f t="shared" si="39"/>
        <v>0</v>
      </c>
      <c r="J252" s="1">
        <f t="shared" si="40"/>
        <v>0</v>
      </c>
      <c r="K252" s="1">
        <f t="shared" si="41"/>
        <v>0</v>
      </c>
      <c r="L252" s="1" t="e">
        <f t="shared" si="42"/>
        <v>#DIV/0!</v>
      </c>
    </row>
    <row r="253" spans="4:12" x14ac:dyDescent="0.25">
      <c r="D253" s="1"/>
      <c r="F253" s="1">
        <f t="shared" si="37"/>
        <v>0</v>
      </c>
      <c r="G253" s="1"/>
      <c r="H253" s="1">
        <f t="shared" si="38"/>
        <v>0</v>
      </c>
      <c r="I253" s="1">
        <f t="shared" si="39"/>
        <v>0</v>
      </c>
      <c r="J253" s="1">
        <f t="shared" si="40"/>
        <v>0</v>
      </c>
      <c r="K253" s="1">
        <f t="shared" si="41"/>
        <v>0</v>
      </c>
      <c r="L253" s="1" t="e">
        <f t="shared" si="42"/>
        <v>#DIV/0!</v>
      </c>
    </row>
    <row r="254" spans="4:12" x14ac:dyDescent="0.25">
      <c r="D254" s="1"/>
      <c r="F254" s="1">
        <f t="shared" si="37"/>
        <v>0</v>
      </c>
      <c r="G254" s="1"/>
      <c r="H254" s="1">
        <f t="shared" si="38"/>
        <v>0</v>
      </c>
      <c r="I254" s="1">
        <f t="shared" si="39"/>
        <v>0</v>
      </c>
      <c r="J254" s="1">
        <f t="shared" si="40"/>
        <v>0</v>
      </c>
      <c r="K254" s="1">
        <f t="shared" si="41"/>
        <v>0</v>
      </c>
      <c r="L254" s="1" t="e">
        <f t="shared" si="42"/>
        <v>#DIV/0!</v>
      </c>
    </row>
    <row r="255" spans="4:12" x14ac:dyDescent="0.25">
      <c r="D255" s="1"/>
      <c r="F255" s="1">
        <f t="shared" si="37"/>
        <v>0</v>
      </c>
      <c r="G255" s="1"/>
      <c r="H255" s="1">
        <f t="shared" si="38"/>
        <v>0</v>
      </c>
      <c r="I255" s="1">
        <f t="shared" si="39"/>
        <v>0</v>
      </c>
      <c r="J255" s="1">
        <f t="shared" si="40"/>
        <v>0</v>
      </c>
      <c r="K255" s="1">
        <f t="shared" si="41"/>
        <v>0</v>
      </c>
      <c r="L255" s="1" t="e">
        <f t="shared" si="42"/>
        <v>#DIV/0!</v>
      </c>
    </row>
    <row r="256" spans="4:12" x14ac:dyDescent="0.25">
      <c r="D256" s="1"/>
      <c r="F256" s="1">
        <f t="shared" si="37"/>
        <v>0</v>
      </c>
      <c r="G256" s="1"/>
      <c r="H256" s="1">
        <f t="shared" si="38"/>
        <v>0</v>
      </c>
      <c r="I256" s="1">
        <f t="shared" si="39"/>
        <v>0</v>
      </c>
      <c r="J256" s="1">
        <f t="shared" si="40"/>
        <v>0</v>
      </c>
      <c r="K256" s="1">
        <f t="shared" si="41"/>
        <v>0</v>
      </c>
      <c r="L256" s="1" t="e">
        <f t="shared" si="42"/>
        <v>#DIV/0!</v>
      </c>
    </row>
    <row r="257" spans="4:12" x14ac:dyDescent="0.25">
      <c r="D257" s="1"/>
      <c r="F257" s="1">
        <f t="shared" si="37"/>
        <v>0</v>
      </c>
      <c r="G257" s="1"/>
      <c r="H257" s="1">
        <f t="shared" si="38"/>
        <v>0</v>
      </c>
      <c r="I257" s="1">
        <f t="shared" si="39"/>
        <v>0</v>
      </c>
      <c r="J257" s="1">
        <f t="shared" si="40"/>
        <v>0</v>
      </c>
      <c r="K257" s="1">
        <f t="shared" si="41"/>
        <v>0</v>
      </c>
      <c r="L257" s="1" t="e">
        <f t="shared" si="42"/>
        <v>#DIV/0!</v>
      </c>
    </row>
    <row r="258" spans="4:12" x14ac:dyDescent="0.25">
      <c r="D258" s="1"/>
      <c r="F258" s="1">
        <f t="shared" si="37"/>
        <v>0</v>
      </c>
      <c r="G258" s="1"/>
      <c r="H258" s="1">
        <f t="shared" si="38"/>
        <v>0</v>
      </c>
      <c r="I258" s="1">
        <f t="shared" si="39"/>
        <v>0</v>
      </c>
      <c r="J258" s="1">
        <f t="shared" si="40"/>
        <v>0</v>
      </c>
      <c r="K258" s="1">
        <f t="shared" si="41"/>
        <v>0</v>
      </c>
      <c r="L258" s="1" t="e">
        <f t="shared" si="42"/>
        <v>#DIV/0!</v>
      </c>
    </row>
    <row r="259" spans="4:12" x14ac:dyDescent="0.25">
      <c r="D259" s="1"/>
      <c r="F259" s="1">
        <f t="shared" si="37"/>
        <v>0</v>
      </c>
      <c r="G259" s="1"/>
      <c r="H259" s="1">
        <f t="shared" si="38"/>
        <v>0</v>
      </c>
      <c r="I259" s="1">
        <f t="shared" si="39"/>
        <v>0</v>
      </c>
      <c r="J259" s="1">
        <f t="shared" si="40"/>
        <v>0</v>
      </c>
      <c r="K259" s="1">
        <f t="shared" si="41"/>
        <v>0</v>
      </c>
      <c r="L259" s="1" t="e">
        <f t="shared" si="42"/>
        <v>#DIV/0!</v>
      </c>
    </row>
    <row r="260" spans="4:12" x14ac:dyDescent="0.25">
      <c r="D260" s="1"/>
      <c r="F260" s="1">
        <f t="shared" si="37"/>
        <v>0</v>
      </c>
      <c r="G260" s="1"/>
      <c r="H260" s="1">
        <f t="shared" si="38"/>
        <v>0</v>
      </c>
      <c r="I260" s="1">
        <f t="shared" si="39"/>
        <v>0</v>
      </c>
      <c r="J260" s="1">
        <f t="shared" si="40"/>
        <v>0</v>
      </c>
      <c r="K260" s="1">
        <f t="shared" si="41"/>
        <v>0</v>
      </c>
      <c r="L260" s="1" t="e">
        <f t="shared" si="42"/>
        <v>#DIV/0!</v>
      </c>
    </row>
    <row r="261" spans="4:12" x14ac:dyDescent="0.25">
      <c r="D261" s="1"/>
      <c r="F261" s="1">
        <f t="shared" si="37"/>
        <v>0</v>
      </c>
      <c r="G261" s="1"/>
      <c r="H261" s="1">
        <f t="shared" si="38"/>
        <v>0</v>
      </c>
      <c r="I261" s="1">
        <f t="shared" si="39"/>
        <v>0</v>
      </c>
      <c r="J261" s="1">
        <f t="shared" si="40"/>
        <v>0</v>
      </c>
      <c r="K261" s="1">
        <f t="shared" si="41"/>
        <v>0</v>
      </c>
      <c r="L261" s="1" t="e">
        <f t="shared" si="42"/>
        <v>#DIV/0!</v>
      </c>
    </row>
    <row r="262" spans="4:12" x14ac:dyDescent="0.25">
      <c r="D262" s="1"/>
      <c r="F262" s="1">
        <f t="shared" si="37"/>
        <v>0</v>
      </c>
      <c r="G262" s="1"/>
      <c r="H262" s="1">
        <f t="shared" si="38"/>
        <v>0</v>
      </c>
      <c r="I262" s="1">
        <f t="shared" si="39"/>
        <v>0</v>
      </c>
      <c r="J262" s="1">
        <f t="shared" si="40"/>
        <v>0</v>
      </c>
      <c r="K262" s="1">
        <f t="shared" si="41"/>
        <v>0</v>
      </c>
      <c r="L262" s="1" t="e">
        <f t="shared" si="42"/>
        <v>#DIV/0!</v>
      </c>
    </row>
    <row r="263" spans="4:12" x14ac:dyDescent="0.25">
      <c r="D263" s="1"/>
      <c r="F263" s="1">
        <f t="shared" si="37"/>
        <v>0</v>
      </c>
      <c r="G263" s="1"/>
      <c r="H263" s="1">
        <f t="shared" si="38"/>
        <v>0</v>
      </c>
      <c r="I263" s="1">
        <f t="shared" si="39"/>
        <v>0</v>
      </c>
      <c r="J263" s="1">
        <f t="shared" si="40"/>
        <v>0</v>
      </c>
      <c r="K263" s="1">
        <f t="shared" si="41"/>
        <v>0</v>
      </c>
      <c r="L263" s="1" t="e">
        <f t="shared" si="42"/>
        <v>#DIV/0!</v>
      </c>
    </row>
    <row r="264" spans="4:12" x14ac:dyDescent="0.25">
      <c r="D264" s="1"/>
      <c r="F264" s="1">
        <f t="shared" si="37"/>
        <v>0</v>
      </c>
      <c r="G264" s="1"/>
      <c r="H264" s="1">
        <f t="shared" si="38"/>
        <v>0</v>
      </c>
      <c r="I264" s="1">
        <f t="shared" si="39"/>
        <v>0</v>
      </c>
      <c r="J264" s="1">
        <f t="shared" si="40"/>
        <v>0</v>
      </c>
      <c r="K264" s="1">
        <f t="shared" si="41"/>
        <v>0</v>
      </c>
      <c r="L264" s="1" t="e">
        <f t="shared" si="42"/>
        <v>#DIV/0!</v>
      </c>
    </row>
    <row r="265" spans="4:12" x14ac:dyDescent="0.25">
      <c r="D265" s="1"/>
      <c r="F265" s="1">
        <f t="shared" si="37"/>
        <v>0</v>
      </c>
      <c r="G265" s="1"/>
      <c r="H265" s="1">
        <f t="shared" si="38"/>
        <v>0</v>
      </c>
      <c r="I265" s="1">
        <f t="shared" si="39"/>
        <v>0</v>
      </c>
      <c r="J265" s="1">
        <f t="shared" si="40"/>
        <v>0</v>
      </c>
      <c r="K265" s="1">
        <f t="shared" si="41"/>
        <v>0</v>
      </c>
      <c r="L265" s="1" t="e">
        <f t="shared" si="42"/>
        <v>#DIV/0!</v>
      </c>
    </row>
    <row r="266" spans="4:12" x14ac:dyDescent="0.25">
      <c r="D266" s="1"/>
      <c r="F266" s="1">
        <f t="shared" si="37"/>
        <v>0</v>
      </c>
      <c r="G266" s="1"/>
      <c r="H266" s="1">
        <f t="shared" si="38"/>
        <v>0</v>
      </c>
      <c r="I266" s="1">
        <f t="shared" si="39"/>
        <v>0</v>
      </c>
      <c r="J266" s="1">
        <f t="shared" si="40"/>
        <v>0</v>
      </c>
      <c r="K266" s="1">
        <f t="shared" si="41"/>
        <v>0</v>
      </c>
      <c r="L266" s="1" t="e">
        <f t="shared" si="42"/>
        <v>#DIV/0!</v>
      </c>
    </row>
    <row r="267" spans="4:12" x14ac:dyDescent="0.25">
      <c r="D267" s="1"/>
      <c r="F267" s="1">
        <f t="shared" si="37"/>
        <v>0</v>
      </c>
      <c r="G267" s="1"/>
      <c r="H267" s="1">
        <f t="shared" si="38"/>
        <v>0</v>
      </c>
      <c r="I267" s="1">
        <f t="shared" si="39"/>
        <v>0</v>
      </c>
      <c r="J267" s="1">
        <f t="shared" si="40"/>
        <v>0</v>
      </c>
      <c r="K267" s="1">
        <f t="shared" si="41"/>
        <v>0</v>
      </c>
      <c r="L267" s="1" t="e">
        <f t="shared" si="42"/>
        <v>#DIV/0!</v>
      </c>
    </row>
    <row r="268" spans="4:12" x14ac:dyDescent="0.25">
      <c r="F268" s="1">
        <f t="shared" si="37"/>
        <v>0</v>
      </c>
      <c r="G268" s="1"/>
      <c r="H268" s="1">
        <f t="shared" si="38"/>
        <v>0</v>
      </c>
      <c r="I268" s="1">
        <f t="shared" si="39"/>
        <v>0</v>
      </c>
      <c r="J268" s="1">
        <f t="shared" si="40"/>
        <v>0</v>
      </c>
      <c r="K268" s="1">
        <f t="shared" si="41"/>
        <v>0</v>
      </c>
      <c r="L268" s="1" t="e">
        <f t="shared" si="42"/>
        <v>#DIV/0!</v>
      </c>
    </row>
    <row r="269" spans="4:12" x14ac:dyDescent="0.25">
      <c r="D269" s="1"/>
      <c r="F269" s="1">
        <f t="shared" si="37"/>
        <v>0</v>
      </c>
      <c r="G269" s="1"/>
      <c r="H269" s="1">
        <f t="shared" si="38"/>
        <v>0</v>
      </c>
      <c r="I269" s="1">
        <f t="shared" si="39"/>
        <v>0</v>
      </c>
      <c r="J269" s="1">
        <f t="shared" si="40"/>
        <v>0</v>
      </c>
      <c r="K269" s="1">
        <f t="shared" si="41"/>
        <v>0</v>
      </c>
      <c r="L269" s="1" t="e">
        <f t="shared" si="42"/>
        <v>#DIV/0!</v>
      </c>
    </row>
    <row r="270" spans="4:12" x14ac:dyDescent="0.25">
      <c r="D270" s="1"/>
      <c r="F270" s="1">
        <f t="shared" si="37"/>
        <v>0</v>
      </c>
      <c r="G270" s="1"/>
      <c r="H270" s="1">
        <f t="shared" si="38"/>
        <v>0</v>
      </c>
      <c r="I270" s="1">
        <f t="shared" si="39"/>
        <v>0</v>
      </c>
      <c r="J270" s="1">
        <f t="shared" si="40"/>
        <v>0</v>
      </c>
      <c r="K270" s="1">
        <f t="shared" si="41"/>
        <v>0</v>
      </c>
      <c r="L270" s="1" t="e">
        <f t="shared" si="42"/>
        <v>#DIV/0!</v>
      </c>
    </row>
    <row r="271" spans="4:12" x14ac:dyDescent="0.25">
      <c r="F271" s="1">
        <f t="shared" si="37"/>
        <v>0</v>
      </c>
      <c r="G271" s="1"/>
      <c r="H271" s="1">
        <f t="shared" si="38"/>
        <v>0</v>
      </c>
      <c r="I271" s="1">
        <f t="shared" si="39"/>
        <v>0</v>
      </c>
      <c r="J271" s="1">
        <f t="shared" si="40"/>
        <v>0</v>
      </c>
      <c r="K271" s="1">
        <f t="shared" si="41"/>
        <v>0</v>
      </c>
      <c r="L271" s="1" t="e">
        <f t="shared" si="42"/>
        <v>#DIV/0!</v>
      </c>
    </row>
    <row r="272" spans="4:12" x14ac:dyDescent="0.25">
      <c r="D272" s="1"/>
      <c r="F272" s="1">
        <f t="shared" si="37"/>
        <v>0</v>
      </c>
      <c r="G272" s="1"/>
      <c r="H272" s="1">
        <f t="shared" si="38"/>
        <v>0</v>
      </c>
      <c r="I272" s="1">
        <f t="shared" si="39"/>
        <v>0</v>
      </c>
      <c r="J272" s="1">
        <f t="shared" si="40"/>
        <v>0</v>
      </c>
      <c r="K272" s="1">
        <f t="shared" si="41"/>
        <v>0</v>
      </c>
      <c r="L272" s="1" t="e">
        <f t="shared" si="42"/>
        <v>#DIV/0!</v>
      </c>
    </row>
    <row r="273" spans="1:12" x14ac:dyDescent="0.25">
      <c r="D273" s="1"/>
      <c r="F273" s="1">
        <f t="shared" si="37"/>
        <v>0</v>
      </c>
      <c r="G273" s="1"/>
      <c r="H273" s="1">
        <f t="shared" si="38"/>
        <v>0</v>
      </c>
      <c r="I273" s="1">
        <f t="shared" si="39"/>
        <v>0</v>
      </c>
      <c r="J273" s="1">
        <f t="shared" si="40"/>
        <v>0</v>
      </c>
      <c r="K273" s="1">
        <f t="shared" si="41"/>
        <v>0</v>
      </c>
      <c r="L273" s="1" t="e">
        <f t="shared" si="42"/>
        <v>#DIV/0!</v>
      </c>
    </row>
    <row r="274" spans="1:12" x14ac:dyDescent="0.25">
      <c r="D274" s="1"/>
      <c r="F274" s="1">
        <f t="shared" si="37"/>
        <v>0</v>
      </c>
      <c r="G274" s="1"/>
      <c r="H274" s="1">
        <f t="shared" si="38"/>
        <v>0</v>
      </c>
      <c r="I274" s="1">
        <f t="shared" si="39"/>
        <v>0</v>
      </c>
      <c r="J274" s="1">
        <f t="shared" si="40"/>
        <v>0</v>
      </c>
      <c r="K274" s="1">
        <f t="shared" si="41"/>
        <v>0</v>
      </c>
      <c r="L274" s="1" t="e">
        <f t="shared" si="42"/>
        <v>#DIV/0!</v>
      </c>
    </row>
    <row r="275" spans="1:12" x14ac:dyDescent="0.25">
      <c r="D275" s="1"/>
      <c r="F275" s="1">
        <f t="shared" si="37"/>
        <v>0</v>
      </c>
      <c r="G275" s="1"/>
      <c r="H275" s="1">
        <f t="shared" si="38"/>
        <v>0</v>
      </c>
      <c r="I275" s="1">
        <f t="shared" si="39"/>
        <v>0</v>
      </c>
      <c r="J275" s="1">
        <f t="shared" si="40"/>
        <v>0</v>
      </c>
      <c r="K275" s="1">
        <f t="shared" si="41"/>
        <v>0</v>
      </c>
      <c r="L275" s="1" t="e">
        <f t="shared" si="42"/>
        <v>#DIV/0!</v>
      </c>
    </row>
    <row r="276" spans="1:12" ht="21" x14ac:dyDescent="0.25">
      <c r="A276" s="56"/>
      <c r="B276" s="56"/>
      <c r="C276" s="56"/>
      <c r="D276" s="56"/>
      <c r="E276" s="56"/>
      <c r="F276" s="1">
        <f t="shared" si="37"/>
        <v>0</v>
      </c>
      <c r="G276" s="1"/>
      <c r="H276" s="1">
        <f t="shared" si="38"/>
        <v>0</v>
      </c>
      <c r="I276" s="1">
        <f>SUM(I3:I275)</f>
        <v>540655951.30268192</v>
      </c>
      <c r="J276" s="1">
        <f>SUM(J3:J275)</f>
        <v>593153872.75862062</v>
      </c>
      <c r="K276" s="1">
        <f t="shared" si="41"/>
        <v>52497921.455938697</v>
      </c>
      <c r="L276" s="1">
        <f t="shared" si="42"/>
        <v>9.7100422790959264</v>
      </c>
    </row>
    <row r="277" spans="1:12" x14ac:dyDescent="0.25">
      <c r="F277" s="1">
        <f t="shared" si="37"/>
        <v>0</v>
      </c>
      <c r="H277" s="1">
        <f t="shared" si="38"/>
        <v>0</v>
      </c>
      <c r="I277" s="1">
        <f t="shared" si="39"/>
        <v>0</v>
      </c>
      <c r="J277" s="1">
        <f t="shared" si="40"/>
        <v>0</v>
      </c>
      <c r="K277" s="1">
        <f t="shared" si="41"/>
        <v>0</v>
      </c>
      <c r="L277" s="1" t="e">
        <f t="shared" si="42"/>
        <v>#DIV/0!</v>
      </c>
    </row>
    <row r="278" spans="1:12" x14ac:dyDescent="0.25">
      <c r="F278" s="1">
        <f t="shared" si="37"/>
        <v>0</v>
      </c>
      <c r="H278" s="1">
        <f t="shared" si="38"/>
        <v>0</v>
      </c>
      <c r="I278" s="1">
        <f t="shared" si="39"/>
        <v>0</v>
      </c>
      <c r="J278" s="1">
        <f t="shared" si="40"/>
        <v>0</v>
      </c>
      <c r="K278" s="1">
        <f t="shared" si="41"/>
        <v>0</v>
      </c>
      <c r="L278" s="1" t="e">
        <f t="shared" si="42"/>
        <v>#DIV/0!</v>
      </c>
    </row>
    <row r="279" spans="1:12" x14ac:dyDescent="0.25">
      <c r="F279" s="1">
        <f t="shared" si="37"/>
        <v>0</v>
      </c>
      <c r="H279" s="1">
        <f t="shared" si="38"/>
        <v>0</v>
      </c>
      <c r="I279" s="1">
        <f t="shared" si="39"/>
        <v>0</v>
      </c>
      <c r="J279" s="1">
        <f t="shared" si="40"/>
        <v>0</v>
      </c>
      <c r="K279" s="1">
        <f t="shared" si="41"/>
        <v>0</v>
      </c>
      <c r="L279" s="1" t="e">
        <f t="shared" si="42"/>
        <v>#DIV/0!</v>
      </c>
    </row>
    <row r="280" spans="1:12" x14ac:dyDescent="0.25">
      <c r="F280" s="1">
        <f t="shared" si="37"/>
        <v>0</v>
      </c>
      <c r="H280" s="1">
        <f t="shared" si="38"/>
        <v>0</v>
      </c>
      <c r="I280" s="1">
        <f t="shared" si="39"/>
        <v>0</v>
      </c>
      <c r="J280" s="1">
        <f t="shared" si="40"/>
        <v>0</v>
      </c>
      <c r="K280" s="1">
        <f t="shared" si="41"/>
        <v>0</v>
      </c>
      <c r="L280" s="1" t="e">
        <f t="shared" si="42"/>
        <v>#DIV/0!</v>
      </c>
    </row>
    <row r="281" spans="1:12" x14ac:dyDescent="0.25">
      <c r="F281" s="1">
        <f t="shared" si="37"/>
        <v>0</v>
      </c>
      <c r="H281" s="1">
        <f t="shared" si="38"/>
        <v>0</v>
      </c>
      <c r="I281" s="1">
        <f t="shared" si="39"/>
        <v>0</v>
      </c>
      <c r="J281" s="1">
        <f t="shared" si="40"/>
        <v>0</v>
      </c>
      <c r="K281" s="1">
        <f t="shared" si="41"/>
        <v>0</v>
      </c>
      <c r="L281" s="1" t="e">
        <f t="shared" si="42"/>
        <v>#DIV/0!</v>
      </c>
    </row>
    <row r="282" spans="1:12" x14ac:dyDescent="0.25">
      <c r="F282" s="1">
        <f t="shared" si="37"/>
        <v>0</v>
      </c>
      <c r="H282" s="1">
        <f t="shared" si="38"/>
        <v>0</v>
      </c>
      <c r="I282" s="1">
        <f t="shared" si="39"/>
        <v>0</v>
      </c>
      <c r="J282" s="1">
        <f t="shared" si="40"/>
        <v>0</v>
      </c>
      <c r="K282" s="1">
        <f t="shared" si="41"/>
        <v>0</v>
      </c>
      <c r="L282" s="1" t="e">
        <f t="shared" si="42"/>
        <v>#DIV/0!</v>
      </c>
    </row>
    <row r="283" spans="1:12" x14ac:dyDescent="0.25">
      <c r="F283" s="1">
        <f t="shared" si="37"/>
        <v>0</v>
      </c>
      <c r="H283" s="1">
        <f t="shared" si="38"/>
        <v>0</v>
      </c>
      <c r="I283" s="1">
        <f t="shared" si="39"/>
        <v>0</v>
      </c>
      <c r="J283" s="1">
        <f t="shared" si="40"/>
        <v>0</v>
      </c>
      <c r="K283" s="1">
        <f t="shared" si="41"/>
        <v>0</v>
      </c>
      <c r="L283" s="1" t="e">
        <f t="shared" si="42"/>
        <v>#DIV/0!</v>
      </c>
    </row>
    <row r="284" spans="1:12" x14ac:dyDescent="0.25">
      <c r="F284" s="1">
        <f t="shared" si="37"/>
        <v>0</v>
      </c>
      <c r="H284" s="1">
        <f t="shared" si="38"/>
        <v>0</v>
      </c>
      <c r="I284" s="1">
        <f t="shared" si="39"/>
        <v>0</v>
      </c>
      <c r="J284" s="1">
        <f t="shared" si="40"/>
        <v>0</v>
      </c>
      <c r="K284" s="1">
        <f t="shared" si="41"/>
        <v>0</v>
      </c>
      <c r="L284" s="1" t="e">
        <f t="shared" si="42"/>
        <v>#DIV/0!</v>
      </c>
    </row>
    <row r="285" spans="1:12" x14ac:dyDescent="0.25">
      <c r="F285" s="1">
        <f t="shared" si="37"/>
        <v>0</v>
      </c>
      <c r="H285" s="1">
        <f t="shared" si="38"/>
        <v>0</v>
      </c>
      <c r="I285" s="1">
        <f t="shared" si="39"/>
        <v>0</v>
      </c>
      <c r="J285" s="1">
        <f t="shared" si="40"/>
        <v>0</v>
      </c>
      <c r="K285" s="1">
        <f t="shared" si="41"/>
        <v>0</v>
      </c>
      <c r="L285" s="1" t="e">
        <f t="shared" si="42"/>
        <v>#DIV/0!</v>
      </c>
    </row>
    <row r="286" spans="1:12" x14ac:dyDescent="0.25">
      <c r="F286" s="1">
        <f t="shared" si="37"/>
        <v>0</v>
      </c>
      <c r="H286" s="1">
        <f t="shared" si="38"/>
        <v>0</v>
      </c>
      <c r="I286" s="1">
        <f t="shared" si="39"/>
        <v>0</v>
      </c>
      <c r="J286" s="1">
        <f t="shared" si="40"/>
        <v>0</v>
      </c>
      <c r="K286" s="1">
        <f t="shared" si="41"/>
        <v>0</v>
      </c>
      <c r="L286" s="1" t="e">
        <f t="shared" si="42"/>
        <v>#DIV/0!</v>
      </c>
    </row>
    <row r="287" spans="1:12" x14ac:dyDescent="0.25">
      <c r="F287" s="1">
        <f t="shared" si="37"/>
        <v>0</v>
      </c>
      <c r="H287" s="1">
        <f t="shared" si="38"/>
        <v>0</v>
      </c>
      <c r="I287" s="1">
        <f t="shared" si="39"/>
        <v>0</v>
      </c>
      <c r="J287" s="1">
        <f t="shared" si="40"/>
        <v>0</v>
      </c>
      <c r="K287" s="1">
        <f t="shared" si="41"/>
        <v>0</v>
      </c>
      <c r="L287" s="1" t="e">
        <f t="shared" si="42"/>
        <v>#DIV/0!</v>
      </c>
    </row>
    <row r="288" spans="1:12" x14ac:dyDescent="0.25">
      <c r="F288" s="1">
        <f t="shared" si="37"/>
        <v>0</v>
      </c>
      <c r="H288" s="1">
        <f t="shared" si="38"/>
        <v>0</v>
      </c>
      <c r="I288" s="1">
        <f t="shared" si="39"/>
        <v>0</v>
      </c>
      <c r="J288" s="1">
        <f t="shared" si="40"/>
        <v>0</v>
      </c>
      <c r="K288" s="1">
        <f t="shared" si="41"/>
        <v>0</v>
      </c>
      <c r="L288" s="1" t="e">
        <f t="shared" si="42"/>
        <v>#DIV/0!</v>
      </c>
    </row>
    <row r="289" spans="6:12" x14ac:dyDescent="0.25">
      <c r="F289" s="1">
        <f t="shared" si="37"/>
        <v>0</v>
      </c>
      <c r="H289" s="1">
        <f t="shared" si="38"/>
        <v>0</v>
      </c>
      <c r="I289" s="1">
        <f t="shared" si="39"/>
        <v>0</v>
      </c>
      <c r="J289" s="1">
        <f t="shared" si="40"/>
        <v>0</v>
      </c>
      <c r="K289" s="1">
        <f t="shared" si="41"/>
        <v>0</v>
      </c>
      <c r="L289" s="1" t="e">
        <f t="shared" si="42"/>
        <v>#DIV/0!</v>
      </c>
    </row>
    <row r="290" spans="6:12" x14ac:dyDescent="0.25">
      <c r="F290" s="1">
        <f t="shared" si="37"/>
        <v>0</v>
      </c>
      <c r="H290" s="1">
        <f t="shared" si="38"/>
        <v>0</v>
      </c>
      <c r="I290" s="1">
        <f t="shared" si="39"/>
        <v>0</v>
      </c>
      <c r="J290" s="1">
        <f t="shared" si="40"/>
        <v>0</v>
      </c>
      <c r="K290" s="1">
        <f t="shared" si="41"/>
        <v>0</v>
      </c>
      <c r="L290" s="1" t="e">
        <f t="shared" si="42"/>
        <v>#DIV/0!</v>
      </c>
    </row>
    <row r="291" spans="6:12" x14ac:dyDescent="0.25">
      <c r="F291" s="1">
        <f t="shared" si="37"/>
        <v>0</v>
      </c>
      <c r="H291" s="1">
        <f t="shared" si="38"/>
        <v>0</v>
      </c>
      <c r="I291" s="1">
        <f t="shared" si="39"/>
        <v>0</v>
      </c>
      <c r="J291" s="1">
        <f t="shared" si="40"/>
        <v>0</v>
      </c>
      <c r="K291" s="1">
        <f t="shared" si="41"/>
        <v>0</v>
      </c>
      <c r="L291" s="1" t="e">
        <f t="shared" si="42"/>
        <v>#DIV/0!</v>
      </c>
    </row>
    <row r="292" spans="6:12" x14ac:dyDescent="0.25">
      <c r="F292" s="1">
        <f t="shared" si="37"/>
        <v>0</v>
      </c>
      <c r="H292" s="1">
        <f t="shared" si="38"/>
        <v>0</v>
      </c>
      <c r="I292" s="1">
        <f t="shared" si="39"/>
        <v>0</v>
      </c>
      <c r="J292" s="1">
        <f t="shared" si="40"/>
        <v>0</v>
      </c>
      <c r="K292" s="1">
        <f t="shared" si="41"/>
        <v>0</v>
      </c>
      <c r="L292" s="1" t="e">
        <f t="shared" si="42"/>
        <v>#DIV/0!</v>
      </c>
    </row>
    <row r="293" spans="6:12" x14ac:dyDescent="0.25">
      <c r="F293" s="1">
        <f t="shared" si="37"/>
        <v>0</v>
      </c>
      <c r="H293" s="1">
        <f t="shared" si="38"/>
        <v>0</v>
      </c>
      <c r="I293" s="1">
        <f t="shared" si="39"/>
        <v>0</v>
      </c>
      <c r="J293" s="1">
        <f t="shared" si="40"/>
        <v>0</v>
      </c>
      <c r="K293" s="1">
        <f t="shared" si="41"/>
        <v>0</v>
      </c>
      <c r="L293" s="1" t="e">
        <f t="shared" si="42"/>
        <v>#DIV/0!</v>
      </c>
    </row>
    <row r="294" spans="6:12" x14ac:dyDescent="0.25">
      <c r="F294" s="1">
        <f t="shared" si="37"/>
        <v>0</v>
      </c>
      <c r="H294" s="1">
        <f t="shared" si="38"/>
        <v>0</v>
      </c>
      <c r="I294" s="1">
        <f t="shared" si="39"/>
        <v>0</v>
      </c>
      <c r="J294" s="1">
        <f t="shared" si="40"/>
        <v>0</v>
      </c>
      <c r="K294" s="1">
        <f t="shared" si="41"/>
        <v>0</v>
      </c>
      <c r="L294" s="1" t="e">
        <f t="shared" si="42"/>
        <v>#DIV/0!</v>
      </c>
    </row>
    <row r="295" spans="6:12" x14ac:dyDescent="0.25">
      <c r="F295" s="1">
        <f t="shared" si="37"/>
        <v>0</v>
      </c>
      <c r="H295" s="1">
        <f t="shared" si="38"/>
        <v>0</v>
      </c>
      <c r="I295" s="1">
        <f t="shared" si="39"/>
        <v>0</v>
      </c>
      <c r="J295" s="1">
        <f t="shared" si="40"/>
        <v>0</v>
      </c>
      <c r="K295" s="1">
        <f t="shared" si="41"/>
        <v>0</v>
      </c>
      <c r="L295" s="1" t="e">
        <f t="shared" si="42"/>
        <v>#DIV/0!</v>
      </c>
    </row>
    <row r="296" spans="6:12" x14ac:dyDescent="0.25">
      <c r="F296" s="1">
        <f t="shared" si="37"/>
        <v>0</v>
      </c>
      <c r="H296" s="1">
        <f t="shared" si="38"/>
        <v>0</v>
      </c>
      <c r="I296" s="1">
        <f t="shared" si="39"/>
        <v>0</v>
      </c>
      <c r="J296" s="1">
        <f t="shared" si="40"/>
        <v>0</v>
      </c>
      <c r="K296" s="1">
        <f t="shared" si="41"/>
        <v>0</v>
      </c>
      <c r="L296" s="1" t="e">
        <f t="shared" si="42"/>
        <v>#DIV/0!</v>
      </c>
    </row>
    <row r="297" spans="6:12" x14ac:dyDescent="0.25">
      <c r="F297" s="1">
        <f t="shared" si="37"/>
        <v>0</v>
      </c>
      <c r="H297" s="1">
        <f t="shared" si="38"/>
        <v>0</v>
      </c>
      <c r="I297" s="1">
        <f t="shared" si="39"/>
        <v>0</v>
      </c>
      <c r="J297" s="1">
        <f t="shared" si="40"/>
        <v>0</v>
      </c>
      <c r="K297" s="1">
        <f t="shared" si="41"/>
        <v>0</v>
      </c>
      <c r="L297" s="1" t="e">
        <f t="shared" si="42"/>
        <v>#DIV/0!</v>
      </c>
    </row>
    <row r="298" spans="6:12" x14ac:dyDescent="0.25">
      <c r="F298" s="1">
        <f t="shared" si="37"/>
        <v>0</v>
      </c>
      <c r="H298" s="1">
        <f t="shared" si="38"/>
        <v>0</v>
      </c>
      <c r="I298" s="1">
        <f t="shared" si="39"/>
        <v>0</v>
      </c>
      <c r="J298" s="1">
        <f t="shared" si="40"/>
        <v>0</v>
      </c>
      <c r="K298" s="1">
        <f t="shared" si="41"/>
        <v>0</v>
      </c>
      <c r="L298" s="1" t="e">
        <f t="shared" si="42"/>
        <v>#DIV/0!</v>
      </c>
    </row>
    <row r="299" spans="6:12" x14ac:dyDescent="0.25">
      <c r="F299" s="1">
        <f t="shared" si="37"/>
        <v>0</v>
      </c>
      <c r="H299" s="1">
        <f t="shared" si="38"/>
        <v>0</v>
      </c>
      <c r="I299" s="1">
        <f t="shared" si="39"/>
        <v>0</v>
      </c>
      <c r="J299" s="1">
        <f t="shared" si="40"/>
        <v>0</v>
      </c>
      <c r="K299" s="1">
        <f t="shared" si="41"/>
        <v>0</v>
      </c>
      <c r="L299" s="1" t="e">
        <f t="shared" si="42"/>
        <v>#DIV/0!</v>
      </c>
    </row>
    <row r="300" spans="6:12" x14ac:dyDescent="0.25">
      <c r="F300" s="1">
        <f t="shared" si="37"/>
        <v>0</v>
      </c>
      <c r="H300" s="1">
        <f t="shared" si="38"/>
        <v>0</v>
      </c>
      <c r="I300" s="1">
        <f t="shared" si="39"/>
        <v>0</v>
      </c>
      <c r="J300" s="1">
        <f t="shared" si="40"/>
        <v>0</v>
      </c>
      <c r="K300" s="1">
        <f t="shared" si="41"/>
        <v>0</v>
      </c>
      <c r="L300" s="1" t="e">
        <f t="shared" si="42"/>
        <v>#DIV/0!</v>
      </c>
    </row>
    <row r="301" spans="6:12" x14ac:dyDescent="0.25">
      <c r="F301" s="1">
        <f t="shared" si="37"/>
        <v>0</v>
      </c>
      <c r="H301" s="1">
        <f t="shared" si="38"/>
        <v>0</v>
      </c>
      <c r="I301" s="1">
        <f t="shared" si="39"/>
        <v>0</v>
      </c>
      <c r="J301" s="1">
        <f t="shared" si="40"/>
        <v>0</v>
      </c>
      <c r="K301" s="1">
        <f t="shared" si="41"/>
        <v>0</v>
      </c>
      <c r="L301" s="1" t="e">
        <f t="shared" si="42"/>
        <v>#DIV/0!</v>
      </c>
    </row>
    <row r="302" spans="6:12" x14ac:dyDescent="0.25">
      <c r="F302" s="1">
        <f t="shared" si="37"/>
        <v>0</v>
      </c>
      <c r="I302" s="1">
        <f t="shared" si="39"/>
        <v>0</v>
      </c>
      <c r="J302" s="1">
        <f t="shared" si="40"/>
        <v>0</v>
      </c>
      <c r="K302" s="1">
        <f t="shared" si="41"/>
        <v>0</v>
      </c>
      <c r="L302" s="1" t="e">
        <f t="shared" si="42"/>
        <v>#DIV/0!</v>
      </c>
    </row>
    <row r="303" spans="6:12" x14ac:dyDescent="0.25">
      <c r="F303" s="1">
        <f t="shared" si="37"/>
        <v>0</v>
      </c>
      <c r="I303" s="1">
        <f t="shared" si="39"/>
        <v>0</v>
      </c>
      <c r="J303" s="1">
        <f t="shared" si="40"/>
        <v>0</v>
      </c>
      <c r="K303" s="1">
        <f t="shared" si="41"/>
        <v>0</v>
      </c>
      <c r="L303" s="1" t="e">
        <f t="shared" si="42"/>
        <v>#DIV/0!</v>
      </c>
    </row>
    <row r="304" spans="6:12" x14ac:dyDescent="0.25">
      <c r="F304" s="1">
        <f t="shared" si="37"/>
        <v>0</v>
      </c>
      <c r="I304" s="1">
        <f t="shared" si="39"/>
        <v>0</v>
      </c>
      <c r="J304" s="1">
        <f t="shared" si="40"/>
        <v>0</v>
      </c>
      <c r="K304" s="1">
        <f t="shared" si="41"/>
        <v>0</v>
      </c>
      <c r="L304" s="1" t="e">
        <f t="shared" si="42"/>
        <v>#DIV/0!</v>
      </c>
    </row>
    <row r="305" spans="6:12" x14ac:dyDescent="0.25">
      <c r="F305" s="1">
        <f t="shared" si="37"/>
        <v>0</v>
      </c>
      <c r="I305" s="1">
        <f t="shared" si="39"/>
        <v>0</v>
      </c>
      <c r="J305" s="1">
        <f t="shared" si="40"/>
        <v>0</v>
      </c>
      <c r="K305" s="1">
        <f t="shared" si="41"/>
        <v>0</v>
      </c>
      <c r="L305" s="1" t="e">
        <f t="shared" si="42"/>
        <v>#DIV/0!</v>
      </c>
    </row>
    <row r="306" spans="6:12" x14ac:dyDescent="0.25">
      <c r="F306" s="1">
        <f t="shared" si="37"/>
        <v>0</v>
      </c>
      <c r="I306" s="1">
        <f t="shared" si="39"/>
        <v>0</v>
      </c>
      <c r="J306" s="1">
        <f t="shared" si="40"/>
        <v>0</v>
      </c>
      <c r="K306" s="1">
        <f t="shared" si="41"/>
        <v>0</v>
      </c>
      <c r="L306" s="1" t="e">
        <f t="shared" si="42"/>
        <v>#DIV/0!</v>
      </c>
    </row>
    <row r="307" spans="6:12" x14ac:dyDescent="0.25">
      <c r="F307" s="1">
        <f t="shared" si="37"/>
        <v>0</v>
      </c>
      <c r="I307" s="1">
        <f t="shared" si="39"/>
        <v>0</v>
      </c>
      <c r="J307" s="1">
        <f t="shared" si="40"/>
        <v>0</v>
      </c>
      <c r="K307" s="1">
        <f t="shared" si="41"/>
        <v>0</v>
      </c>
      <c r="L307" s="1" t="e">
        <f t="shared" si="42"/>
        <v>#DIV/0!</v>
      </c>
    </row>
    <row r="308" spans="6:12" x14ac:dyDescent="0.25">
      <c r="F308" s="1">
        <f t="shared" si="37"/>
        <v>0</v>
      </c>
      <c r="I308" s="1">
        <f t="shared" si="39"/>
        <v>0</v>
      </c>
      <c r="J308" s="1">
        <f t="shared" si="40"/>
        <v>0</v>
      </c>
      <c r="K308" s="1">
        <f t="shared" si="41"/>
        <v>0</v>
      </c>
      <c r="L308" s="1" t="e">
        <f t="shared" si="42"/>
        <v>#DIV/0!</v>
      </c>
    </row>
    <row r="309" spans="6:12" x14ac:dyDescent="0.25">
      <c r="F309" s="1">
        <f t="shared" si="37"/>
        <v>0</v>
      </c>
      <c r="I309" s="1">
        <f t="shared" si="39"/>
        <v>0</v>
      </c>
      <c r="J309" s="1">
        <f t="shared" si="40"/>
        <v>0</v>
      </c>
      <c r="K309" s="1">
        <f t="shared" si="41"/>
        <v>0</v>
      </c>
      <c r="L309" s="1" t="e">
        <f t="shared" si="42"/>
        <v>#DIV/0!</v>
      </c>
    </row>
    <row r="310" spans="6:12" x14ac:dyDescent="0.25">
      <c r="F310" s="1">
        <f t="shared" ref="F310:F364" si="43">+D310-E310</f>
        <v>0</v>
      </c>
      <c r="I310" s="1">
        <f t="shared" ref="I310:I364" si="44">+G310*D310</f>
        <v>0</v>
      </c>
      <c r="J310" s="1">
        <f t="shared" ref="J310:J364" si="45">+H310*D310/(1.16)</f>
        <v>0</v>
      </c>
      <c r="K310" s="1">
        <f t="shared" ref="K310:K364" si="46">+J310-I310</f>
        <v>0</v>
      </c>
      <c r="L310" s="1" t="e">
        <f t="shared" ref="L310:L364" si="47">+K310/I310*100</f>
        <v>#DIV/0!</v>
      </c>
    </row>
    <row r="311" spans="6:12" x14ac:dyDescent="0.25">
      <c r="F311" s="1">
        <f t="shared" si="43"/>
        <v>0</v>
      </c>
      <c r="I311" s="1">
        <f t="shared" si="44"/>
        <v>0</v>
      </c>
      <c r="J311" s="1">
        <f t="shared" si="45"/>
        <v>0</v>
      </c>
      <c r="K311" s="1">
        <f t="shared" si="46"/>
        <v>0</v>
      </c>
      <c r="L311" s="1" t="e">
        <f t="shared" si="47"/>
        <v>#DIV/0!</v>
      </c>
    </row>
    <row r="312" spans="6:12" x14ac:dyDescent="0.25">
      <c r="F312" s="1">
        <f t="shared" si="43"/>
        <v>0</v>
      </c>
      <c r="I312" s="1">
        <f t="shared" si="44"/>
        <v>0</v>
      </c>
      <c r="J312" s="1">
        <f t="shared" si="45"/>
        <v>0</v>
      </c>
      <c r="K312" s="1">
        <f t="shared" si="46"/>
        <v>0</v>
      </c>
      <c r="L312" s="1" t="e">
        <f t="shared" si="47"/>
        <v>#DIV/0!</v>
      </c>
    </row>
    <row r="313" spans="6:12" x14ac:dyDescent="0.25">
      <c r="F313" s="1">
        <f t="shared" si="43"/>
        <v>0</v>
      </c>
      <c r="I313" s="1">
        <f t="shared" si="44"/>
        <v>0</v>
      </c>
      <c r="J313" s="1">
        <f t="shared" si="45"/>
        <v>0</v>
      </c>
      <c r="K313" s="1">
        <f t="shared" si="46"/>
        <v>0</v>
      </c>
      <c r="L313" s="1" t="e">
        <f t="shared" si="47"/>
        <v>#DIV/0!</v>
      </c>
    </row>
    <row r="314" spans="6:12" x14ac:dyDescent="0.25">
      <c r="F314" s="1">
        <f t="shared" si="43"/>
        <v>0</v>
      </c>
      <c r="I314" s="1">
        <f t="shared" si="44"/>
        <v>0</v>
      </c>
      <c r="J314" s="1">
        <f t="shared" si="45"/>
        <v>0</v>
      </c>
      <c r="K314" s="1">
        <f t="shared" si="46"/>
        <v>0</v>
      </c>
      <c r="L314" s="1" t="e">
        <f t="shared" si="47"/>
        <v>#DIV/0!</v>
      </c>
    </row>
    <row r="315" spans="6:12" x14ac:dyDescent="0.25">
      <c r="F315" s="1">
        <f t="shared" si="43"/>
        <v>0</v>
      </c>
      <c r="I315" s="1">
        <f t="shared" si="44"/>
        <v>0</v>
      </c>
      <c r="J315" s="1">
        <f t="shared" si="45"/>
        <v>0</v>
      </c>
      <c r="K315" s="1">
        <f t="shared" si="46"/>
        <v>0</v>
      </c>
      <c r="L315" s="1" t="e">
        <f t="shared" si="47"/>
        <v>#DIV/0!</v>
      </c>
    </row>
    <row r="316" spans="6:12" x14ac:dyDescent="0.25">
      <c r="F316" s="1">
        <f t="shared" si="43"/>
        <v>0</v>
      </c>
      <c r="I316" s="1">
        <f t="shared" si="44"/>
        <v>0</v>
      </c>
      <c r="J316" s="1">
        <f t="shared" si="45"/>
        <v>0</v>
      </c>
      <c r="K316" s="1">
        <f t="shared" si="46"/>
        <v>0</v>
      </c>
      <c r="L316" s="1" t="e">
        <f t="shared" si="47"/>
        <v>#DIV/0!</v>
      </c>
    </row>
    <row r="317" spans="6:12" x14ac:dyDescent="0.25">
      <c r="F317" s="1">
        <f t="shared" si="43"/>
        <v>0</v>
      </c>
      <c r="I317" s="1">
        <f t="shared" si="44"/>
        <v>0</v>
      </c>
      <c r="J317" s="1">
        <f t="shared" si="45"/>
        <v>0</v>
      </c>
      <c r="K317" s="1">
        <f t="shared" si="46"/>
        <v>0</v>
      </c>
      <c r="L317" s="1" t="e">
        <f t="shared" si="47"/>
        <v>#DIV/0!</v>
      </c>
    </row>
    <row r="318" spans="6:12" x14ac:dyDescent="0.25">
      <c r="F318" s="1">
        <f t="shared" si="43"/>
        <v>0</v>
      </c>
      <c r="I318" s="1">
        <f t="shared" si="44"/>
        <v>0</v>
      </c>
      <c r="J318" s="1">
        <f t="shared" si="45"/>
        <v>0</v>
      </c>
      <c r="K318" s="1">
        <f t="shared" si="46"/>
        <v>0</v>
      </c>
      <c r="L318" s="1" t="e">
        <f t="shared" si="47"/>
        <v>#DIV/0!</v>
      </c>
    </row>
    <row r="319" spans="6:12" x14ac:dyDescent="0.25">
      <c r="F319" s="1">
        <f t="shared" si="43"/>
        <v>0</v>
      </c>
      <c r="I319" s="1">
        <f t="shared" si="44"/>
        <v>0</v>
      </c>
      <c r="J319" s="1">
        <f t="shared" si="45"/>
        <v>0</v>
      </c>
      <c r="K319" s="1">
        <f t="shared" si="46"/>
        <v>0</v>
      </c>
      <c r="L319" s="1" t="e">
        <f t="shared" si="47"/>
        <v>#DIV/0!</v>
      </c>
    </row>
    <row r="320" spans="6:12" x14ac:dyDescent="0.25">
      <c r="F320" s="1">
        <f t="shared" si="43"/>
        <v>0</v>
      </c>
      <c r="I320" s="1">
        <f t="shared" si="44"/>
        <v>0</v>
      </c>
      <c r="J320" s="1">
        <f t="shared" si="45"/>
        <v>0</v>
      </c>
      <c r="K320" s="1">
        <f t="shared" si="46"/>
        <v>0</v>
      </c>
      <c r="L320" s="1" t="e">
        <f t="shared" si="47"/>
        <v>#DIV/0!</v>
      </c>
    </row>
    <row r="321" spans="6:12" x14ac:dyDescent="0.25">
      <c r="F321" s="1">
        <f t="shared" si="43"/>
        <v>0</v>
      </c>
      <c r="I321" s="1">
        <f t="shared" si="44"/>
        <v>0</v>
      </c>
      <c r="J321" s="1">
        <f t="shared" si="45"/>
        <v>0</v>
      </c>
      <c r="K321" s="1">
        <f t="shared" si="46"/>
        <v>0</v>
      </c>
      <c r="L321" s="1" t="e">
        <f t="shared" si="47"/>
        <v>#DIV/0!</v>
      </c>
    </row>
    <row r="322" spans="6:12" x14ac:dyDescent="0.25">
      <c r="F322" s="1">
        <f t="shared" si="43"/>
        <v>0</v>
      </c>
      <c r="I322" s="1">
        <f t="shared" si="44"/>
        <v>0</v>
      </c>
      <c r="J322" s="1">
        <f t="shared" si="45"/>
        <v>0</v>
      </c>
      <c r="K322" s="1">
        <f t="shared" si="46"/>
        <v>0</v>
      </c>
      <c r="L322" s="1" t="e">
        <f t="shared" si="47"/>
        <v>#DIV/0!</v>
      </c>
    </row>
    <row r="323" spans="6:12" x14ac:dyDescent="0.25">
      <c r="F323" s="1">
        <f t="shared" si="43"/>
        <v>0</v>
      </c>
      <c r="I323" s="1">
        <f t="shared" si="44"/>
        <v>0</v>
      </c>
      <c r="J323" s="1">
        <f t="shared" si="45"/>
        <v>0</v>
      </c>
      <c r="K323" s="1">
        <f t="shared" si="46"/>
        <v>0</v>
      </c>
      <c r="L323" s="1" t="e">
        <f t="shared" si="47"/>
        <v>#DIV/0!</v>
      </c>
    </row>
    <row r="324" spans="6:12" x14ac:dyDescent="0.25">
      <c r="F324" s="1">
        <f t="shared" si="43"/>
        <v>0</v>
      </c>
      <c r="I324" s="1">
        <f t="shared" si="44"/>
        <v>0</v>
      </c>
      <c r="J324" s="1">
        <f t="shared" si="45"/>
        <v>0</v>
      </c>
      <c r="K324" s="1">
        <f t="shared" si="46"/>
        <v>0</v>
      </c>
      <c r="L324" s="1" t="e">
        <f t="shared" si="47"/>
        <v>#DIV/0!</v>
      </c>
    </row>
    <row r="325" spans="6:12" x14ac:dyDescent="0.25">
      <c r="F325" s="1">
        <f t="shared" si="43"/>
        <v>0</v>
      </c>
      <c r="I325" s="1">
        <f t="shared" si="44"/>
        <v>0</v>
      </c>
      <c r="J325" s="1">
        <f t="shared" si="45"/>
        <v>0</v>
      </c>
      <c r="K325" s="1">
        <f t="shared" si="46"/>
        <v>0</v>
      </c>
      <c r="L325" s="1" t="e">
        <f t="shared" si="47"/>
        <v>#DIV/0!</v>
      </c>
    </row>
    <row r="326" spans="6:12" x14ac:dyDescent="0.25">
      <c r="F326" s="1">
        <f t="shared" si="43"/>
        <v>0</v>
      </c>
      <c r="I326" s="1">
        <f t="shared" si="44"/>
        <v>0</v>
      </c>
      <c r="J326" s="1">
        <f t="shared" si="45"/>
        <v>0</v>
      </c>
      <c r="K326" s="1">
        <f t="shared" si="46"/>
        <v>0</v>
      </c>
      <c r="L326" s="1" t="e">
        <f t="shared" si="47"/>
        <v>#DIV/0!</v>
      </c>
    </row>
    <row r="327" spans="6:12" x14ac:dyDescent="0.25">
      <c r="F327" s="1">
        <f t="shared" si="43"/>
        <v>0</v>
      </c>
      <c r="I327" s="1">
        <f t="shared" si="44"/>
        <v>0</v>
      </c>
      <c r="J327" s="1">
        <f t="shared" si="45"/>
        <v>0</v>
      </c>
      <c r="K327" s="1">
        <f t="shared" si="46"/>
        <v>0</v>
      </c>
      <c r="L327" s="1" t="e">
        <f t="shared" si="47"/>
        <v>#DIV/0!</v>
      </c>
    </row>
    <row r="328" spans="6:12" x14ac:dyDescent="0.25">
      <c r="F328" s="1">
        <f t="shared" si="43"/>
        <v>0</v>
      </c>
      <c r="I328" s="1">
        <f t="shared" si="44"/>
        <v>0</v>
      </c>
      <c r="J328" s="1">
        <f t="shared" si="45"/>
        <v>0</v>
      </c>
      <c r="K328" s="1">
        <f t="shared" si="46"/>
        <v>0</v>
      </c>
      <c r="L328" s="1" t="e">
        <f t="shared" si="47"/>
        <v>#DIV/0!</v>
      </c>
    </row>
    <row r="329" spans="6:12" x14ac:dyDescent="0.25">
      <c r="F329" s="1">
        <f t="shared" si="43"/>
        <v>0</v>
      </c>
      <c r="I329" s="1">
        <f t="shared" si="44"/>
        <v>0</v>
      </c>
      <c r="J329" s="1">
        <f t="shared" si="45"/>
        <v>0</v>
      </c>
      <c r="K329" s="1">
        <f t="shared" si="46"/>
        <v>0</v>
      </c>
      <c r="L329" s="1" t="e">
        <f t="shared" si="47"/>
        <v>#DIV/0!</v>
      </c>
    </row>
    <row r="330" spans="6:12" x14ac:dyDescent="0.25">
      <c r="F330" s="1">
        <f t="shared" si="43"/>
        <v>0</v>
      </c>
      <c r="I330" s="1">
        <f t="shared" si="44"/>
        <v>0</v>
      </c>
      <c r="J330" s="1">
        <f t="shared" si="45"/>
        <v>0</v>
      </c>
      <c r="K330" s="1">
        <f t="shared" si="46"/>
        <v>0</v>
      </c>
      <c r="L330" s="1" t="e">
        <f t="shared" si="47"/>
        <v>#DIV/0!</v>
      </c>
    </row>
    <row r="331" spans="6:12" x14ac:dyDescent="0.25">
      <c r="F331" s="1">
        <f t="shared" si="43"/>
        <v>0</v>
      </c>
      <c r="I331" s="1">
        <f t="shared" si="44"/>
        <v>0</v>
      </c>
      <c r="J331" s="1">
        <f t="shared" si="45"/>
        <v>0</v>
      </c>
      <c r="K331" s="1">
        <f t="shared" si="46"/>
        <v>0</v>
      </c>
      <c r="L331" s="1" t="e">
        <f t="shared" si="47"/>
        <v>#DIV/0!</v>
      </c>
    </row>
    <row r="332" spans="6:12" x14ac:dyDescent="0.25">
      <c r="F332" s="1">
        <f t="shared" si="43"/>
        <v>0</v>
      </c>
      <c r="I332" s="1">
        <f t="shared" si="44"/>
        <v>0</v>
      </c>
      <c r="J332" s="1">
        <f t="shared" si="45"/>
        <v>0</v>
      </c>
      <c r="K332" s="1">
        <f t="shared" si="46"/>
        <v>0</v>
      </c>
      <c r="L332" s="1" t="e">
        <f t="shared" si="47"/>
        <v>#DIV/0!</v>
      </c>
    </row>
    <row r="333" spans="6:12" x14ac:dyDescent="0.25">
      <c r="F333" s="1">
        <f t="shared" si="43"/>
        <v>0</v>
      </c>
      <c r="I333" s="1">
        <f t="shared" si="44"/>
        <v>0</v>
      </c>
      <c r="J333" s="1">
        <f t="shared" si="45"/>
        <v>0</v>
      </c>
      <c r="K333" s="1">
        <f t="shared" si="46"/>
        <v>0</v>
      </c>
      <c r="L333" s="1" t="e">
        <f t="shared" si="47"/>
        <v>#DIV/0!</v>
      </c>
    </row>
    <row r="334" spans="6:12" x14ac:dyDescent="0.25">
      <c r="F334" s="1">
        <f t="shared" si="43"/>
        <v>0</v>
      </c>
      <c r="I334" s="1">
        <f t="shared" si="44"/>
        <v>0</v>
      </c>
      <c r="J334" s="1">
        <f t="shared" si="45"/>
        <v>0</v>
      </c>
      <c r="K334" s="1">
        <f t="shared" si="46"/>
        <v>0</v>
      </c>
      <c r="L334" s="1" t="e">
        <f t="shared" si="47"/>
        <v>#DIV/0!</v>
      </c>
    </row>
    <row r="335" spans="6:12" x14ac:dyDescent="0.25">
      <c r="F335" s="1">
        <f t="shared" si="43"/>
        <v>0</v>
      </c>
      <c r="I335" s="1">
        <f t="shared" si="44"/>
        <v>0</v>
      </c>
      <c r="J335" s="1">
        <f t="shared" si="45"/>
        <v>0</v>
      </c>
      <c r="K335" s="1">
        <f t="shared" si="46"/>
        <v>0</v>
      </c>
      <c r="L335" s="1" t="e">
        <f t="shared" si="47"/>
        <v>#DIV/0!</v>
      </c>
    </row>
    <row r="336" spans="6:12" x14ac:dyDescent="0.25">
      <c r="F336" s="1">
        <f t="shared" si="43"/>
        <v>0</v>
      </c>
      <c r="I336" s="1">
        <f t="shared" si="44"/>
        <v>0</v>
      </c>
      <c r="J336" s="1">
        <f t="shared" si="45"/>
        <v>0</v>
      </c>
      <c r="K336" s="1">
        <f t="shared" si="46"/>
        <v>0</v>
      </c>
      <c r="L336" s="1" t="e">
        <f t="shared" si="47"/>
        <v>#DIV/0!</v>
      </c>
    </row>
    <row r="337" spans="6:12" x14ac:dyDescent="0.25">
      <c r="F337" s="1">
        <f t="shared" si="43"/>
        <v>0</v>
      </c>
      <c r="I337" s="1">
        <f t="shared" si="44"/>
        <v>0</v>
      </c>
      <c r="J337" s="1">
        <f t="shared" si="45"/>
        <v>0</v>
      </c>
      <c r="K337" s="1">
        <f t="shared" si="46"/>
        <v>0</v>
      </c>
      <c r="L337" s="1" t="e">
        <f t="shared" si="47"/>
        <v>#DIV/0!</v>
      </c>
    </row>
    <row r="338" spans="6:12" x14ac:dyDescent="0.25">
      <c r="F338" s="1">
        <f t="shared" si="43"/>
        <v>0</v>
      </c>
      <c r="I338" s="1">
        <f t="shared" si="44"/>
        <v>0</v>
      </c>
      <c r="J338" s="1">
        <f t="shared" si="45"/>
        <v>0</v>
      </c>
      <c r="K338" s="1">
        <f t="shared" si="46"/>
        <v>0</v>
      </c>
      <c r="L338" s="1" t="e">
        <f t="shared" si="47"/>
        <v>#DIV/0!</v>
      </c>
    </row>
    <row r="339" spans="6:12" x14ac:dyDescent="0.25">
      <c r="F339" s="1">
        <f t="shared" si="43"/>
        <v>0</v>
      </c>
      <c r="I339" s="1">
        <f t="shared" si="44"/>
        <v>0</v>
      </c>
      <c r="J339" s="1">
        <f t="shared" si="45"/>
        <v>0</v>
      </c>
      <c r="K339" s="1">
        <f t="shared" si="46"/>
        <v>0</v>
      </c>
      <c r="L339" s="1" t="e">
        <f t="shared" si="47"/>
        <v>#DIV/0!</v>
      </c>
    </row>
    <row r="340" spans="6:12" x14ac:dyDescent="0.25">
      <c r="F340" s="1">
        <f t="shared" si="43"/>
        <v>0</v>
      </c>
      <c r="I340" s="1">
        <f t="shared" si="44"/>
        <v>0</v>
      </c>
      <c r="J340" s="1">
        <f t="shared" si="45"/>
        <v>0</v>
      </c>
      <c r="K340" s="1">
        <f t="shared" si="46"/>
        <v>0</v>
      </c>
      <c r="L340" s="1" t="e">
        <f t="shared" si="47"/>
        <v>#DIV/0!</v>
      </c>
    </row>
    <row r="341" spans="6:12" x14ac:dyDescent="0.25">
      <c r="F341" s="1">
        <f t="shared" si="43"/>
        <v>0</v>
      </c>
      <c r="I341" s="1">
        <f t="shared" si="44"/>
        <v>0</v>
      </c>
      <c r="J341" s="1">
        <f t="shared" si="45"/>
        <v>0</v>
      </c>
      <c r="K341" s="1">
        <f t="shared" si="46"/>
        <v>0</v>
      </c>
      <c r="L341" s="1" t="e">
        <f t="shared" si="47"/>
        <v>#DIV/0!</v>
      </c>
    </row>
    <row r="342" spans="6:12" x14ac:dyDescent="0.25">
      <c r="F342" s="1">
        <f t="shared" si="43"/>
        <v>0</v>
      </c>
      <c r="I342" s="1">
        <f t="shared" si="44"/>
        <v>0</v>
      </c>
      <c r="J342" s="1">
        <f t="shared" si="45"/>
        <v>0</v>
      </c>
      <c r="K342" s="1">
        <f t="shared" si="46"/>
        <v>0</v>
      </c>
      <c r="L342" s="1" t="e">
        <f t="shared" si="47"/>
        <v>#DIV/0!</v>
      </c>
    </row>
    <row r="343" spans="6:12" x14ac:dyDescent="0.25">
      <c r="F343" s="1">
        <f t="shared" si="43"/>
        <v>0</v>
      </c>
      <c r="I343" s="1">
        <f t="shared" si="44"/>
        <v>0</v>
      </c>
      <c r="J343" s="1">
        <f t="shared" si="45"/>
        <v>0</v>
      </c>
      <c r="K343" s="1">
        <f t="shared" si="46"/>
        <v>0</v>
      </c>
      <c r="L343" s="1" t="e">
        <f t="shared" si="47"/>
        <v>#DIV/0!</v>
      </c>
    </row>
    <row r="344" spans="6:12" x14ac:dyDescent="0.25">
      <c r="F344" s="1">
        <f t="shared" si="43"/>
        <v>0</v>
      </c>
      <c r="I344" s="1">
        <f t="shared" si="44"/>
        <v>0</v>
      </c>
      <c r="J344" s="1">
        <f t="shared" si="45"/>
        <v>0</v>
      </c>
      <c r="K344" s="1">
        <f t="shared" si="46"/>
        <v>0</v>
      </c>
      <c r="L344" s="1" t="e">
        <f t="shared" si="47"/>
        <v>#DIV/0!</v>
      </c>
    </row>
    <row r="345" spans="6:12" x14ac:dyDescent="0.25">
      <c r="F345" s="1">
        <f t="shared" si="43"/>
        <v>0</v>
      </c>
      <c r="I345" s="1">
        <f t="shared" si="44"/>
        <v>0</v>
      </c>
      <c r="J345" s="1">
        <f t="shared" si="45"/>
        <v>0</v>
      </c>
      <c r="K345" s="1">
        <f t="shared" si="46"/>
        <v>0</v>
      </c>
      <c r="L345" s="1" t="e">
        <f t="shared" si="47"/>
        <v>#DIV/0!</v>
      </c>
    </row>
    <row r="346" spans="6:12" x14ac:dyDescent="0.25">
      <c r="F346" s="1">
        <f t="shared" si="43"/>
        <v>0</v>
      </c>
      <c r="I346" s="1">
        <f t="shared" si="44"/>
        <v>0</v>
      </c>
      <c r="J346" s="1">
        <f t="shared" si="45"/>
        <v>0</v>
      </c>
      <c r="K346" s="1">
        <f t="shared" si="46"/>
        <v>0</v>
      </c>
      <c r="L346" s="1" t="e">
        <f t="shared" si="47"/>
        <v>#DIV/0!</v>
      </c>
    </row>
    <row r="347" spans="6:12" x14ac:dyDescent="0.25">
      <c r="F347" s="1">
        <f t="shared" si="43"/>
        <v>0</v>
      </c>
      <c r="I347" s="1">
        <f t="shared" si="44"/>
        <v>0</v>
      </c>
      <c r="J347" s="1">
        <f t="shared" si="45"/>
        <v>0</v>
      </c>
      <c r="K347" s="1">
        <f t="shared" si="46"/>
        <v>0</v>
      </c>
      <c r="L347" s="1" t="e">
        <f t="shared" si="47"/>
        <v>#DIV/0!</v>
      </c>
    </row>
    <row r="348" spans="6:12" x14ac:dyDescent="0.25">
      <c r="F348" s="1">
        <f t="shared" si="43"/>
        <v>0</v>
      </c>
      <c r="I348" s="1">
        <f t="shared" si="44"/>
        <v>0</v>
      </c>
      <c r="J348" s="1">
        <f t="shared" si="45"/>
        <v>0</v>
      </c>
      <c r="K348" s="1">
        <f t="shared" si="46"/>
        <v>0</v>
      </c>
      <c r="L348" s="1" t="e">
        <f t="shared" si="47"/>
        <v>#DIV/0!</v>
      </c>
    </row>
    <row r="349" spans="6:12" x14ac:dyDescent="0.25">
      <c r="F349" s="1">
        <f t="shared" si="43"/>
        <v>0</v>
      </c>
      <c r="I349" s="1">
        <f t="shared" si="44"/>
        <v>0</v>
      </c>
      <c r="J349" s="1">
        <f t="shared" si="45"/>
        <v>0</v>
      </c>
      <c r="K349" s="1">
        <f t="shared" si="46"/>
        <v>0</v>
      </c>
      <c r="L349" s="1" t="e">
        <f t="shared" si="47"/>
        <v>#DIV/0!</v>
      </c>
    </row>
    <row r="350" spans="6:12" x14ac:dyDescent="0.25">
      <c r="F350" s="1">
        <f t="shared" si="43"/>
        <v>0</v>
      </c>
      <c r="I350" s="1">
        <f t="shared" si="44"/>
        <v>0</v>
      </c>
      <c r="J350" s="1">
        <f t="shared" si="45"/>
        <v>0</v>
      </c>
      <c r="K350" s="1">
        <f t="shared" si="46"/>
        <v>0</v>
      </c>
      <c r="L350" s="1" t="e">
        <f t="shared" si="47"/>
        <v>#DIV/0!</v>
      </c>
    </row>
    <row r="351" spans="6:12" x14ac:dyDescent="0.25">
      <c r="F351" s="1">
        <f t="shared" si="43"/>
        <v>0</v>
      </c>
      <c r="I351" s="1">
        <f t="shared" si="44"/>
        <v>0</v>
      </c>
      <c r="J351" s="1">
        <f t="shared" si="45"/>
        <v>0</v>
      </c>
      <c r="K351" s="1">
        <f t="shared" si="46"/>
        <v>0</v>
      </c>
      <c r="L351" s="1" t="e">
        <f t="shared" si="47"/>
        <v>#DIV/0!</v>
      </c>
    </row>
    <row r="352" spans="6:12" x14ac:dyDescent="0.25">
      <c r="F352" s="1">
        <f t="shared" si="43"/>
        <v>0</v>
      </c>
      <c r="I352" s="1">
        <f t="shared" si="44"/>
        <v>0</v>
      </c>
      <c r="J352" s="1">
        <f t="shared" si="45"/>
        <v>0</v>
      </c>
      <c r="K352" s="1">
        <f t="shared" si="46"/>
        <v>0</v>
      </c>
      <c r="L352" s="1" t="e">
        <f t="shared" si="47"/>
        <v>#DIV/0!</v>
      </c>
    </row>
    <row r="353" spans="6:12" x14ac:dyDescent="0.25">
      <c r="F353" s="1">
        <f t="shared" si="43"/>
        <v>0</v>
      </c>
      <c r="I353" s="1">
        <f t="shared" si="44"/>
        <v>0</v>
      </c>
      <c r="J353" s="1">
        <f t="shared" si="45"/>
        <v>0</v>
      </c>
      <c r="K353" s="1">
        <f t="shared" si="46"/>
        <v>0</v>
      </c>
      <c r="L353" s="1" t="e">
        <f t="shared" si="47"/>
        <v>#DIV/0!</v>
      </c>
    </row>
    <row r="354" spans="6:12" x14ac:dyDescent="0.25">
      <c r="F354" s="1">
        <f t="shared" si="43"/>
        <v>0</v>
      </c>
      <c r="I354" s="1">
        <f t="shared" si="44"/>
        <v>0</v>
      </c>
      <c r="J354" s="1">
        <f t="shared" si="45"/>
        <v>0</v>
      </c>
      <c r="K354" s="1">
        <f t="shared" si="46"/>
        <v>0</v>
      </c>
      <c r="L354" s="1" t="e">
        <f t="shared" si="47"/>
        <v>#DIV/0!</v>
      </c>
    </row>
    <row r="355" spans="6:12" x14ac:dyDescent="0.25">
      <c r="F355" s="1">
        <f t="shared" si="43"/>
        <v>0</v>
      </c>
      <c r="I355" s="1">
        <f t="shared" si="44"/>
        <v>0</v>
      </c>
      <c r="J355" s="1">
        <f t="shared" si="45"/>
        <v>0</v>
      </c>
      <c r="K355" s="1">
        <f t="shared" si="46"/>
        <v>0</v>
      </c>
      <c r="L355" s="1" t="e">
        <f t="shared" si="47"/>
        <v>#DIV/0!</v>
      </c>
    </row>
    <row r="356" spans="6:12" x14ac:dyDescent="0.25">
      <c r="F356" s="1">
        <f t="shared" si="43"/>
        <v>0</v>
      </c>
      <c r="I356" s="1">
        <f t="shared" si="44"/>
        <v>0</v>
      </c>
      <c r="J356" s="1">
        <f t="shared" si="45"/>
        <v>0</v>
      </c>
      <c r="K356" s="1">
        <f t="shared" si="46"/>
        <v>0</v>
      </c>
      <c r="L356" s="1" t="e">
        <f t="shared" si="47"/>
        <v>#DIV/0!</v>
      </c>
    </row>
    <row r="357" spans="6:12" x14ac:dyDescent="0.25">
      <c r="F357" s="1">
        <f t="shared" si="43"/>
        <v>0</v>
      </c>
      <c r="I357" s="1">
        <f t="shared" si="44"/>
        <v>0</v>
      </c>
      <c r="J357" s="1">
        <f t="shared" si="45"/>
        <v>0</v>
      </c>
      <c r="K357" s="1">
        <f t="shared" si="46"/>
        <v>0</v>
      </c>
      <c r="L357" s="1" t="e">
        <f t="shared" si="47"/>
        <v>#DIV/0!</v>
      </c>
    </row>
    <row r="358" spans="6:12" x14ac:dyDescent="0.25">
      <c r="F358" s="1">
        <f t="shared" si="43"/>
        <v>0</v>
      </c>
      <c r="I358" s="1">
        <f t="shared" si="44"/>
        <v>0</v>
      </c>
      <c r="J358" s="1">
        <f t="shared" si="45"/>
        <v>0</v>
      </c>
      <c r="K358" s="1">
        <f t="shared" si="46"/>
        <v>0</v>
      </c>
      <c r="L358" s="1" t="e">
        <f t="shared" si="47"/>
        <v>#DIV/0!</v>
      </c>
    </row>
    <row r="359" spans="6:12" x14ac:dyDescent="0.25">
      <c r="F359" s="1">
        <f t="shared" si="43"/>
        <v>0</v>
      </c>
      <c r="I359" s="1">
        <f t="shared" si="44"/>
        <v>0</v>
      </c>
      <c r="J359" s="1">
        <f t="shared" si="45"/>
        <v>0</v>
      </c>
      <c r="K359" s="1">
        <f t="shared" si="46"/>
        <v>0</v>
      </c>
      <c r="L359" s="1" t="e">
        <f t="shared" si="47"/>
        <v>#DIV/0!</v>
      </c>
    </row>
    <row r="360" spans="6:12" x14ac:dyDescent="0.25">
      <c r="F360" s="1">
        <f t="shared" si="43"/>
        <v>0</v>
      </c>
      <c r="I360" s="1">
        <f t="shared" si="44"/>
        <v>0</v>
      </c>
      <c r="J360" s="1">
        <f t="shared" si="45"/>
        <v>0</v>
      </c>
      <c r="K360" s="1">
        <f t="shared" si="46"/>
        <v>0</v>
      </c>
      <c r="L360" s="1" t="e">
        <f t="shared" si="47"/>
        <v>#DIV/0!</v>
      </c>
    </row>
    <row r="361" spans="6:12" x14ac:dyDescent="0.25">
      <c r="F361" s="1">
        <f t="shared" si="43"/>
        <v>0</v>
      </c>
      <c r="I361" s="1">
        <f t="shared" si="44"/>
        <v>0</v>
      </c>
      <c r="J361" s="1">
        <f t="shared" si="45"/>
        <v>0</v>
      </c>
      <c r="K361" s="1">
        <f t="shared" si="46"/>
        <v>0</v>
      </c>
      <c r="L361" s="1" t="e">
        <f t="shared" si="47"/>
        <v>#DIV/0!</v>
      </c>
    </row>
    <row r="362" spans="6:12" x14ac:dyDescent="0.25">
      <c r="F362" s="1">
        <f t="shared" si="43"/>
        <v>0</v>
      </c>
      <c r="I362" s="1">
        <f t="shared" si="44"/>
        <v>0</v>
      </c>
      <c r="J362" s="1">
        <f t="shared" si="45"/>
        <v>0</v>
      </c>
      <c r="K362" s="1">
        <f t="shared" si="46"/>
        <v>0</v>
      </c>
      <c r="L362" s="1" t="e">
        <f t="shared" si="47"/>
        <v>#DIV/0!</v>
      </c>
    </row>
    <row r="363" spans="6:12" x14ac:dyDescent="0.25">
      <c r="F363" s="1">
        <f t="shared" si="43"/>
        <v>0</v>
      </c>
      <c r="I363" s="1">
        <f t="shared" si="44"/>
        <v>0</v>
      </c>
      <c r="J363" s="1">
        <f t="shared" si="45"/>
        <v>0</v>
      </c>
      <c r="K363" s="1">
        <f t="shared" si="46"/>
        <v>0</v>
      </c>
      <c r="L363" s="1" t="e">
        <f t="shared" si="47"/>
        <v>#DIV/0!</v>
      </c>
    </row>
    <row r="364" spans="6:12" x14ac:dyDescent="0.25">
      <c r="F364" s="1">
        <f t="shared" si="43"/>
        <v>0</v>
      </c>
      <c r="I364" s="1">
        <f t="shared" si="44"/>
        <v>0</v>
      </c>
      <c r="J364" s="1">
        <f t="shared" si="45"/>
        <v>0</v>
      </c>
      <c r="K364" s="1">
        <f t="shared" si="46"/>
        <v>0</v>
      </c>
      <c r="L364" s="1" t="e">
        <f t="shared" si="47"/>
        <v>#DIV/0!</v>
      </c>
    </row>
  </sheetData>
  <mergeCells count="2">
    <mergeCell ref="A1:H1"/>
    <mergeCell ref="A276:E276"/>
  </mergeCells>
  <pageMargins left="0.7" right="0.7" top="0.75" bottom="0.75" header="0.3" footer="0.3"/>
  <pageSetup orientation="portrait" horizontalDpi="120" verticalDpi="7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B2" sqref="B2"/>
    </sheetView>
  </sheetViews>
  <sheetFormatPr baseColWidth="10" defaultRowHeight="15" x14ac:dyDescent="0.25"/>
  <cols>
    <col min="1" max="1" width="33" bestFit="1" customWidth="1"/>
    <col min="2" max="2" width="12.140625" bestFit="1" customWidth="1"/>
    <col min="3" max="3" width="40" bestFit="1" customWidth="1"/>
    <col min="4" max="4" width="11" bestFit="1" customWidth="1"/>
    <col min="5" max="5" width="10.85546875" customWidth="1"/>
    <col min="6" max="6" width="10.7109375" customWidth="1"/>
  </cols>
  <sheetData>
    <row r="1" spans="1:6" ht="47.25" x14ac:dyDescent="0.25">
      <c r="A1" s="4" t="s">
        <v>410</v>
      </c>
      <c r="B1" s="4" t="s">
        <v>411</v>
      </c>
      <c r="C1" s="4" t="s">
        <v>412</v>
      </c>
      <c r="D1" s="4" t="s">
        <v>413</v>
      </c>
      <c r="E1" s="5" t="s">
        <v>419</v>
      </c>
      <c r="F1" s="5" t="s">
        <v>418</v>
      </c>
    </row>
    <row r="2" spans="1:6" ht="15.75" x14ac:dyDescent="0.25">
      <c r="A2" s="6" t="s">
        <v>414</v>
      </c>
      <c r="B2" s="7">
        <v>98658437</v>
      </c>
      <c r="C2" s="6" t="s">
        <v>415</v>
      </c>
      <c r="D2" s="7">
        <v>515000</v>
      </c>
      <c r="E2" s="8">
        <v>8</v>
      </c>
      <c r="F2" s="8">
        <v>48</v>
      </c>
    </row>
    <row r="3" spans="1:6" ht="15.75" x14ac:dyDescent="0.25">
      <c r="A3" s="6" t="s">
        <v>416</v>
      </c>
      <c r="B3" s="7">
        <v>71726163</v>
      </c>
      <c r="C3" s="6" t="s">
        <v>417</v>
      </c>
      <c r="D3" s="7">
        <v>1000000</v>
      </c>
      <c r="E3" s="8">
        <v>8</v>
      </c>
      <c r="F3" s="8">
        <v>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20.28515625" bestFit="1" customWidth="1"/>
    <col min="2" max="2" width="14.140625" bestFit="1" customWidth="1"/>
  </cols>
  <sheetData>
    <row r="1" spans="1:2" x14ac:dyDescent="0.25">
      <c r="A1" t="s">
        <v>590</v>
      </c>
      <c r="B1" s="33">
        <v>16157761</v>
      </c>
    </row>
    <row r="2" spans="1:2" x14ac:dyDescent="0.25">
      <c r="A2" t="s">
        <v>602</v>
      </c>
      <c r="B2" s="31">
        <v>16700702</v>
      </c>
    </row>
    <row r="3" spans="1:2" x14ac:dyDescent="0.25">
      <c r="A3" t="s">
        <v>591</v>
      </c>
      <c r="B3" s="31">
        <v>24497802</v>
      </c>
    </row>
    <row r="4" spans="1:2" x14ac:dyDescent="0.25">
      <c r="A4" t="s">
        <v>592</v>
      </c>
      <c r="B4" s="31">
        <v>26493874</v>
      </c>
    </row>
    <row r="5" spans="1:2" x14ac:dyDescent="0.25">
      <c r="A5" t="s">
        <v>593</v>
      </c>
      <c r="B5" s="31">
        <v>20073926</v>
      </c>
    </row>
    <row r="6" spans="1:2" x14ac:dyDescent="0.25">
      <c r="A6" t="s">
        <v>594</v>
      </c>
      <c r="B6" s="31">
        <v>22942000</v>
      </c>
    </row>
    <row r="7" spans="1:2" x14ac:dyDescent="0.25">
      <c r="A7" t="s">
        <v>595</v>
      </c>
      <c r="B7" s="31">
        <v>25030390</v>
      </c>
    </row>
    <row r="8" spans="1:2" x14ac:dyDescent="0.25">
      <c r="A8" t="s">
        <v>596</v>
      </c>
      <c r="B8" s="31">
        <v>21930235</v>
      </c>
    </row>
    <row r="9" spans="1:2" x14ac:dyDescent="0.25">
      <c r="A9" t="s">
        <v>597</v>
      </c>
      <c r="B9" s="31">
        <v>28343049</v>
      </c>
    </row>
    <row r="10" spans="1:2" x14ac:dyDescent="0.25">
      <c r="A10" t="s">
        <v>598</v>
      </c>
      <c r="B10" s="31"/>
    </row>
    <row r="11" spans="1:2" x14ac:dyDescent="0.25">
      <c r="A11" t="s">
        <v>599</v>
      </c>
      <c r="B11" s="31"/>
    </row>
    <row r="12" spans="1:2" x14ac:dyDescent="0.25">
      <c r="A12" t="s">
        <v>600</v>
      </c>
      <c r="B12" s="31"/>
    </row>
    <row r="13" spans="1:2" x14ac:dyDescent="0.25">
      <c r="A13" t="s">
        <v>601</v>
      </c>
      <c r="B13" s="32"/>
    </row>
  </sheetData>
  <pageMargins left="0.7" right="0.7" top="0.75" bottom="0.75" header="0.3" footer="0.3"/>
  <pageSetup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E12" sqref="E12"/>
    </sheetView>
  </sheetViews>
  <sheetFormatPr baseColWidth="10" defaultRowHeight="15" x14ac:dyDescent="0.25"/>
  <cols>
    <col min="1" max="1" width="18.85546875" bestFit="1" customWidth="1"/>
    <col min="2" max="2" width="17.28515625" bestFit="1" customWidth="1"/>
    <col min="3" max="3" width="14.5703125" bestFit="1" customWidth="1"/>
    <col min="4" max="4" width="16" bestFit="1" customWidth="1"/>
    <col min="5" max="5" width="16.85546875" customWidth="1"/>
    <col min="6" max="6" width="15.85546875" bestFit="1" customWidth="1"/>
  </cols>
  <sheetData>
    <row r="1" spans="1:6" ht="26.25" x14ac:dyDescent="0.25">
      <c r="A1" s="57" t="s">
        <v>542</v>
      </c>
      <c r="B1" s="58"/>
      <c r="C1" s="58"/>
      <c r="D1" s="58"/>
      <c r="E1" s="58"/>
      <c r="F1" s="59"/>
    </row>
    <row r="2" spans="1:6" ht="52.5" x14ac:dyDescent="0.25">
      <c r="A2" s="19" t="s">
        <v>543</v>
      </c>
      <c r="B2" s="16" t="s">
        <v>544</v>
      </c>
      <c r="C2" s="16" t="s">
        <v>545</v>
      </c>
      <c r="D2" s="16" t="s">
        <v>546</v>
      </c>
      <c r="E2" s="17" t="s">
        <v>547</v>
      </c>
      <c r="F2" s="20" t="s">
        <v>545</v>
      </c>
    </row>
    <row r="3" spans="1:6" ht="26.25" x14ac:dyDescent="0.4">
      <c r="A3" s="21">
        <v>1</v>
      </c>
      <c r="B3" s="18" t="s">
        <v>548</v>
      </c>
      <c r="C3" s="18" t="s">
        <v>557</v>
      </c>
      <c r="D3" s="18" t="s">
        <v>564</v>
      </c>
      <c r="E3" s="18" t="s">
        <v>571</v>
      </c>
      <c r="F3" s="22" t="s">
        <v>581</v>
      </c>
    </row>
    <row r="4" spans="1:6" ht="26.25" x14ac:dyDescent="0.4">
      <c r="A4" s="23">
        <v>0.875</v>
      </c>
      <c r="B4" s="18" t="s">
        <v>549</v>
      </c>
      <c r="C4" s="18" t="s">
        <v>558</v>
      </c>
      <c r="D4" s="18" t="s">
        <v>565</v>
      </c>
      <c r="E4" s="18" t="s">
        <v>572</v>
      </c>
      <c r="F4" s="22" t="s">
        <v>582</v>
      </c>
    </row>
    <row r="5" spans="1:6" ht="26.25" x14ac:dyDescent="0.4">
      <c r="A5" s="23">
        <v>0.75</v>
      </c>
      <c r="B5" s="18" t="s">
        <v>550</v>
      </c>
      <c r="C5" s="18" t="s">
        <v>559</v>
      </c>
      <c r="D5" s="18" t="s">
        <v>566</v>
      </c>
      <c r="E5" s="18" t="s">
        <v>573</v>
      </c>
      <c r="F5" s="22" t="s">
        <v>583</v>
      </c>
    </row>
    <row r="6" spans="1:6" ht="26.25" x14ac:dyDescent="0.4">
      <c r="A6" s="23">
        <v>0.625</v>
      </c>
      <c r="B6" s="18" t="s">
        <v>551</v>
      </c>
      <c r="C6" s="18" t="s">
        <v>560</v>
      </c>
      <c r="D6" s="18" t="s">
        <v>567</v>
      </c>
      <c r="E6" s="18" t="s">
        <v>574</v>
      </c>
      <c r="F6" s="24" t="s">
        <v>584</v>
      </c>
    </row>
    <row r="7" spans="1:6" ht="26.25" x14ac:dyDescent="0.4">
      <c r="A7" s="25">
        <v>0.5</v>
      </c>
      <c r="B7" s="18" t="s">
        <v>552</v>
      </c>
      <c r="C7" s="18" t="s">
        <v>561</v>
      </c>
      <c r="D7" s="18" t="s">
        <v>568</v>
      </c>
      <c r="E7" s="18" t="s">
        <v>575</v>
      </c>
      <c r="F7" s="26" t="s">
        <v>585</v>
      </c>
    </row>
    <row r="8" spans="1:6" ht="26.25" x14ac:dyDescent="0.4">
      <c r="A8" s="25">
        <v>0.3125</v>
      </c>
      <c r="B8" s="18" t="s">
        <v>553</v>
      </c>
      <c r="C8" s="18" t="s">
        <v>562</v>
      </c>
      <c r="D8" s="18" t="s">
        <v>569</v>
      </c>
      <c r="E8" s="18" t="s">
        <v>576</v>
      </c>
      <c r="F8" s="27">
        <v>0.1875</v>
      </c>
    </row>
    <row r="9" spans="1:6" ht="26.25" x14ac:dyDescent="0.4">
      <c r="A9" s="25">
        <v>0.25</v>
      </c>
      <c r="B9" s="18" t="s">
        <v>554</v>
      </c>
      <c r="C9" s="18" t="s">
        <v>563</v>
      </c>
      <c r="D9" s="18" t="s">
        <v>570</v>
      </c>
      <c r="E9" s="18" t="s">
        <v>577</v>
      </c>
      <c r="F9" s="27" t="s">
        <v>586</v>
      </c>
    </row>
    <row r="10" spans="1:6" ht="26.25" x14ac:dyDescent="0.4">
      <c r="A10" s="25">
        <v>0.1875</v>
      </c>
      <c r="B10" s="18" t="s">
        <v>555</v>
      </c>
      <c r="C10" s="18" t="s">
        <v>588</v>
      </c>
      <c r="D10" s="18" t="s">
        <v>588</v>
      </c>
      <c r="E10" s="18" t="s">
        <v>579</v>
      </c>
      <c r="F10" s="27" t="s">
        <v>587</v>
      </c>
    </row>
    <row r="11" spans="1:6" ht="26.25" x14ac:dyDescent="0.4">
      <c r="A11" s="25">
        <v>0.125</v>
      </c>
      <c r="B11" s="18" t="s">
        <v>556</v>
      </c>
      <c r="C11" s="18" t="s">
        <v>588</v>
      </c>
      <c r="D11" s="18" t="s">
        <v>588</v>
      </c>
      <c r="E11" s="18" t="s">
        <v>578</v>
      </c>
      <c r="F11" s="27">
        <v>0.375</v>
      </c>
    </row>
    <row r="12" spans="1:6" ht="27" thickBot="1" x14ac:dyDescent="0.45">
      <c r="A12" s="28" t="s">
        <v>588</v>
      </c>
      <c r="B12" s="29" t="s">
        <v>588</v>
      </c>
      <c r="C12" s="29" t="s">
        <v>588</v>
      </c>
      <c r="D12" s="29" t="s">
        <v>588</v>
      </c>
      <c r="E12" s="29" t="s">
        <v>580</v>
      </c>
      <c r="F12" s="30">
        <v>0.5</v>
      </c>
    </row>
    <row r="13" spans="1:6" x14ac:dyDescent="0.25">
      <c r="A13" s="15"/>
    </row>
    <row r="14" spans="1:6" x14ac:dyDescent="0.25">
      <c r="A14" s="14"/>
    </row>
    <row r="15" spans="1:6" x14ac:dyDescent="0.25">
      <c r="A15" s="14"/>
    </row>
    <row r="16" spans="1:6" x14ac:dyDescent="0.25">
      <c r="A16" s="14"/>
    </row>
  </sheetData>
  <mergeCells count="1">
    <mergeCell ref="A1:F1"/>
  </mergeCells>
  <pageMargins left="1.4960629921259843" right="0.70866141732283472" top="1.5354330708661419" bottom="1.5354330708661419" header="0.31496062992125984" footer="0.31496062992125984"/>
  <pageSetup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R2855"/>
  <sheetViews>
    <sheetView topLeftCell="H1" zoomScale="118" zoomScaleNormal="118" workbookViewId="0">
      <pane ySplit="1" topLeftCell="A2" activePane="bottomLeft" state="frozen"/>
      <selection activeCell="A2" sqref="A2"/>
      <selection pane="bottomLeft" activeCell="D1" sqref="D1:O2312"/>
    </sheetView>
  </sheetViews>
  <sheetFormatPr baseColWidth="10" defaultRowHeight="15" x14ac:dyDescent="0.25"/>
  <cols>
    <col min="1" max="3" width="11.42578125" style="34"/>
    <col min="4" max="4" width="49.28515625" style="36" customWidth="1"/>
    <col min="5" max="5" width="17.42578125" style="36" customWidth="1"/>
    <col min="6" max="8" width="11.42578125" style="36"/>
    <col min="9" max="9" width="16.7109375" style="36" bestFit="1" customWidth="1"/>
    <col min="10" max="12" width="16.7109375" style="36" customWidth="1"/>
    <col min="13" max="13" width="20.140625" style="36" bestFit="1" customWidth="1"/>
    <col min="14" max="14" width="20.140625" style="36" customWidth="1"/>
    <col min="15" max="15" width="16" style="36" customWidth="1"/>
    <col min="16" max="17" width="16.7109375" style="36" bestFit="1" customWidth="1"/>
    <col min="18" max="18" width="14.5703125" style="36" bestFit="1" customWidth="1"/>
    <col min="19" max="16384" width="11.42578125" style="34"/>
  </cols>
  <sheetData>
    <row r="1" spans="4:18" x14ac:dyDescent="0.25">
      <c r="D1" s="36" t="s">
        <v>2377</v>
      </c>
      <c r="E1" s="37" t="s">
        <v>313</v>
      </c>
      <c r="F1" s="37">
        <v>6</v>
      </c>
      <c r="G1" s="37"/>
      <c r="H1" s="37"/>
      <c r="I1" s="38"/>
      <c r="J1" s="38"/>
      <c r="K1" s="38"/>
      <c r="L1" s="38"/>
      <c r="M1" s="39"/>
      <c r="N1" s="39"/>
      <c r="O1" s="41">
        <v>10000</v>
      </c>
      <c r="P1" s="39">
        <f t="shared" ref="P1:P64" si="0">H1*I1</f>
        <v>0</v>
      </c>
      <c r="Q1" s="39">
        <f t="shared" ref="Q1:Q64" si="1">H1*O1</f>
        <v>0</v>
      </c>
      <c r="R1" s="39">
        <f t="shared" ref="R1:R64" si="2">G1*O1</f>
        <v>0</v>
      </c>
    </row>
    <row r="2" spans="4:18" x14ac:dyDescent="0.25">
      <c r="D2" s="36" t="s">
        <v>2378</v>
      </c>
      <c r="E2" s="37" t="s">
        <v>313</v>
      </c>
      <c r="F2" s="37">
        <v>1</v>
      </c>
      <c r="G2" s="37"/>
      <c r="H2" s="37"/>
      <c r="I2" s="38"/>
      <c r="J2" s="38"/>
      <c r="K2" s="38"/>
      <c r="L2" s="38"/>
      <c r="M2" s="39"/>
      <c r="N2" s="39"/>
      <c r="O2" s="41">
        <v>14000</v>
      </c>
      <c r="P2" s="39">
        <f t="shared" si="0"/>
        <v>0</v>
      </c>
      <c r="Q2" s="39">
        <f t="shared" si="1"/>
        <v>0</v>
      </c>
      <c r="R2" s="39">
        <f t="shared" si="2"/>
        <v>0</v>
      </c>
    </row>
    <row r="3" spans="4:18" x14ac:dyDescent="0.25">
      <c r="D3" s="36" t="s">
        <v>2379</v>
      </c>
      <c r="E3" s="37" t="s">
        <v>313</v>
      </c>
      <c r="F3" s="37">
        <v>1</v>
      </c>
      <c r="G3" s="37"/>
      <c r="H3" s="37"/>
      <c r="I3" s="38"/>
      <c r="J3" s="38"/>
      <c r="K3" s="38"/>
      <c r="L3" s="38"/>
      <c r="M3" s="39"/>
      <c r="N3" s="39"/>
      <c r="O3" s="41">
        <v>15000</v>
      </c>
      <c r="P3" s="39">
        <f t="shared" si="0"/>
        <v>0</v>
      </c>
      <c r="Q3" s="39">
        <f t="shared" si="1"/>
        <v>0</v>
      </c>
      <c r="R3" s="39">
        <f t="shared" si="2"/>
        <v>0</v>
      </c>
    </row>
    <row r="4" spans="4:18" x14ac:dyDescent="0.25">
      <c r="D4" s="35" t="s">
        <v>2340</v>
      </c>
      <c r="E4" s="37" t="s">
        <v>313</v>
      </c>
      <c r="F4" s="37">
        <v>15</v>
      </c>
      <c r="G4" s="37"/>
      <c r="H4" s="37"/>
      <c r="I4" s="38"/>
      <c r="J4" s="38"/>
      <c r="K4" s="38"/>
      <c r="L4" s="38"/>
      <c r="M4" s="39"/>
      <c r="N4" s="39"/>
      <c r="O4" s="41">
        <v>3000</v>
      </c>
      <c r="P4" s="39">
        <f t="shared" si="0"/>
        <v>0</v>
      </c>
      <c r="Q4" s="39">
        <f t="shared" si="1"/>
        <v>0</v>
      </c>
      <c r="R4" s="39">
        <f t="shared" si="2"/>
        <v>0</v>
      </c>
    </row>
    <row r="5" spans="4:18" x14ac:dyDescent="0.25">
      <c r="D5" s="35" t="s">
        <v>2341</v>
      </c>
      <c r="E5" s="37" t="s">
        <v>313</v>
      </c>
      <c r="F5" s="37">
        <v>89</v>
      </c>
      <c r="G5" s="37"/>
      <c r="H5" s="37"/>
      <c r="I5" s="38"/>
      <c r="J5" s="38"/>
      <c r="K5" s="38"/>
      <c r="L5" s="38"/>
      <c r="M5" s="39"/>
      <c r="N5" s="39"/>
      <c r="O5" s="41">
        <v>3000</v>
      </c>
      <c r="P5" s="39">
        <f t="shared" si="0"/>
        <v>0</v>
      </c>
      <c r="Q5" s="39">
        <f t="shared" si="1"/>
        <v>0</v>
      </c>
      <c r="R5" s="39">
        <f t="shared" si="2"/>
        <v>0</v>
      </c>
    </row>
    <row r="6" spans="4:18" x14ac:dyDescent="0.25">
      <c r="D6" s="35" t="s">
        <v>2342</v>
      </c>
      <c r="E6" s="37" t="s">
        <v>313</v>
      </c>
      <c r="F6" s="37">
        <v>6</v>
      </c>
      <c r="G6" s="37"/>
      <c r="H6" s="37"/>
      <c r="I6" s="38"/>
      <c r="J6" s="38"/>
      <c r="K6" s="38"/>
      <c r="L6" s="38"/>
      <c r="M6" s="39"/>
      <c r="N6" s="39"/>
      <c r="O6" s="40">
        <v>3000</v>
      </c>
      <c r="P6" s="39">
        <f t="shared" si="0"/>
        <v>0</v>
      </c>
      <c r="Q6" s="39">
        <f t="shared" si="1"/>
        <v>0</v>
      </c>
      <c r="R6" s="39">
        <f t="shared" si="2"/>
        <v>0</v>
      </c>
    </row>
    <row r="7" spans="4:18" x14ac:dyDescent="0.25">
      <c r="D7" s="36" t="s">
        <v>2483</v>
      </c>
      <c r="E7" s="37" t="s">
        <v>313</v>
      </c>
      <c r="F7" s="37">
        <v>3</v>
      </c>
      <c r="G7" s="37"/>
      <c r="H7" s="37"/>
      <c r="I7" s="38"/>
      <c r="J7" s="38"/>
      <c r="K7" s="38"/>
      <c r="L7" s="38"/>
      <c r="M7" s="39"/>
      <c r="N7" s="39"/>
      <c r="O7" s="41">
        <v>123000</v>
      </c>
      <c r="P7" s="39">
        <f t="shared" si="0"/>
        <v>0</v>
      </c>
      <c r="Q7" s="39">
        <f t="shared" si="1"/>
        <v>0</v>
      </c>
      <c r="R7" s="39">
        <f t="shared" si="2"/>
        <v>0</v>
      </c>
    </row>
    <row r="8" spans="4:18" x14ac:dyDescent="0.25">
      <c r="D8" s="36" t="s">
        <v>2484</v>
      </c>
      <c r="E8" s="37" t="s">
        <v>313</v>
      </c>
      <c r="F8" s="37">
        <v>2</v>
      </c>
      <c r="G8" s="37"/>
      <c r="H8" s="37"/>
      <c r="I8" s="38"/>
      <c r="J8" s="38"/>
      <c r="K8" s="38"/>
      <c r="L8" s="38"/>
      <c r="M8" s="39"/>
      <c r="N8" s="39"/>
      <c r="O8" s="41">
        <v>69000</v>
      </c>
      <c r="P8" s="39">
        <f t="shared" si="0"/>
        <v>0</v>
      </c>
      <c r="Q8" s="39">
        <f t="shared" si="1"/>
        <v>0</v>
      </c>
      <c r="R8" s="39">
        <f t="shared" si="2"/>
        <v>0</v>
      </c>
    </row>
    <row r="9" spans="4:18" x14ac:dyDescent="0.25">
      <c r="D9" s="36" t="s">
        <v>2465</v>
      </c>
      <c r="E9" s="37" t="s">
        <v>313</v>
      </c>
      <c r="F9" s="37">
        <v>2</v>
      </c>
      <c r="G9" s="37"/>
      <c r="H9" s="37"/>
      <c r="I9" s="38"/>
      <c r="J9" s="38"/>
      <c r="K9" s="38"/>
      <c r="L9" s="38"/>
      <c r="M9" s="39"/>
      <c r="N9" s="39"/>
      <c r="O9" s="41">
        <v>75000</v>
      </c>
      <c r="P9" s="39">
        <f t="shared" si="0"/>
        <v>0</v>
      </c>
      <c r="Q9" s="39">
        <f t="shared" si="1"/>
        <v>0</v>
      </c>
      <c r="R9" s="39">
        <f t="shared" si="2"/>
        <v>0</v>
      </c>
    </row>
    <row r="10" spans="4:18" x14ac:dyDescent="0.25">
      <c r="D10" s="36" t="s">
        <v>2444</v>
      </c>
      <c r="E10" s="37" t="s">
        <v>313</v>
      </c>
      <c r="F10" s="37">
        <v>2</v>
      </c>
      <c r="G10" s="37"/>
      <c r="H10" s="37"/>
      <c r="I10" s="38"/>
      <c r="J10" s="38"/>
      <c r="K10" s="38"/>
      <c r="L10" s="38"/>
      <c r="M10" s="39"/>
      <c r="N10" s="39"/>
      <c r="O10" s="41">
        <v>20000</v>
      </c>
      <c r="P10" s="39">
        <f t="shared" si="0"/>
        <v>0</v>
      </c>
      <c r="Q10" s="39">
        <f t="shared" si="1"/>
        <v>0</v>
      </c>
      <c r="R10" s="39">
        <f t="shared" si="2"/>
        <v>0</v>
      </c>
    </row>
    <row r="11" spans="4:18" x14ac:dyDescent="0.25">
      <c r="D11" s="36" t="s">
        <v>2445</v>
      </c>
      <c r="E11" s="37" t="s">
        <v>313</v>
      </c>
      <c r="F11" s="37">
        <v>2</v>
      </c>
      <c r="G11" s="37"/>
      <c r="H11" s="37"/>
      <c r="I11" s="38"/>
      <c r="J11" s="38"/>
      <c r="K11" s="38"/>
      <c r="L11" s="38"/>
      <c r="M11" s="39"/>
      <c r="N11" s="39"/>
      <c r="O11" s="41">
        <v>26000</v>
      </c>
      <c r="P11" s="39">
        <f t="shared" si="0"/>
        <v>0</v>
      </c>
      <c r="Q11" s="39">
        <f t="shared" si="1"/>
        <v>0</v>
      </c>
      <c r="R11" s="39">
        <f t="shared" si="2"/>
        <v>0</v>
      </c>
    </row>
    <row r="12" spans="4:18" x14ac:dyDescent="0.25">
      <c r="D12" s="36" t="s">
        <v>2401</v>
      </c>
      <c r="E12" s="37" t="s">
        <v>313</v>
      </c>
      <c r="F12" s="37">
        <v>3</v>
      </c>
      <c r="G12" s="37"/>
      <c r="H12" s="37"/>
      <c r="I12" s="38"/>
      <c r="J12" s="38"/>
      <c r="K12" s="38"/>
      <c r="L12" s="38"/>
      <c r="M12" s="39"/>
      <c r="N12" s="39"/>
      <c r="O12" s="41">
        <v>19000</v>
      </c>
      <c r="P12" s="39">
        <f t="shared" si="0"/>
        <v>0</v>
      </c>
      <c r="Q12" s="39">
        <f t="shared" si="1"/>
        <v>0</v>
      </c>
      <c r="R12" s="39">
        <f t="shared" si="2"/>
        <v>0</v>
      </c>
    </row>
    <row r="13" spans="4:18" x14ac:dyDescent="0.25">
      <c r="D13" s="36" t="s">
        <v>38</v>
      </c>
      <c r="E13" s="37" t="s">
        <v>2278</v>
      </c>
      <c r="F13" s="37">
        <v>2</v>
      </c>
      <c r="G13" s="37"/>
      <c r="H13" s="37"/>
      <c r="I13" s="38"/>
      <c r="J13" s="38"/>
      <c r="K13" s="38"/>
      <c r="L13" s="38"/>
      <c r="M13" s="39"/>
      <c r="N13" s="39"/>
      <c r="O13" s="40">
        <v>12000</v>
      </c>
      <c r="P13" s="39">
        <f t="shared" si="0"/>
        <v>0</v>
      </c>
      <c r="Q13" s="39">
        <f t="shared" si="1"/>
        <v>0</v>
      </c>
      <c r="R13" s="39">
        <f t="shared" si="2"/>
        <v>0</v>
      </c>
    </row>
    <row r="14" spans="4:18" x14ac:dyDescent="0.25">
      <c r="D14" s="36" t="s">
        <v>2577</v>
      </c>
      <c r="E14" s="37" t="s">
        <v>2257</v>
      </c>
      <c r="F14" s="37">
        <v>18</v>
      </c>
      <c r="G14" s="37"/>
      <c r="H14" s="37"/>
      <c r="I14" s="38"/>
      <c r="J14" s="38"/>
      <c r="K14" s="38"/>
      <c r="L14" s="38"/>
      <c r="M14" s="39"/>
      <c r="N14" s="39"/>
      <c r="O14" s="41">
        <v>12000</v>
      </c>
      <c r="P14" s="39">
        <f t="shared" si="0"/>
        <v>0</v>
      </c>
      <c r="Q14" s="39">
        <f t="shared" si="1"/>
        <v>0</v>
      </c>
      <c r="R14" s="39">
        <f t="shared" si="2"/>
        <v>0</v>
      </c>
    </row>
    <row r="15" spans="4:18" x14ac:dyDescent="0.25">
      <c r="D15" s="36" t="s">
        <v>2529</v>
      </c>
      <c r="E15" s="37" t="s">
        <v>2257</v>
      </c>
      <c r="F15" s="37">
        <v>30</v>
      </c>
      <c r="G15" s="37"/>
      <c r="H15" s="37"/>
      <c r="I15" s="38"/>
      <c r="J15" s="38"/>
      <c r="K15" s="38"/>
      <c r="L15" s="38"/>
      <c r="M15" s="39"/>
      <c r="N15" s="39"/>
      <c r="O15" s="41">
        <v>12000</v>
      </c>
      <c r="P15" s="39">
        <f t="shared" si="0"/>
        <v>0</v>
      </c>
      <c r="Q15" s="39">
        <f t="shared" si="1"/>
        <v>0</v>
      </c>
      <c r="R15" s="39">
        <f t="shared" si="2"/>
        <v>0</v>
      </c>
    </row>
    <row r="16" spans="4:18" x14ac:dyDescent="0.25">
      <c r="D16" s="36" t="s">
        <v>2582</v>
      </c>
      <c r="E16" s="37" t="s">
        <v>471</v>
      </c>
      <c r="F16" s="37">
        <v>12</v>
      </c>
      <c r="G16" s="37"/>
      <c r="H16" s="37"/>
      <c r="I16" s="38"/>
      <c r="J16" s="38"/>
      <c r="K16" s="38"/>
      <c r="L16" s="38"/>
      <c r="M16" s="39"/>
      <c r="N16" s="39"/>
      <c r="O16" s="41">
        <v>12000</v>
      </c>
      <c r="P16" s="39">
        <f t="shared" si="0"/>
        <v>0</v>
      </c>
      <c r="Q16" s="39">
        <f t="shared" si="1"/>
        <v>0</v>
      </c>
      <c r="R16" s="39">
        <f t="shared" si="2"/>
        <v>0</v>
      </c>
    </row>
    <row r="17" spans="4:18" x14ac:dyDescent="0.25">
      <c r="D17" s="36" t="s">
        <v>2583</v>
      </c>
      <c r="E17" s="37" t="s">
        <v>471</v>
      </c>
      <c r="F17" s="37">
        <v>2</v>
      </c>
      <c r="G17" s="37"/>
      <c r="H17" s="37"/>
      <c r="I17" s="38"/>
      <c r="J17" s="38"/>
      <c r="K17" s="38"/>
      <c r="L17" s="38"/>
      <c r="M17" s="39"/>
      <c r="N17" s="39"/>
      <c r="O17" s="41">
        <v>27000</v>
      </c>
      <c r="P17" s="39">
        <f t="shared" si="0"/>
        <v>0</v>
      </c>
      <c r="Q17" s="39">
        <f t="shared" si="1"/>
        <v>0</v>
      </c>
      <c r="R17" s="39">
        <f t="shared" si="2"/>
        <v>0</v>
      </c>
    </row>
    <row r="18" spans="4:18" x14ac:dyDescent="0.25">
      <c r="D18" s="36" t="s">
        <v>2406</v>
      </c>
      <c r="E18" s="37" t="s">
        <v>313</v>
      </c>
      <c r="F18" s="37">
        <v>1</v>
      </c>
      <c r="G18" s="37"/>
      <c r="H18" s="37"/>
      <c r="I18" s="38"/>
      <c r="J18" s="38"/>
      <c r="K18" s="38"/>
      <c r="L18" s="38"/>
      <c r="M18" s="39"/>
      <c r="N18" s="39"/>
      <c r="O18" s="41">
        <v>33000</v>
      </c>
      <c r="P18" s="39">
        <f t="shared" si="0"/>
        <v>0</v>
      </c>
      <c r="Q18" s="39">
        <f t="shared" si="1"/>
        <v>0</v>
      </c>
      <c r="R18" s="39">
        <f t="shared" si="2"/>
        <v>0</v>
      </c>
    </row>
    <row r="19" spans="4:18" x14ac:dyDescent="0.25">
      <c r="D19" s="36" t="s">
        <v>2275</v>
      </c>
      <c r="E19" s="37" t="s">
        <v>589</v>
      </c>
      <c r="F19" s="37">
        <v>11</v>
      </c>
      <c r="G19" s="37"/>
      <c r="H19" s="37"/>
      <c r="I19" s="38"/>
      <c r="J19" s="38"/>
      <c r="K19" s="38"/>
      <c r="L19" s="38"/>
      <c r="M19" s="39"/>
      <c r="N19" s="39"/>
      <c r="O19" s="40">
        <v>9000</v>
      </c>
      <c r="P19" s="39">
        <f t="shared" si="0"/>
        <v>0</v>
      </c>
      <c r="Q19" s="39">
        <f t="shared" si="1"/>
        <v>0</v>
      </c>
      <c r="R19" s="39">
        <f t="shared" si="2"/>
        <v>0</v>
      </c>
    </row>
    <row r="20" spans="4:18" x14ac:dyDescent="0.25">
      <c r="D20" s="36" t="s">
        <v>2274</v>
      </c>
      <c r="E20" s="37" t="s">
        <v>589</v>
      </c>
      <c r="F20" s="37">
        <v>23</v>
      </c>
      <c r="G20" s="37"/>
      <c r="H20" s="37"/>
      <c r="I20" s="38"/>
      <c r="J20" s="38"/>
      <c r="K20" s="38"/>
      <c r="L20" s="38"/>
      <c r="M20" s="39"/>
      <c r="N20" s="39"/>
      <c r="O20" s="40">
        <v>9000</v>
      </c>
      <c r="P20" s="39">
        <f t="shared" si="0"/>
        <v>0</v>
      </c>
      <c r="Q20" s="39">
        <f t="shared" si="1"/>
        <v>0</v>
      </c>
      <c r="R20" s="39">
        <f t="shared" si="2"/>
        <v>0</v>
      </c>
    </row>
    <row r="21" spans="4:18" x14ac:dyDescent="0.25">
      <c r="D21" s="36" t="s">
        <v>2546</v>
      </c>
      <c r="E21" s="37" t="s">
        <v>2257</v>
      </c>
      <c r="F21" s="37">
        <v>1</v>
      </c>
      <c r="G21" s="37"/>
      <c r="H21" s="37"/>
      <c r="I21" s="38"/>
      <c r="J21" s="38"/>
      <c r="K21" s="38"/>
      <c r="L21" s="38"/>
      <c r="M21" s="39"/>
      <c r="N21" s="39"/>
      <c r="O21" s="41">
        <v>170000</v>
      </c>
      <c r="P21" s="39">
        <f t="shared" si="0"/>
        <v>0</v>
      </c>
      <c r="Q21" s="39">
        <f t="shared" si="1"/>
        <v>0</v>
      </c>
      <c r="R21" s="39">
        <f t="shared" si="2"/>
        <v>0</v>
      </c>
    </row>
    <row r="22" spans="4:18" x14ac:dyDescent="0.25">
      <c r="D22" s="35" t="s">
        <v>2602</v>
      </c>
      <c r="E22" s="37" t="s">
        <v>471</v>
      </c>
      <c r="F22" s="37">
        <v>2</v>
      </c>
      <c r="G22" s="37"/>
      <c r="H22" s="37"/>
      <c r="I22" s="38"/>
      <c r="J22" s="38"/>
      <c r="K22" s="38"/>
      <c r="L22" s="38"/>
      <c r="M22" s="39"/>
      <c r="N22" s="39"/>
      <c r="O22" s="41">
        <v>4700</v>
      </c>
      <c r="P22" s="39">
        <f t="shared" si="0"/>
        <v>0</v>
      </c>
      <c r="Q22" s="39">
        <f t="shared" si="1"/>
        <v>0</v>
      </c>
      <c r="R22" s="39">
        <f t="shared" si="2"/>
        <v>0</v>
      </c>
    </row>
    <row r="23" spans="4:18" x14ac:dyDescent="0.25">
      <c r="D23" s="36" t="s">
        <v>2364</v>
      </c>
      <c r="E23" s="37" t="s">
        <v>313</v>
      </c>
      <c r="F23" s="37">
        <v>8</v>
      </c>
      <c r="G23" s="37"/>
      <c r="H23" s="37"/>
      <c r="I23" s="38"/>
      <c r="J23" s="38"/>
      <c r="K23" s="38"/>
      <c r="L23" s="38"/>
      <c r="M23" s="39"/>
      <c r="N23" s="39"/>
      <c r="O23" s="40">
        <v>23000</v>
      </c>
      <c r="P23" s="39">
        <f t="shared" si="0"/>
        <v>0</v>
      </c>
      <c r="Q23" s="39">
        <f t="shared" si="1"/>
        <v>0</v>
      </c>
      <c r="R23" s="39">
        <f t="shared" si="2"/>
        <v>0</v>
      </c>
    </row>
    <row r="24" spans="4:18" x14ac:dyDescent="0.25">
      <c r="D24" s="36" t="s">
        <v>2283</v>
      </c>
      <c r="E24" s="37" t="s">
        <v>533</v>
      </c>
      <c r="F24" s="37">
        <v>5</v>
      </c>
      <c r="G24" s="37"/>
      <c r="H24" s="37"/>
      <c r="I24" s="38"/>
      <c r="J24" s="38"/>
      <c r="K24" s="38"/>
      <c r="L24" s="38"/>
      <c r="M24" s="39"/>
      <c r="N24" s="39"/>
      <c r="O24" s="41">
        <v>6000</v>
      </c>
      <c r="P24" s="39">
        <f t="shared" si="0"/>
        <v>0</v>
      </c>
      <c r="Q24" s="39">
        <f t="shared" si="1"/>
        <v>0</v>
      </c>
      <c r="R24" s="39">
        <f t="shared" si="2"/>
        <v>0</v>
      </c>
    </row>
    <row r="25" spans="4:18" x14ac:dyDescent="0.25">
      <c r="D25" s="36" t="s">
        <v>2360</v>
      </c>
      <c r="E25" s="37" t="s">
        <v>313</v>
      </c>
      <c r="F25" s="37">
        <v>6</v>
      </c>
      <c r="G25" s="37"/>
      <c r="H25" s="37"/>
      <c r="I25" s="38"/>
      <c r="J25" s="38"/>
      <c r="K25" s="38"/>
      <c r="L25" s="38"/>
      <c r="M25" s="39"/>
      <c r="N25" s="39"/>
      <c r="O25" s="41">
        <v>12000</v>
      </c>
      <c r="P25" s="39">
        <f t="shared" si="0"/>
        <v>0</v>
      </c>
      <c r="Q25" s="39">
        <f t="shared" si="1"/>
        <v>0</v>
      </c>
      <c r="R25" s="39">
        <f t="shared" si="2"/>
        <v>0</v>
      </c>
    </row>
    <row r="26" spans="4:18" x14ac:dyDescent="0.25">
      <c r="D26" s="36" t="s">
        <v>2476</v>
      </c>
      <c r="E26" s="37" t="s">
        <v>313</v>
      </c>
      <c r="F26" s="37">
        <v>10</v>
      </c>
      <c r="G26" s="37"/>
      <c r="H26" s="37"/>
      <c r="I26" s="38"/>
      <c r="J26" s="38"/>
      <c r="K26" s="38"/>
      <c r="L26" s="38"/>
      <c r="M26" s="39"/>
      <c r="N26" s="39"/>
      <c r="O26" s="41">
        <v>2500</v>
      </c>
      <c r="P26" s="39">
        <f t="shared" si="0"/>
        <v>0</v>
      </c>
      <c r="Q26" s="39">
        <f t="shared" si="1"/>
        <v>0</v>
      </c>
      <c r="R26" s="39">
        <f t="shared" si="2"/>
        <v>0</v>
      </c>
    </row>
    <row r="27" spans="4:18" x14ac:dyDescent="0.25">
      <c r="D27" s="36" t="s">
        <v>2477</v>
      </c>
      <c r="E27" s="37" t="s">
        <v>313</v>
      </c>
      <c r="F27" s="37">
        <v>3</v>
      </c>
      <c r="G27" s="37"/>
      <c r="H27" s="37"/>
      <c r="I27" s="38"/>
      <c r="J27" s="38"/>
      <c r="K27" s="38"/>
      <c r="L27" s="38"/>
      <c r="M27" s="39"/>
      <c r="N27" s="39"/>
      <c r="O27" s="41">
        <v>8500</v>
      </c>
      <c r="P27" s="39">
        <f t="shared" si="0"/>
        <v>0</v>
      </c>
      <c r="Q27" s="39">
        <f t="shared" si="1"/>
        <v>0</v>
      </c>
      <c r="R27" s="39">
        <f t="shared" si="2"/>
        <v>0</v>
      </c>
    </row>
    <row r="28" spans="4:18" x14ac:dyDescent="0.25">
      <c r="D28" s="36" t="s">
        <v>2485</v>
      </c>
      <c r="E28" s="37" t="s">
        <v>313</v>
      </c>
      <c r="F28" s="37">
        <v>5</v>
      </c>
      <c r="G28" s="37"/>
      <c r="H28" s="37"/>
      <c r="I28" s="38"/>
      <c r="J28" s="38"/>
      <c r="K28" s="38"/>
      <c r="L28" s="38"/>
      <c r="M28" s="39"/>
      <c r="N28" s="39"/>
      <c r="O28" s="41">
        <v>1000</v>
      </c>
      <c r="P28" s="39">
        <f t="shared" si="0"/>
        <v>0</v>
      </c>
      <c r="Q28" s="39">
        <f t="shared" si="1"/>
        <v>0</v>
      </c>
      <c r="R28" s="39">
        <f t="shared" si="2"/>
        <v>0</v>
      </c>
    </row>
    <row r="29" spans="4:18" x14ac:dyDescent="0.25">
      <c r="D29" s="36" t="s">
        <v>2486</v>
      </c>
      <c r="E29" s="37" t="s">
        <v>313</v>
      </c>
      <c r="F29" s="37">
        <v>14</v>
      </c>
      <c r="G29" s="37"/>
      <c r="H29" s="37"/>
      <c r="I29" s="38"/>
      <c r="J29" s="38"/>
      <c r="K29" s="38"/>
      <c r="L29" s="38"/>
      <c r="M29" s="39"/>
      <c r="N29" s="39"/>
      <c r="O29" s="41">
        <v>11000</v>
      </c>
      <c r="P29" s="39">
        <f t="shared" si="0"/>
        <v>0</v>
      </c>
      <c r="Q29" s="39">
        <f t="shared" si="1"/>
        <v>0</v>
      </c>
      <c r="R29" s="39">
        <f t="shared" si="2"/>
        <v>0</v>
      </c>
    </row>
    <row r="30" spans="4:18" x14ac:dyDescent="0.25">
      <c r="D30" s="35" t="s">
        <v>2318</v>
      </c>
      <c r="E30" s="37" t="s">
        <v>379</v>
      </c>
      <c r="F30" s="37">
        <v>2</v>
      </c>
      <c r="G30" s="37"/>
      <c r="H30" s="37"/>
      <c r="I30" s="38"/>
      <c r="J30" s="38"/>
      <c r="K30" s="38"/>
      <c r="L30" s="38"/>
      <c r="M30" s="39"/>
      <c r="N30" s="39"/>
      <c r="O30" s="40">
        <v>42000</v>
      </c>
      <c r="P30" s="39">
        <f t="shared" si="0"/>
        <v>0</v>
      </c>
      <c r="Q30" s="39">
        <f t="shared" si="1"/>
        <v>0</v>
      </c>
      <c r="R30" s="39">
        <f t="shared" si="2"/>
        <v>0</v>
      </c>
    </row>
    <row r="31" spans="4:18" x14ac:dyDescent="0.25">
      <c r="D31" s="35" t="s">
        <v>2319</v>
      </c>
      <c r="E31" s="37" t="s">
        <v>379</v>
      </c>
      <c r="F31" s="37">
        <v>4</v>
      </c>
      <c r="G31" s="37"/>
      <c r="H31" s="37"/>
      <c r="I31" s="38"/>
      <c r="J31" s="38"/>
      <c r="K31" s="38"/>
      <c r="L31" s="38"/>
      <c r="M31" s="39"/>
      <c r="N31" s="39"/>
      <c r="O31" s="40">
        <v>12000</v>
      </c>
      <c r="P31" s="39">
        <f t="shared" si="0"/>
        <v>0</v>
      </c>
      <c r="Q31" s="39">
        <f t="shared" si="1"/>
        <v>0</v>
      </c>
      <c r="R31" s="39">
        <f t="shared" si="2"/>
        <v>0</v>
      </c>
    </row>
    <row r="32" spans="4:18" x14ac:dyDescent="0.25">
      <c r="D32" s="35" t="s">
        <v>2320</v>
      </c>
      <c r="E32" s="37" t="s">
        <v>379</v>
      </c>
      <c r="F32" s="37">
        <v>2</v>
      </c>
      <c r="G32" s="37"/>
      <c r="H32" s="37"/>
      <c r="I32" s="38"/>
      <c r="J32" s="38"/>
      <c r="K32" s="38"/>
      <c r="L32" s="38"/>
      <c r="M32" s="39"/>
      <c r="N32" s="39"/>
      <c r="O32" s="41">
        <v>12000</v>
      </c>
      <c r="P32" s="39">
        <f t="shared" si="0"/>
        <v>0</v>
      </c>
      <c r="Q32" s="39">
        <f t="shared" si="1"/>
        <v>0</v>
      </c>
      <c r="R32" s="39">
        <f t="shared" si="2"/>
        <v>0</v>
      </c>
    </row>
    <row r="33" spans="4:18" x14ac:dyDescent="0.25">
      <c r="D33" s="35" t="s">
        <v>2317</v>
      </c>
      <c r="E33" s="37" t="s">
        <v>379</v>
      </c>
      <c r="F33" s="37">
        <v>10</v>
      </c>
      <c r="G33" s="37"/>
      <c r="H33" s="37"/>
      <c r="I33" s="38"/>
      <c r="J33" s="38"/>
      <c r="K33" s="38"/>
      <c r="L33" s="38"/>
      <c r="M33" s="39"/>
      <c r="N33" s="39"/>
      <c r="O33" s="40">
        <v>27000</v>
      </c>
      <c r="P33" s="39">
        <f t="shared" si="0"/>
        <v>0</v>
      </c>
      <c r="Q33" s="39">
        <f t="shared" si="1"/>
        <v>0</v>
      </c>
      <c r="R33" s="39">
        <f t="shared" si="2"/>
        <v>0</v>
      </c>
    </row>
    <row r="34" spans="4:18" x14ac:dyDescent="0.25">
      <c r="D34" s="36" t="s">
        <v>2454</v>
      </c>
      <c r="E34" s="37" t="s">
        <v>313</v>
      </c>
      <c r="F34" s="37">
        <v>1</v>
      </c>
      <c r="G34" s="37"/>
      <c r="H34" s="37"/>
      <c r="I34" s="38"/>
      <c r="J34" s="38"/>
      <c r="K34" s="38"/>
      <c r="L34" s="38"/>
      <c r="M34" s="39"/>
      <c r="N34" s="39"/>
      <c r="O34" s="41">
        <v>13000</v>
      </c>
      <c r="P34" s="39">
        <f t="shared" si="0"/>
        <v>0</v>
      </c>
      <c r="Q34" s="39">
        <f t="shared" si="1"/>
        <v>0</v>
      </c>
      <c r="R34" s="39">
        <f t="shared" si="2"/>
        <v>0</v>
      </c>
    </row>
    <row r="35" spans="4:18" x14ac:dyDescent="0.25">
      <c r="D35" s="36" t="s">
        <v>2597</v>
      </c>
      <c r="E35" s="37" t="s">
        <v>471</v>
      </c>
      <c r="F35" s="37">
        <v>2</v>
      </c>
      <c r="G35" s="37"/>
      <c r="H35" s="37"/>
      <c r="I35" s="38"/>
      <c r="J35" s="38"/>
      <c r="K35" s="38"/>
      <c r="L35" s="38"/>
      <c r="M35" s="39"/>
      <c r="N35" s="39"/>
      <c r="O35" s="41">
        <v>1500</v>
      </c>
      <c r="P35" s="39">
        <f t="shared" si="0"/>
        <v>0</v>
      </c>
      <c r="Q35" s="39">
        <f t="shared" si="1"/>
        <v>0</v>
      </c>
      <c r="R35" s="39">
        <f t="shared" si="2"/>
        <v>0</v>
      </c>
    </row>
    <row r="36" spans="4:18" x14ac:dyDescent="0.25">
      <c r="D36" s="36" t="s">
        <v>2598</v>
      </c>
      <c r="E36" s="37" t="s">
        <v>471</v>
      </c>
      <c r="F36" s="37">
        <v>7</v>
      </c>
      <c r="G36" s="37"/>
      <c r="H36" s="37"/>
      <c r="I36" s="38"/>
      <c r="J36" s="38"/>
      <c r="K36" s="38"/>
      <c r="L36" s="38"/>
      <c r="M36" s="39"/>
      <c r="N36" s="39"/>
      <c r="O36" s="41">
        <v>2000</v>
      </c>
      <c r="P36" s="39">
        <f t="shared" si="0"/>
        <v>0</v>
      </c>
      <c r="Q36" s="39">
        <f t="shared" si="1"/>
        <v>0</v>
      </c>
      <c r="R36" s="39">
        <f t="shared" si="2"/>
        <v>0</v>
      </c>
    </row>
    <row r="37" spans="4:18" x14ac:dyDescent="0.25">
      <c r="D37" s="36" t="s">
        <v>2599</v>
      </c>
      <c r="E37" s="37" t="s">
        <v>471</v>
      </c>
      <c r="F37" s="37">
        <v>1</v>
      </c>
      <c r="G37" s="37"/>
      <c r="H37" s="37"/>
      <c r="I37" s="38"/>
      <c r="J37" s="38"/>
      <c r="K37" s="38"/>
      <c r="L37" s="38"/>
      <c r="M37" s="39"/>
      <c r="N37" s="39"/>
      <c r="O37" s="41">
        <v>2500</v>
      </c>
      <c r="P37" s="39">
        <f t="shared" si="0"/>
        <v>0</v>
      </c>
      <c r="Q37" s="39">
        <f t="shared" si="1"/>
        <v>0</v>
      </c>
      <c r="R37" s="39">
        <f t="shared" si="2"/>
        <v>0</v>
      </c>
    </row>
    <row r="38" spans="4:18" x14ac:dyDescent="0.25">
      <c r="D38" s="36" t="s">
        <v>2600</v>
      </c>
      <c r="E38" s="37" t="s">
        <v>471</v>
      </c>
      <c r="F38" s="37">
        <v>1</v>
      </c>
      <c r="G38" s="37"/>
      <c r="H38" s="37"/>
      <c r="I38" s="38"/>
      <c r="J38" s="38"/>
      <c r="K38" s="38"/>
      <c r="L38" s="38"/>
      <c r="M38" s="39"/>
      <c r="N38" s="39"/>
      <c r="O38" s="41">
        <v>4000</v>
      </c>
      <c r="P38" s="39">
        <f t="shared" si="0"/>
        <v>0</v>
      </c>
      <c r="Q38" s="39">
        <f t="shared" si="1"/>
        <v>0</v>
      </c>
      <c r="R38" s="39">
        <f t="shared" si="2"/>
        <v>0</v>
      </c>
    </row>
    <row r="39" spans="4:18" x14ac:dyDescent="0.25">
      <c r="D39" s="36" t="s">
        <v>2584</v>
      </c>
      <c r="E39" s="37" t="s">
        <v>471</v>
      </c>
      <c r="F39" s="37">
        <v>4</v>
      </c>
      <c r="G39" s="37"/>
      <c r="H39" s="37"/>
      <c r="I39" s="38"/>
      <c r="J39" s="38"/>
      <c r="K39" s="38"/>
      <c r="L39" s="38"/>
      <c r="M39" s="39"/>
      <c r="N39" s="39"/>
      <c r="O39" s="41">
        <v>6000</v>
      </c>
      <c r="P39" s="39">
        <f t="shared" si="0"/>
        <v>0</v>
      </c>
      <c r="Q39" s="39">
        <f t="shared" si="1"/>
        <v>0</v>
      </c>
      <c r="R39" s="39">
        <f t="shared" si="2"/>
        <v>0</v>
      </c>
    </row>
    <row r="40" spans="4:18" x14ac:dyDescent="0.25">
      <c r="D40" s="36" t="s">
        <v>2585</v>
      </c>
      <c r="E40" s="37" t="s">
        <v>471</v>
      </c>
      <c r="F40" s="37">
        <v>3</v>
      </c>
      <c r="G40" s="37"/>
      <c r="H40" s="37"/>
      <c r="I40" s="38"/>
      <c r="J40" s="38"/>
      <c r="K40" s="38"/>
      <c r="L40" s="38"/>
      <c r="M40" s="39"/>
      <c r="N40" s="39"/>
      <c r="O40" s="41">
        <v>6000</v>
      </c>
      <c r="P40" s="39">
        <f t="shared" si="0"/>
        <v>0</v>
      </c>
      <c r="Q40" s="39">
        <f t="shared" si="1"/>
        <v>0</v>
      </c>
      <c r="R40" s="39">
        <f t="shared" si="2"/>
        <v>0</v>
      </c>
    </row>
    <row r="41" spans="4:18" x14ac:dyDescent="0.25">
      <c r="D41" s="36" t="s">
        <v>2586</v>
      </c>
      <c r="E41" s="37" t="s">
        <v>471</v>
      </c>
      <c r="F41" s="37">
        <v>8</v>
      </c>
      <c r="G41" s="37"/>
      <c r="H41" s="37"/>
      <c r="I41" s="38"/>
      <c r="J41" s="38"/>
      <c r="K41" s="38"/>
      <c r="L41" s="38"/>
      <c r="M41" s="39"/>
      <c r="N41" s="39"/>
      <c r="O41" s="41">
        <v>6000</v>
      </c>
      <c r="P41" s="39">
        <f t="shared" si="0"/>
        <v>0</v>
      </c>
      <c r="Q41" s="39">
        <f t="shared" si="1"/>
        <v>0</v>
      </c>
      <c r="R41" s="39">
        <f t="shared" si="2"/>
        <v>0</v>
      </c>
    </row>
    <row r="42" spans="4:18" x14ac:dyDescent="0.25">
      <c r="D42" s="36" t="s">
        <v>2587</v>
      </c>
      <c r="E42" s="37" t="s">
        <v>471</v>
      </c>
      <c r="F42" s="37">
        <v>8</v>
      </c>
      <c r="G42" s="37"/>
      <c r="H42" s="37"/>
      <c r="I42" s="38"/>
      <c r="J42" s="38"/>
      <c r="K42" s="38"/>
      <c r="L42" s="38"/>
      <c r="M42" s="39"/>
      <c r="N42" s="39"/>
      <c r="O42" s="41">
        <v>6000</v>
      </c>
      <c r="P42" s="39">
        <f t="shared" si="0"/>
        <v>0</v>
      </c>
      <c r="Q42" s="39">
        <f t="shared" si="1"/>
        <v>0</v>
      </c>
      <c r="R42" s="39">
        <f t="shared" si="2"/>
        <v>0</v>
      </c>
    </row>
    <row r="43" spans="4:18" x14ac:dyDescent="0.25">
      <c r="D43" s="36" t="s">
        <v>2588</v>
      </c>
      <c r="E43" s="37" t="s">
        <v>471</v>
      </c>
      <c r="F43" s="37">
        <v>1</v>
      </c>
      <c r="G43" s="37"/>
      <c r="H43" s="37"/>
      <c r="I43" s="38"/>
      <c r="J43" s="38"/>
      <c r="K43" s="38"/>
      <c r="L43" s="38"/>
      <c r="M43" s="39"/>
      <c r="N43" s="39"/>
      <c r="O43" s="41">
        <v>6000</v>
      </c>
      <c r="P43" s="39">
        <f t="shared" si="0"/>
        <v>0</v>
      </c>
      <c r="Q43" s="39">
        <f t="shared" si="1"/>
        <v>0</v>
      </c>
      <c r="R43" s="39">
        <f t="shared" si="2"/>
        <v>0</v>
      </c>
    </row>
    <row r="44" spans="4:18" x14ac:dyDescent="0.25">
      <c r="D44" s="36" t="s">
        <v>2589</v>
      </c>
      <c r="E44" s="37" t="s">
        <v>471</v>
      </c>
      <c r="F44" s="37">
        <v>6</v>
      </c>
      <c r="G44" s="37"/>
      <c r="H44" s="37"/>
      <c r="I44" s="38"/>
      <c r="J44" s="38"/>
      <c r="K44" s="38"/>
      <c r="L44" s="38"/>
      <c r="M44" s="39"/>
      <c r="N44" s="39"/>
      <c r="O44" s="41">
        <v>6000</v>
      </c>
      <c r="P44" s="39">
        <f t="shared" si="0"/>
        <v>0</v>
      </c>
      <c r="Q44" s="39">
        <f t="shared" si="1"/>
        <v>0</v>
      </c>
      <c r="R44" s="39">
        <f t="shared" si="2"/>
        <v>0</v>
      </c>
    </row>
    <row r="45" spans="4:18" x14ac:dyDescent="0.25">
      <c r="D45" s="36" t="s">
        <v>2590</v>
      </c>
      <c r="E45" s="37" t="s">
        <v>471</v>
      </c>
      <c r="F45" s="37">
        <v>6</v>
      </c>
      <c r="G45" s="37"/>
      <c r="H45" s="37"/>
      <c r="I45" s="38"/>
      <c r="J45" s="38"/>
      <c r="K45" s="38"/>
      <c r="L45" s="38"/>
      <c r="M45" s="39"/>
      <c r="N45" s="39"/>
      <c r="O45" s="41">
        <v>6000</v>
      </c>
      <c r="P45" s="39">
        <f t="shared" si="0"/>
        <v>0</v>
      </c>
      <c r="Q45" s="39">
        <f t="shared" si="1"/>
        <v>0</v>
      </c>
      <c r="R45" s="39">
        <f t="shared" si="2"/>
        <v>0</v>
      </c>
    </row>
    <row r="46" spans="4:18" x14ac:dyDescent="0.25">
      <c r="D46" s="36" t="s">
        <v>2591</v>
      </c>
      <c r="E46" s="37" t="s">
        <v>471</v>
      </c>
      <c r="F46" s="37">
        <v>9</v>
      </c>
      <c r="G46" s="37"/>
      <c r="H46" s="37"/>
      <c r="I46" s="38"/>
      <c r="J46" s="38"/>
      <c r="K46" s="38"/>
      <c r="L46" s="38"/>
      <c r="M46" s="39"/>
      <c r="N46" s="39"/>
      <c r="O46" s="41">
        <v>6000</v>
      </c>
      <c r="P46" s="39">
        <f t="shared" si="0"/>
        <v>0</v>
      </c>
      <c r="Q46" s="39">
        <f t="shared" si="1"/>
        <v>0</v>
      </c>
      <c r="R46" s="39">
        <f t="shared" si="2"/>
        <v>0</v>
      </c>
    </row>
    <row r="47" spans="4:18" x14ac:dyDescent="0.25">
      <c r="D47" s="36" t="s">
        <v>2592</v>
      </c>
      <c r="E47" s="37" t="s">
        <v>471</v>
      </c>
      <c r="F47" s="37">
        <v>9</v>
      </c>
      <c r="G47" s="37"/>
      <c r="H47" s="37"/>
      <c r="I47" s="38"/>
      <c r="J47" s="38"/>
      <c r="K47" s="38"/>
      <c r="L47" s="38"/>
      <c r="M47" s="39"/>
      <c r="N47" s="39"/>
      <c r="O47" s="41">
        <v>6000</v>
      </c>
      <c r="P47" s="39">
        <f t="shared" si="0"/>
        <v>0</v>
      </c>
      <c r="Q47" s="39">
        <f t="shared" si="1"/>
        <v>0</v>
      </c>
      <c r="R47" s="39">
        <f t="shared" si="2"/>
        <v>0</v>
      </c>
    </row>
    <row r="48" spans="4:18" x14ac:dyDescent="0.25">
      <c r="D48" s="36" t="s">
        <v>2593</v>
      </c>
      <c r="E48" s="37" t="s">
        <v>471</v>
      </c>
      <c r="F48" s="37">
        <v>9</v>
      </c>
      <c r="G48" s="37"/>
      <c r="H48" s="37"/>
      <c r="I48" s="38"/>
      <c r="J48" s="38"/>
      <c r="K48" s="38"/>
      <c r="L48" s="38"/>
      <c r="M48" s="39"/>
      <c r="N48" s="39"/>
      <c r="O48" s="41">
        <v>6000</v>
      </c>
      <c r="P48" s="39">
        <f t="shared" si="0"/>
        <v>0</v>
      </c>
      <c r="Q48" s="39">
        <f t="shared" si="1"/>
        <v>0</v>
      </c>
      <c r="R48" s="39">
        <f t="shared" si="2"/>
        <v>0</v>
      </c>
    </row>
    <row r="49" spans="4:18" x14ac:dyDescent="0.25">
      <c r="D49" s="36" t="s">
        <v>2594</v>
      </c>
      <c r="E49" s="37" t="s">
        <v>471</v>
      </c>
      <c r="F49" s="37">
        <v>9</v>
      </c>
      <c r="G49" s="37"/>
      <c r="H49" s="37"/>
      <c r="I49" s="38"/>
      <c r="J49" s="38"/>
      <c r="K49" s="38"/>
      <c r="L49" s="38"/>
      <c r="M49" s="39"/>
      <c r="N49" s="39"/>
      <c r="O49" s="41">
        <v>6000</v>
      </c>
      <c r="P49" s="39">
        <f t="shared" si="0"/>
        <v>0</v>
      </c>
      <c r="Q49" s="39">
        <f t="shared" si="1"/>
        <v>0</v>
      </c>
      <c r="R49" s="39">
        <f t="shared" si="2"/>
        <v>0</v>
      </c>
    </row>
    <row r="50" spans="4:18" x14ac:dyDescent="0.25">
      <c r="D50" s="36" t="s">
        <v>2595</v>
      </c>
      <c r="E50" s="37" t="s">
        <v>471</v>
      </c>
      <c r="F50" s="37">
        <v>4</v>
      </c>
      <c r="G50" s="37"/>
      <c r="H50" s="37"/>
      <c r="I50" s="38"/>
      <c r="J50" s="38"/>
      <c r="K50" s="38"/>
      <c r="L50" s="38"/>
      <c r="M50" s="39"/>
      <c r="N50" s="39"/>
      <c r="O50" s="41">
        <v>6000</v>
      </c>
      <c r="P50" s="39">
        <f t="shared" si="0"/>
        <v>0</v>
      </c>
      <c r="Q50" s="39">
        <f t="shared" si="1"/>
        <v>0</v>
      </c>
      <c r="R50" s="39">
        <f t="shared" si="2"/>
        <v>0</v>
      </c>
    </row>
    <row r="51" spans="4:18" x14ac:dyDescent="0.25">
      <c r="D51" s="36" t="s">
        <v>2596</v>
      </c>
      <c r="E51" s="55" t="s">
        <v>471</v>
      </c>
      <c r="F51" s="37">
        <v>6</v>
      </c>
      <c r="G51" s="37"/>
      <c r="H51" s="37"/>
      <c r="I51" s="38"/>
      <c r="J51" s="38"/>
      <c r="K51" s="38"/>
      <c r="L51" s="38"/>
      <c r="M51" s="39"/>
      <c r="N51" s="39"/>
      <c r="O51" s="41">
        <v>6000</v>
      </c>
      <c r="P51" s="39">
        <f t="shared" si="0"/>
        <v>0</v>
      </c>
      <c r="Q51" s="39">
        <f t="shared" si="1"/>
        <v>0</v>
      </c>
      <c r="R51" s="39">
        <f t="shared" si="2"/>
        <v>0</v>
      </c>
    </row>
    <row r="52" spans="4:18" x14ac:dyDescent="0.25">
      <c r="D52" s="35" t="s">
        <v>607</v>
      </c>
      <c r="E52" s="37" t="s">
        <v>471</v>
      </c>
      <c r="F52" s="37">
        <v>1</v>
      </c>
      <c r="G52" s="37"/>
      <c r="H52" s="37"/>
      <c r="I52" s="38"/>
      <c r="J52" s="38"/>
      <c r="K52" s="38"/>
      <c r="L52" s="38"/>
      <c r="M52" s="39"/>
      <c r="N52" s="39"/>
      <c r="O52" s="41">
        <v>2730</v>
      </c>
      <c r="P52" s="39">
        <f t="shared" si="0"/>
        <v>0</v>
      </c>
      <c r="Q52" s="39">
        <f t="shared" si="1"/>
        <v>0</v>
      </c>
      <c r="R52" s="39">
        <f t="shared" si="2"/>
        <v>0</v>
      </c>
    </row>
    <row r="53" spans="4:18" x14ac:dyDescent="0.25">
      <c r="D53" s="35" t="s">
        <v>608</v>
      </c>
      <c r="E53" s="37" t="s">
        <v>471</v>
      </c>
      <c r="F53" s="37">
        <v>1</v>
      </c>
      <c r="G53" s="37"/>
      <c r="H53" s="37"/>
      <c r="I53" s="38"/>
      <c r="J53" s="38"/>
      <c r="K53" s="38"/>
      <c r="L53" s="38"/>
      <c r="M53" s="39"/>
      <c r="N53" s="39"/>
      <c r="O53" s="41">
        <v>2731</v>
      </c>
      <c r="P53" s="39">
        <f t="shared" si="0"/>
        <v>0</v>
      </c>
      <c r="Q53" s="39">
        <f t="shared" si="1"/>
        <v>0</v>
      </c>
      <c r="R53" s="39">
        <f t="shared" si="2"/>
        <v>0</v>
      </c>
    </row>
    <row r="54" spans="4:18" x14ac:dyDescent="0.25">
      <c r="D54" s="35" t="s">
        <v>609</v>
      </c>
      <c r="E54" s="37" t="s">
        <v>471</v>
      </c>
      <c r="F54" s="37">
        <v>1</v>
      </c>
      <c r="G54" s="37"/>
      <c r="H54" s="37"/>
      <c r="I54" s="38"/>
      <c r="J54" s="38"/>
      <c r="K54" s="38"/>
      <c r="L54" s="38"/>
      <c r="M54" s="39"/>
      <c r="N54" s="39"/>
      <c r="O54" s="41">
        <v>2732</v>
      </c>
      <c r="P54" s="39">
        <f t="shared" si="0"/>
        <v>0</v>
      </c>
      <c r="Q54" s="39">
        <f t="shared" si="1"/>
        <v>0</v>
      </c>
      <c r="R54" s="39">
        <f t="shared" si="2"/>
        <v>0</v>
      </c>
    </row>
    <row r="55" spans="4:18" x14ac:dyDescent="0.25">
      <c r="D55" s="35" t="s">
        <v>610</v>
      </c>
      <c r="E55" s="37" t="s">
        <v>471</v>
      </c>
      <c r="F55" s="37">
        <v>1</v>
      </c>
      <c r="G55" s="37"/>
      <c r="H55" s="37"/>
      <c r="I55" s="38"/>
      <c r="J55" s="38"/>
      <c r="K55" s="38"/>
      <c r="L55" s="38"/>
      <c r="M55" s="39"/>
      <c r="N55" s="39"/>
      <c r="O55" s="41">
        <v>2733</v>
      </c>
      <c r="P55" s="39">
        <f t="shared" si="0"/>
        <v>0</v>
      </c>
      <c r="Q55" s="39">
        <f t="shared" si="1"/>
        <v>0</v>
      </c>
      <c r="R55" s="39">
        <f t="shared" si="2"/>
        <v>0</v>
      </c>
    </row>
    <row r="56" spans="4:18" x14ac:dyDescent="0.25">
      <c r="D56" s="35" t="s">
        <v>611</v>
      </c>
      <c r="E56" s="37" t="s">
        <v>471</v>
      </c>
      <c r="F56" s="37">
        <v>1</v>
      </c>
      <c r="G56" s="37"/>
      <c r="H56" s="37"/>
      <c r="I56" s="38"/>
      <c r="J56" s="38"/>
      <c r="K56" s="38"/>
      <c r="L56" s="38"/>
      <c r="M56" s="39"/>
      <c r="N56" s="39"/>
      <c r="O56" s="41">
        <v>2734</v>
      </c>
      <c r="P56" s="39">
        <f t="shared" si="0"/>
        <v>0</v>
      </c>
      <c r="Q56" s="39">
        <f t="shared" si="1"/>
        <v>0</v>
      </c>
      <c r="R56" s="39">
        <f t="shared" si="2"/>
        <v>0</v>
      </c>
    </row>
    <row r="57" spans="4:18" x14ac:dyDescent="0.25">
      <c r="D57" s="35" t="s">
        <v>612</v>
      </c>
      <c r="E57" s="37" t="s">
        <v>471</v>
      </c>
      <c r="F57" s="37">
        <v>2</v>
      </c>
      <c r="G57" s="37"/>
      <c r="H57" s="37"/>
      <c r="I57" s="38"/>
      <c r="J57" s="38"/>
      <c r="K57" s="38"/>
      <c r="L57" s="38"/>
      <c r="M57" s="39"/>
      <c r="N57" s="39"/>
      <c r="O57" s="41">
        <v>2735</v>
      </c>
      <c r="P57" s="39">
        <f t="shared" si="0"/>
        <v>0</v>
      </c>
      <c r="Q57" s="39">
        <f t="shared" si="1"/>
        <v>0</v>
      </c>
      <c r="R57" s="39">
        <f t="shared" si="2"/>
        <v>0</v>
      </c>
    </row>
    <row r="58" spans="4:18" x14ac:dyDescent="0.25">
      <c r="D58" s="35" t="s">
        <v>613</v>
      </c>
      <c r="E58" s="37" t="s">
        <v>471</v>
      </c>
      <c r="F58" s="37">
        <v>1</v>
      </c>
      <c r="G58" s="37"/>
      <c r="H58" s="37"/>
      <c r="I58" s="38"/>
      <c r="J58" s="38"/>
      <c r="K58" s="38"/>
      <c r="L58" s="38"/>
      <c r="M58" s="39"/>
      <c r="N58" s="39"/>
      <c r="O58" s="41">
        <v>2736</v>
      </c>
      <c r="P58" s="39">
        <f t="shared" si="0"/>
        <v>0</v>
      </c>
      <c r="Q58" s="39">
        <f t="shared" si="1"/>
        <v>0</v>
      </c>
      <c r="R58" s="39">
        <f t="shared" si="2"/>
        <v>0</v>
      </c>
    </row>
    <row r="59" spans="4:18" x14ac:dyDescent="0.25">
      <c r="D59" s="35" t="s">
        <v>614</v>
      </c>
      <c r="E59" s="37" t="s">
        <v>471</v>
      </c>
      <c r="F59" s="37">
        <v>1</v>
      </c>
      <c r="G59" s="37"/>
      <c r="H59" s="37"/>
      <c r="I59" s="38"/>
      <c r="J59" s="38"/>
      <c r="K59" s="38"/>
      <c r="L59" s="38"/>
      <c r="M59" s="39"/>
      <c r="N59" s="39"/>
      <c r="O59" s="41">
        <v>2737</v>
      </c>
      <c r="P59" s="39">
        <f t="shared" si="0"/>
        <v>0</v>
      </c>
      <c r="Q59" s="39">
        <f t="shared" si="1"/>
        <v>0</v>
      </c>
      <c r="R59" s="39">
        <f t="shared" si="2"/>
        <v>0</v>
      </c>
    </row>
    <row r="60" spans="4:18" x14ac:dyDescent="0.25">
      <c r="D60" s="35" t="s">
        <v>615</v>
      </c>
      <c r="E60" s="37" t="s">
        <v>471</v>
      </c>
      <c r="F60" s="37">
        <v>1</v>
      </c>
      <c r="G60" s="37"/>
      <c r="H60" s="37"/>
      <c r="I60" s="38"/>
      <c r="J60" s="38"/>
      <c r="K60" s="38"/>
      <c r="L60" s="38"/>
      <c r="M60" s="39"/>
      <c r="N60" s="39"/>
      <c r="O60" s="41">
        <v>2738</v>
      </c>
      <c r="P60" s="39">
        <f t="shared" si="0"/>
        <v>0</v>
      </c>
      <c r="Q60" s="39">
        <f t="shared" si="1"/>
        <v>0</v>
      </c>
      <c r="R60" s="39">
        <f t="shared" si="2"/>
        <v>0</v>
      </c>
    </row>
    <row r="61" spans="4:18" x14ac:dyDescent="0.25">
      <c r="D61" s="35" t="s">
        <v>616</v>
      </c>
      <c r="E61" s="37" t="s">
        <v>471</v>
      </c>
      <c r="F61" s="37">
        <v>1</v>
      </c>
      <c r="G61" s="37"/>
      <c r="H61" s="37"/>
      <c r="I61" s="38"/>
      <c r="J61" s="38"/>
      <c r="K61" s="38"/>
      <c r="L61" s="38"/>
      <c r="M61" s="39"/>
      <c r="N61" s="39"/>
      <c r="O61" s="41">
        <v>2739</v>
      </c>
      <c r="P61" s="39">
        <f t="shared" si="0"/>
        <v>0</v>
      </c>
      <c r="Q61" s="39">
        <f t="shared" si="1"/>
        <v>0</v>
      </c>
      <c r="R61" s="39">
        <f t="shared" si="2"/>
        <v>0</v>
      </c>
    </row>
    <row r="62" spans="4:18" x14ac:dyDescent="0.25">
      <c r="D62" s="35" t="s">
        <v>617</v>
      </c>
      <c r="E62" s="37" t="s">
        <v>471</v>
      </c>
      <c r="F62" s="37">
        <v>2</v>
      </c>
      <c r="G62" s="37"/>
      <c r="H62" s="37"/>
      <c r="I62" s="38"/>
      <c r="J62" s="38"/>
      <c r="K62" s="38"/>
      <c r="L62" s="38"/>
      <c r="M62" s="39"/>
      <c r="N62" s="39"/>
      <c r="O62" s="41">
        <v>2740</v>
      </c>
      <c r="P62" s="39">
        <f t="shared" si="0"/>
        <v>0</v>
      </c>
      <c r="Q62" s="39">
        <f t="shared" si="1"/>
        <v>0</v>
      </c>
      <c r="R62" s="39">
        <f t="shared" si="2"/>
        <v>0</v>
      </c>
    </row>
    <row r="63" spans="4:18" x14ac:dyDescent="0.25">
      <c r="D63" s="35" t="s">
        <v>618</v>
      </c>
      <c r="E63" s="37" t="s">
        <v>471</v>
      </c>
      <c r="F63" s="37">
        <v>1</v>
      </c>
      <c r="G63" s="37"/>
      <c r="H63" s="37"/>
      <c r="I63" s="38"/>
      <c r="J63" s="38"/>
      <c r="K63" s="38"/>
      <c r="L63" s="38"/>
      <c r="M63" s="39"/>
      <c r="N63" s="39"/>
      <c r="O63" s="41">
        <v>2741</v>
      </c>
      <c r="P63" s="39">
        <f t="shared" si="0"/>
        <v>0</v>
      </c>
      <c r="Q63" s="39">
        <f t="shared" si="1"/>
        <v>0</v>
      </c>
      <c r="R63" s="39">
        <f t="shared" si="2"/>
        <v>0</v>
      </c>
    </row>
    <row r="64" spans="4:18" x14ac:dyDescent="0.25">
      <c r="D64" s="35" t="s">
        <v>619</v>
      </c>
      <c r="E64" s="37" t="s">
        <v>471</v>
      </c>
      <c r="F64" s="37">
        <v>2</v>
      </c>
      <c r="G64" s="37"/>
      <c r="H64" s="37"/>
      <c r="I64" s="38"/>
      <c r="J64" s="38"/>
      <c r="K64" s="38"/>
      <c r="L64" s="38"/>
      <c r="M64" s="39"/>
      <c r="N64" s="39"/>
      <c r="O64" s="41">
        <v>2742</v>
      </c>
      <c r="P64" s="39">
        <f t="shared" si="0"/>
        <v>0</v>
      </c>
      <c r="Q64" s="39">
        <f t="shared" si="1"/>
        <v>0</v>
      </c>
      <c r="R64" s="39">
        <f t="shared" si="2"/>
        <v>0</v>
      </c>
    </row>
    <row r="65" spans="4:18" x14ac:dyDescent="0.25">
      <c r="D65" s="35" t="s">
        <v>620</v>
      </c>
      <c r="E65" s="37" t="s">
        <v>471</v>
      </c>
      <c r="F65" s="37">
        <v>2</v>
      </c>
      <c r="G65" s="37"/>
      <c r="H65" s="37"/>
      <c r="I65" s="38"/>
      <c r="J65" s="38"/>
      <c r="K65" s="38"/>
      <c r="L65" s="38"/>
      <c r="M65" s="39"/>
      <c r="N65" s="39"/>
      <c r="O65" s="41">
        <v>2743</v>
      </c>
      <c r="P65" s="39">
        <f t="shared" ref="P65:P128" si="3">H65*I65</f>
        <v>0</v>
      </c>
      <c r="Q65" s="39">
        <f t="shared" ref="Q65:Q128" si="4">H65*O65</f>
        <v>0</v>
      </c>
      <c r="R65" s="39">
        <f t="shared" ref="R65:R128" si="5">G65*O65</f>
        <v>0</v>
      </c>
    </row>
    <row r="66" spans="4:18" x14ac:dyDescent="0.25">
      <c r="D66" s="35" t="s">
        <v>620</v>
      </c>
      <c r="E66" s="37" t="s">
        <v>471</v>
      </c>
      <c r="F66" s="37">
        <v>1</v>
      </c>
      <c r="G66" s="37"/>
      <c r="H66" s="37"/>
      <c r="I66" s="38"/>
      <c r="J66" s="38"/>
      <c r="K66" s="38"/>
      <c r="L66" s="38"/>
      <c r="M66" s="39"/>
      <c r="N66" s="39"/>
      <c r="O66" s="41">
        <v>2744</v>
      </c>
      <c r="P66" s="39">
        <f t="shared" si="3"/>
        <v>0</v>
      </c>
      <c r="Q66" s="39">
        <f t="shared" si="4"/>
        <v>0</v>
      </c>
      <c r="R66" s="39">
        <f t="shared" si="5"/>
        <v>0</v>
      </c>
    </row>
    <row r="67" spans="4:18" x14ac:dyDescent="0.25">
      <c r="D67" s="35" t="s">
        <v>621</v>
      </c>
      <c r="E67" s="37" t="s">
        <v>471</v>
      </c>
      <c r="F67" s="37">
        <v>3</v>
      </c>
      <c r="G67" s="37"/>
      <c r="H67" s="37"/>
      <c r="I67" s="38"/>
      <c r="J67" s="38"/>
      <c r="K67" s="38"/>
      <c r="L67" s="38"/>
      <c r="M67" s="39"/>
      <c r="N67" s="39"/>
      <c r="O67" s="41">
        <v>2745</v>
      </c>
      <c r="P67" s="39">
        <f t="shared" si="3"/>
        <v>0</v>
      </c>
      <c r="Q67" s="39">
        <f t="shared" si="4"/>
        <v>0</v>
      </c>
      <c r="R67" s="39">
        <f t="shared" si="5"/>
        <v>0</v>
      </c>
    </row>
    <row r="68" spans="4:18" x14ac:dyDescent="0.25">
      <c r="D68" s="35" t="s">
        <v>622</v>
      </c>
      <c r="E68" s="37" t="s">
        <v>471</v>
      </c>
      <c r="F68" s="37">
        <v>1</v>
      </c>
      <c r="G68" s="37"/>
      <c r="H68" s="37"/>
      <c r="I68" s="38"/>
      <c r="J68" s="38"/>
      <c r="K68" s="38"/>
      <c r="L68" s="38"/>
      <c r="M68" s="39"/>
      <c r="N68" s="39"/>
      <c r="O68" s="41">
        <v>2746</v>
      </c>
      <c r="P68" s="39">
        <f t="shared" si="3"/>
        <v>0</v>
      </c>
      <c r="Q68" s="39">
        <f t="shared" si="4"/>
        <v>0</v>
      </c>
      <c r="R68" s="39">
        <f t="shared" si="5"/>
        <v>0</v>
      </c>
    </row>
    <row r="69" spans="4:18" x14ac:dyDescent="0.25">
      <c r="D69" s="35" t="s">
        <v>623</v>
      </c>
      <c r="E69" s="37" t="s">
        <v>471</v>
      </c>
      <c r="F69" s="37">
        <v>1</v>
      </c>
      <c r="G69" s="37"/>
      <c r="H69" s="37"/>
      <c r="I69" s="38"/>
      <c r="J69" s="38"/>
      <c r="K69" s="38"/>
      <c r="L69" s="38"/>
      <c r="M69" s="39"/>
      <c r="N69" s="39"/>
      <c r="O69" s="41">
        <v>2747</v>
      </c>
      <c r="P69" s="39">
        <f t="shared" si="3"/>
        <v>0</v>
      </c>
      <c r="Q69" s="39">
        <f t="shared" si="4"/>
        <v>0</v>
      </c>
      <c r="R69" s="39">
        <f t="shared" si="5"/>
        <v>0</v>
      </c>
    </row>
    <row r="70" spans="4:18" x14ac:dyDescent="0.25">
      <c r="D70" s="35" t="s">
        <v>624</v>
      </c>
      <c r="E70" s="37" t="s">
        <v>471</v>
      </c>
      <c r="F70" s="37">
        <v>1</v>
      </c>
      <c r="G70" s="37"/>
      <c r="H70" s="37"/>
      <c r="I70" s="38"/>
      <c r="J70" s="38"/>
      <c r="K70" s="38"/>
      <c r="L70" s="38"/>
      <c r="M70" s="39"/>
      <c r="N70" s="39"/>
      <c r="O70" s="41">
        <v>2748</v>
      </c>
      <c r="P70" s="39">
        <f t="shared" si="3"/>
        <v>0</v>
      </c>
      <c r="Q70" s="39">
        <f t="shared" si="4"/>
        <v>0</v>
      </c>
      <c r="R70" s="39">
        <f t="shared" si="5"/>
        <v>0</v>
      </c>
    </row>
    <row r="71" spans="4:18" x14ac:dyDescent="0.25">
      <c r="D71" s="35" t="s">
        <v>625</v>
      </c>
      <c r="E71" s="37" t="s">
        <v>471</v>
      </c>
      <c r="F71" s="37">
        <v>2</v>
      </c>
      <c r="G71" s="37"/>
      <c r="H71" s="37"/>
      <c r="I71" s="38"/>
      <c r="J71" s="38"/>
      <c r="K71" s="38"/>
      <c r="L71" s="38"/>
      <c r="M71" s="39"/>
      <c r="N71" s="39"/>
      <c r="O71" s="41">
        <v>2749</v>
      </c>
      <c r="P71" s="39">
        <f t="shared" si="3"/>
        <v>0</v>
      </c>
      <c r="Q71" s="39">
        <f t="shared" si="4"/>
        <v>0</v>
      </c>
      <c r="R71" s="39">
        <f t="shared" si="5"/>
        <v>0</v>
      </c>
    </row>
    <row r="72" spans="4:18" x14ac:dyDescent="0.25">
      <c r="D72" s="35" t="s">
        <v>626</v>
      </c>
      <c r="E72" s="37" t="s">
        <v>471</v>
      </c>
      <c r="F72" s="37">
        <v>1</v>
      </c>
      <c r="G72" s="37"/>
      <c r="H72" s="37"/>
      <c r="I72" s="38"/>
      <c r="J72" s="38"/>
      <c r="K72" s="38"/>
      <c r="L72" s="38"/>
      <c r="M72" s="39"/>
      <c r="N72" s="39"/>
      <c r="O72" s="41">
        <v>2750</v>
      </c>
      <c r="P72" s="39">
        <f t="shared" si="3"/>
        <v>0</v>
      </c>
      <c r="Q72" s="39">
        <f t="shared" si="4"/>
        <v>0</v>
      </c>
      <c r="R72" s="39">
        <f t="shared" si="5"/>
        <v>0</v>
      </c>
    </row>
    <row r="73" spans="4:18" x14ac:dyDescent="0.25">
      <c r="D73" s="35" t="s">
        <v>627</v>
      </c>
      <c r="E73" s="37" t="s">
        <v>471</v>
      </c>
      <c r="F73" s="37">
        <v>3</v>
      </c>
      <c r="G73" s="37"/>
      <c r="H73" s="37"/>
      <c r="I73" s="38"/>
      <c r="J73" s="38"/>
      <c r="K73" s="38"/>
      <c r="L73" s="38"/>
      <c r="M73" s="39"/>
      <c r="N73" s="39"/>
      <c r="O73" s="41">
        <v>2751</v>
      </c>
      <c r="P73" s="39">
        <f t="shared" si="3"/>
        <v>0</v>
      </c>
      <c r="Q73" s="39">
        <f t="shared" si="4"/>
        <v>0</v>
      </c>
      <c r="R73" s="39">
        <f t="shared" si="5"/>
        <v>0</v>
      </c>
    </row>
    <row r="74" spans="4:18" x14ac:dyDescent="0.25">
      <c r="D74" s="35" t="s">
        <v>628</v>
      </c>
      <c r="E74" s="37" t="s">
        <v>471</v>
      </c>
      <c r="F74" s="37">
        <v>2</v>
      </c>
      <c r="G74" s="37"/>
      <c r="H74" s="37"/>
      <c r="I74" s="38"/>
      <c r="J74" s="38"/>
      <c r="K74" s="38"/>
      <c r="L74" s="38"/>
      <c r="M74" s="39"/>
      <c r="N74" s="39"/>
      <c r="O74" s="41">
        <v>2752</v>
      </c>
      <c r="P74" s="39">
        <f t="shared" si="3"/>
        <v>0</v>
      </c>
      <c r="Q74" s="39">
        <f t="shared" si="4"/>
        <v>0</v>
      </c>
      <c r="R74" s="39">
        <f t="shared" si="5"/>
        <v>0</v>
      </c>
    </row>
    <row r="75" spans="4:18" x14ac:dyDescent="0.25">
      <c r="D75" s="35" t="s">
        <v>2316</v>
      </c>
      <c r="E75" s="37" t="s">
        <v>379</v>
      </c>
      <c r="F75" s="37">
        <v>4</v>
      </c>
      <c r="G75" s="37"/>
      <c r="H75" s="37"/>
      <c r="I75" s="38"/>
      <c r="J75" s="38"/>
      <c r="K75" s="38"/>
      <c r="L75" s="38"/>
      <c r="M75" s="39"/>
      <c r="N75" s="39"/>
      <c r="O75" s="40">
        <v>49000</v>
      </c>
      <c r="P75" s="39">
        <f t="shared" si="3"/>
        <v>0</v>
      </c>
      <c r="Q75" s="39">
        <f t="shared" si="4"/>
        <v>0</v>
      </c>
      <c r="R75" s="39">
        <f t="shared" si="5"/>
        <v>0</v>
      </c>
    </row>
    <row r="76" spans="4:18" x14ac:dyDescent="0.25">
      <c r="D76" s="35" t="s">
        <v>2313</v>
      </c>
      <c r="E76" s="37" t="s">
        <v>379</v>
      </c>
      <c r="F76" s="37">
        <v>4</v>
      </c>
      <c r="G76" s="37"/>
      <c r="H76" s="37"/>
      <c r="I76" s="38"/>
      <c r="J76" s="38"/>
      <c r="K76" s="38"/>
      <c r="L76" s="38"/>
      <c r="M76" s="39"/>
      <c r="N76" s="39"/>
      <c r="O76" s="41">
        <v>17000</v>
      </c>
      <c r="P76" s="39">
        <f t="shared" si="3"/>
        <v>0</v>
      </c>
      <c r="Q76" s="39">
        <f t="shared" si="4"/>
        <v>0</v>
      </c>
      <c r="R76" s="39">
        <f t="shared" si="5"/>
        <v>0</v>
      </c>
    </row>
    <row r="77" spans="4:18" x14ac:dyDescent="0.25">
      <c r="D77" s="35" t="s">
        <v>2310</v>
      </c>
      <c r="E77" s="37" t="s">
        <v>379</v>
      </c>
      <c r="F77" s="37">
        <v>4</v>
      </c>
      <c r="G77" s="37"/>
      <c r="H77" s="37"/>
      <c r="I77" s="38"/>
      <c r="J77" s="38"/>
      <c r="K77" s="38"/>
      <c r="L77" s="38"/>
      <c r="M77" s="39"/>
      <c r="N77" s="39"/>
      <c r="O77" s="41">
        <v>9000</v>
      </c>
      <c r="P77" s="39">
        <f t="shared" si="3"/>
        <v>0</v>
      </c>
      <c r="Q77" s="39">
        <f t="shared" si="4"/>
        <v>0</v>
      </c>
      <c r="R77" s="39">
        <f t="shared" si="5"/>
        <v>0</v>
      </c>
    </row>
    <row r="78" spans="4:18" x14ac:dyDescent="0.25">
      <c r="D78" s="35" t="s">
        <v>2311</v>
      </c>
      <c r="E78" s="37" t="s">
        <v>379</v>
      </c>
      <c r="F78" s="37">
        <v>2</v>
      </c>
      <c r="G78" s="37"/>
      <c r="H78" s="37"/>
      <c r="I78" s="38"/>
      <c r="J78" s="38"/>
      <c r="K78" s="38"/>
      <c r="L78" s="38"/>
      <c r="M78" s="39"/>
      <c r="N78" s="39"/>
      <c r="O78" s="40">
        <v>6000</v>
      </c>
      <c r="P78" s="39">
        <f t="shared" si="3"/>
        <v>0</v>
      </c>
      <c r="Q78" s="39">
        <f t="shared" si="4"/>
        <v>0</v>
      </c>
      <c r="R78" s="39">
        <f t="shared" si="5"/>
        <v>0</v>
      </c>
    </row>
    <row r="79" spans="4:18" x14ac:dyDescent="0.25">
      <c r="D79" s="35" t="s">
        <v>2312</v>
      </c>
      <c r="E79" s="37" t="s">
        <v>379</v>
      </c>
      <c r="F79" s="37">
        <v>7</v>
      </c>
      <c r="G79" s="37"/>
      <c r="H79" s="37"/>
      <c r="I79" s="38"/>
      <c r="J79" s="38"/>
      <c r="K79" s="38"/>
      <c r="L79" s="38"/>
      <c r="M79" s="39"/>
      <c r="N79" s="39"/>
      <c r="O79" s="40">
        <v>7000</v>
      </c>
      <c r="P79" s="39">
        <f t="shared" si="3"/>
        <v>0</v>
      </c>
      <c r="Q79" s="39">
        <f t="shared" si="4"/>
        <v>0</v>
      </c>
      <c r="R79" s="39">
        <f t="shared" si="5"/>
        <v>0</v>
      </c>
    </row>
    <row r="80" spans="4:18" x14ac:dyDescent="0.25">
      <c r="D80" s="35" t="s">
        <v>2315</v>
      </c>
      <c r="E80" s="37" t="s">
        <v>379</v>
      </c>
      <c r="F80" s="37">
        <v>2</v>
      </c>
      <c r="G80" s="37"/>
      <c r="H80" s="37"/>
      <c r="I80" s="38"/>
      <c r="J80" s="38"/>
      <c r="K80" s="38"/>
      <c r="L80" s="38"/>
      <c r="M80" s="39"/>
      <c r="N80" s="39"/>
      <c r="O80" s="40">
        <v>28000</v>
      </c>
      <c r="P80" s="39">
        <f t="shared" si="3"/>
        <v>0</v>
      </c>
      <c r="Q80" s="39">
        <f t="shared" si="4"/>
        <v>0</v>
      </c>
      <c r="R80" s="39">
        <f t="shared" si="5"/>
        <v>0</v>
      </c>
    </row>
    <row r="81" spans="4:18" x14ac:dyDescent="0.25">
      <c r="D81" s="35" t="s">
        <v>2314</v>
      </c>
      <c r="E81" s="37" t="s">
        <v>379</v>
      </c>
      <c r="F81" s="37">
        <v>3</v>
      </c>
      <c r="G81" s="37"/>
      <c r="H81" s="37"/>
      <c r="I81" s="38"/>
      <c r="J81" s="38"/>
      <c r="K81" s="38"/>
      <c r="L81" s="38"/>
      <c r="M81" s="39"/>
      <c r="N81" s="39"/>
      <c r="O81" s="40">
        <v>25000</v>
      </c>
      <c r="P81" s="39">
        <f t="shared" si="3"/>
        <v>0</v>
      </c>
      <c r="Q81" s="39">
        <f t="shared" si="4"/>
        <v>0</v>
      </c>
      <c r="R81" s="39">
        <f t="shared" si="5"/>
        <v>0</v>
      </c>
    </row>
    <row r="82" spans="4:18" x14ac:dyDescent="0.25">
      <c r="D82" s="35" t="s">
        <v>2309</v>
      </c>
      <c r="E82" s="37" t="s">
        <v>379</v>
      </c>
      <c r="F82" s="37">
        <v>6</v>
      </c>
      <c r="G82" s="37"/>
      <c r="H82" s="37"/>
      <c r="I82" s="38"/>
      <c r="J82" s="38"/>
      <c r="K82" s="38"/>
      <c r="L82" s="38"/>
      <c r="M82" s="39"/>
      <c r="N82" s="39"/>
      <c r="O82" s="41">
        <v>15000</v>
      </c>
      <c r="P82" s="39">
        <f t="shared" si="3"/>
        <v>0</v>
      </c>
      <c r="Q82" s="39">
        <f t="shared" si="4"/>
        <v>0</v>
      </c>
      <c r="R82" s="39">
        <f t="shared" si="5"/>
        <v>0</v>
      </c>
    </row>
    <row r="83" spans="4:18" x14ac:dyDescent="0.25">
      <c r="D83" s="35" t="s">
        <v>2308</v>
      </c>
      <c r="E83" s="37" t="s">
        <v>379</v>
      </c>
      <c r="F83" s="37">
        <v>7</v>
      </c>
      <c r="G83" s="37"/>
      <c r="H83" s="37"/>
      <c r="I83" s="38"/>
      <c r="J83" s="38"/>
      <c r="K83" s="38"/>
      <c r="L83" s="38"/>
      <c r="M83" s="39"/>
      <c r="N83" s="39"/>
      <c r="O83" s="41">
        <v>8000</v>
      </c>
      <c r="P83" s="39">
        <f t="shared" si="3"/>
        <v>0</v>
      </c>
      <c r="Q83" s="39">
        <f t="shared" si="4"/>
        <v>0</v>
      </c>
      <c r="R83" s="39">
        <f t="shared" si="5"/>
        <v>0</v>
      </c>
    </row>
    <row r="84" spans="4:18" x14ac:dyDescent="0.25">
      <c r="D84" s="36" t="s">
        <v>629</v>
      </c>
      <c r="E84" s="37" t="s">
        <v>471</v>
      </c>
      <c r="F84" s="37">
        <v>1</v>
      </c>
      <c r="G84" s="37"/>
      <c r="H84" s="37"/>
      <c r="I84" s="38"/>
      <c r="J84" s="38"/>
      <c r="K84" s="38"/>
      <c r="L84" s="38"/>
      <c r="M84" s="39"/>
      <c r="N84" s="39"/>
      <c r="O84" s="41">
        <v>2753</v>
      </c>
      <c r="P84" s="39">
        <f t="shared" si="3"/>
        <v>0</v>
      </c>
      <c r="Q84" s="39">
        <f t="shared" si="4"/>
        <v>0</v>
      </c>
      <c r="R84" s="39">
        <f t="shared" si="5"/>
        <v>0</v>
      </c>
    </row>
    <row r="85" spans="4:18" x14ac:dyDescent="0.25">
      <c r="D85" s="36" t="s">
        <v>630</v>
      </c>
      <c r="E85" s="37" t="s">
        <v>471</v>
      </c>
      <c r="F85" s="37">
        <v>1</v>
      </c>
      <c r="G85" s="37"/>
      <c r="H85" s="37"/>
      <c r="I85" s="38"/>
      <c r="J85" s="38"/>
      <c r="K85" s="38"/>
      <c r="L85" s="38"/>
      <c r="M85" s="39"/>
      <c r="N85" s="39"/>
      <c r="O85" s="41">
        <v>2754</v>
      </c>
      <c r="P85" s="39">
        <f t="shared" si="3"/>
        <v>0</v>
      </c>
      <c r="Q85" s="39">
        <f t="shared" si="4"/>
        <v>0</v>
      </c>
      <c r="R85" s="39">
        <f t="shared" si="5"/>
        <v>0</v>
      </c>
    </row>
    <row r="86" spans="4:18" x14ac:dyDescent="0.25">
      <c r="D86" s="36" t="s">
        <v>630</v>
      </c>
      <c r="E86" s="37" t="s">
        <v>471</v>
      </c>
      <c r="F86" s="37">
        <v>3</v>
      </c>
      <c r="G86" s="37"/>
      <c r="H86" s="37"/>
      <c r="I86" s="38"/>
      <c r="J86" s="38"/>
      <c r="K86" s="38"/>
      <c r="L86" s="38"/>
      <c r="M86" s="39"/>
      <c r="N86" s="39"/>
      <c r="O86" s="41">
        <v>2755</v>
      </c>
      <c r="P86" s="39">
        <f t="shared" si="3"/>
        <v>0</v>
      </c>
      <c r="Q86" s="39">
        <f t="shared" si="4"/>
        <v>0</v>
      </c>
      <c r="R86" s="39">
        <f t="shared" si="5"/>
        <v>0</v>
      </c>
    </row>
    <row r="87" spans="4:18" x14ac:dyDescent="0.25">
      <c r="D87" s="36" t="s">
        <v>630</v>
      </c>
      <c r="E87" s="37" t="s">
        <v>471</v>
      </c>
      <c r="F87" s="37">
        <v>4</v>
      </c>
      <c r="G87" s="37"/>
      <c r="H87" s="37"/>
      <c r="I87" s="38"/>
      <c r="J87" s="38"/>
      <c r="K87" s="38"/>
      <c r="L87" s="38"/>
      <c r="M87" s="39"/>
      <c r="N87" s="39"/>
      <c r="O87" s="41">
        <v>2756</v>
      </c>
      <c r="P87" s="39">
        <f t="shared" si="3"/>
        <v>0</v>
      </c>
      <c r="Q87" s="39">
        <f t="shared" si="4"/>
        <v>0</v>
      </c>
      <c r="R87" s="39">
        <f t="shared" si="5"/>
        <v>0</v>
      </c>
    </row>
    <row r="88" spans="4:18" x14ac:dyDescent="0.25">
      <c r="D88" s="36" t="s">
        <v>630</v>
      </c>
      <c r="E88" s="37" t="s">
        <v>471</v>
      </c>
      <c r="F88" s="37">
        <v>1</v>
      </c>
      <c r="G88" s="37"/>
      <c r="H88" s="37"/>
      <c r="I88" s="38"/>
      <c r="J88" s="38"/>
      <c r="K88" s="38"/>
      <c r="L88" s="38"/>
      <c r="M88" s="39"/>
      <c r="N88" s="39"/>
      <c r="O88" s="41">
        <v>2757</v>
      </c>
      <c r="P88" s="39">
        <f t="shared" si="3"/>
        <v>0</v>
      </c>
      <c r="Q88" s="39">
        <f t="shared" si="4"/>
        <v>0</v>
      </c>
      <c r="R88" s="39">
        <f t="shared" si="5"/>
        <v>0</v>
      </c>
    </row>
    <row r="89" spans="4:18" x14ac:dyDescent="0.25">
      <c r="D89" s="36" t="s">
        <v>631</v>
      </c>
      <c r="E89" s="37" t="s">
        <v>471</v>
      </c>
      <c r="F89" s="37">
        <v>4</v>
      </c>
      <c r="G89" s="37"/>
      <c r="H89" s="37"/>
      <c r="I89" s="38"/>
      <c r="J89" s="38"/>
      <c r="K89" s="38"/>
      <c r="L89" s="38"/>
      <c r="M89" s="39"/>
      <c r="N89" s="39"/>
      <c r="O89" s="41">
        <v>2758</v>
      </c>
      <c r="P89" s="39">
        <f t="shared" si="3"/>
        <v>0</v>
      </c>
      <c r="Q89" s="39">
        <f t="shared" si="4"/>
        <v>0</v>
      </c>
      <c r="R89" s="39">
        <f t="shared" si="5"/>
        <v>0</v>
      </c>
    </row>
    <row r="90" spans="4:18" x14ac:dyDescent="0.25">
      <c r="D90" s="36" t="s">
        <v>631</v>
      </c>
      <c r="E90" s="37" t="s">
        <v>471</v>
      </c>
      <c r="F90" s="37">
        <v>2</v>
      </c>
      <c r="G90" s="37"/>
      <c r="H90" s="37"/>
      <c r="I90" s="38"/>
      <c r="J90" s="38"/>
      <c r="K90" s="38"/>
      <c r="L90" s="38"/>
      <c r="M90" s="39"/>
      <c r="N90" s="39"/>
      <c r="O90" s="41">
        <v>2759</v>
      </c>
      <c r="P90" s="39">
        <f t="shared" si="3"/>
        <v>0</v>
      </c>
      <c r="Q90" s="39">
        <f t="shared" si="4"/>
        <v>0</v>
      </c>
      <c r="R90" s="39">
        <f t="shared" si="5"/>
        <v>0</v>
      </c>
    </row>
    <row r="91" spans="4:18" x14ac:dyDescent="0.25">
      <c r="D91" s="36" t="s">
        <v>632</v>
      </c>
      <c r="E91" s="37" t="s">
        <v>471</v>
      </c>
      <c r="F91" s="37">
        <v>3</v>
      </c>
      <c r="G91" s="37"/>
      <c r="H91" s="37"/>
      <c r="I91" s="38"/>
      <c r="J91" s="38"/>
      <c r="K91" s="38"/>
      <c r="L91" s="38"/>
      <c r="M91" s="39"/>
      <c r="N91" s="39"/>
      <c r="O91" s="41">
        <v>2760</v>
      </c>
      <c r="P91" s="39">
        <f t="shared" si="3"/>
        <v>0</v>
      </c>
      <c r="Q91" s="39">
        <f t="shared" si="4"/>
        <v>0</v>
      </c>
      <c r="R91" s="39">
        <f t="shared" si="5"/>
        <v>0</v>
      </c>
    </row>
    <row r="92" spans="4:18" x14ac:dyDescent="0.25">
      <c r="D92" s="36" t="s">
        <v>633</v>
      </c>
      <c r="E92" s="37" t="s">
        <v>471</v>
      </c>
      <c r="F92" s="37">
        <v>8</v>
      </c>
      <c r="G92" s="37"/>
      <c r="H92" s="37"/>
      <c r="I92" s="38"/>
      <c r="J92" s="38"/>
      <c r="K92" s="38"/>
      <c r="L92" s="38"/>
      <c r="M92" s="39"/>
      <c r="N92" s="39"/>
      <c r="O92" s="41">
        <v>2761</v>
      </c>
      <c r="P92" s="39">
        <f t="shared" si="3"/>
        <v>0</v>
      </c>
      <c r="Q92" s="39">
        <f t="shared" si="4"/>
        <v>0</v>
      </c>
      <c r="R92" s="39">
        <f t="shared" si="5"/>
        <v>0</v>
      </c>
    </row>
    <row r="93" spans="4:18" x14ac:dyDescent="0.25">
      <c r="D93" s="36" t="s">
        <v>633</v>
      </c>
      <c r="E93" s="37" t="s">
        <v>471</v>
      </c>
      <c r="F93" s="37">
        <v>4</v>
      </c>
      <c r="G93" s="37"/>
      <c r="H93" s="37"/>
      <c r="I93" s="38"/>
      <c r="J93" s="38"/>
      <c r="K93" s="38"/>
      <c r="L93" s="38"/>
      <c r="M93" s="39"/>
      <c r="N93" s="39"/>
      <c r="O93" s="41">
        <v>2762</v>
      </c>
      <c r="P93" s="39">
        <f t="shared" si="3"/>
        <v>0</v>
      </c>
      <c r="Q93" s="39">
        <f t="shared" si="4"/>
        <v>0</v>
      </c>
      <c r="R93" s="39">
        <f t="shared" si="5"/>
        <v>0</v>
      </c>
    </row>
    <row r="94" spans="4:18" x14ac:dyDescent="0.25">
      <c r="D94" s="36" t="s">
        <v>634</v>
      </c>
      <c r="E94" s="37" t="s">
        <v>471</v>
      </c>
      <c r="F94" s="37">
        <v>3</v>
      </c>
      <c r="G94" s="37"/>
      <c r="H94" s="37"/>
      <c r="I94" s="38"/>
      <c r="J94" s="38"/>
      <c r="K94" s="38"/>
      <c r="L94" s="38"/>
      <c r="M94" s="39"/>
      <c r="N94" s="39"/>
      <c r="O94" s="41">
        <v>2763</v>
      </c>
      <c r="P94" s="39">
        <f t="shared" si="3"/>
        <v>0</v>
      </c>
      <c r="Q94" s="39">
        <f t="shared" si="4"/>
        <v>0</v>
      </c>
      <c r="R94" s="39">
        <f t="shared" si="5"/>
        <v>0</v>
      </c>
    </row>
    <row r="95" spans="4:18" x14ac:dyDescent="0.25">
      <c r="D95" s="36" t="s">
        <v>635</v>
      </c>
      <c r="E95" s="37" t="s">
        <v>471</v>
      </c>
      <c r="F95" s="37">
        <v>1</v>
      </c>
      <c r="G95" s="37"/>
      <c r="H95" s="37"/>
      <c r="I95" s="38"/>
      <c r="J95" s="38"/>
      <c r="K95" s="38"/>
      <c r="L95" s="38"/>
      <c r="M95" s="39"/>
      <c r="N95" s="39"/>
      <c r="O95" s="41">
        <v>2764</v>
      </c>
      <c r="P95" s="39">
        <f t="shared" si="3"/>
        <v>0</v>
      </c>
      <c r="Q95" s="39">
        <f t="shared" si="4"/>
        <v>0</v>
      </c>
      <c r="R95" s="39">
        <f t="shared" si="5"/>
        <v>0</v>
      </c>
    </row>
    <row r="96" spans="4:18" x14ac:dyDescent="0.25">
      <c r="D96" s="36" t="s">
        <v>636</v>
      </c>
      <c r="E96" s="37" t="s">
        <v>471</v>
      </c>
      <c r="F96" s="37">
        <v>1</v>
      </c>
      <c r="G96" s="37"/>
      <c r="H96" s="37"/>
      <c r="I96" s="38"/>
      <c r="J96" s="38"/>
      <c r="K96" s="38"/>
      <c r="L96" s="38"/>
      <c r="M96" s="39"/>
      <c r="N96" s="39"/>
      <c r="O96" s="41">
        <v>2765</v>
      </c>
      <c r="P96" s="39">
        <f t="shared" si="3"/>
        <v>0</v>
      </c>
      <c r="Q96" s="39">
        <f t="shared" si="4"/>
        <v>0</v>
      </c>
      <c r="R96" s="39">
        <f t="shared" si="5"/>
        <v>0</v>
      </c>
    </row>
    <row r="97" spans="4:18" x14ac:dyDescent="0.25">
      <c r="D97" s="36" t="s">
        <v>637</v>
      </c>
      <c r="E97" s="37" t="s">
        <v>471</v>
      </c>
      <c r="F97" s="37">
        <v>2</v>
      </c>
      <c r="G97" s="37"/>
      <c r="H97" s="37"/>
      <c r="I97" s="38"/>
      <c r="J97" s="38"/>
      <c r="K97" s="38"/>
      <c r="L97" s="38"/>
      <c r="M97" s="39"/>
      <c r="N97" s="39"/>
      <c r="O97" s="41">
        <v>2766</v>
      </c>
      <c r="P97" s="39">
        <f t="shared" si="3"/>
        <v>0</v>
      </c>
      <c r="Q97" s="39">
        <f t="shared" si="4"/>
        <v>0</v>
      </c>
      <c r="R97" s="39">
        <f t="shared" si="5"/>
        <v>0</v>
      </c>
    </row>
    <row r="98" spans="4:18" x14ac:dyDescent="0.25">
      <c r="D98" s="36" t="s">
        <v>638</v>
      </c>
      <c r="E98" s="37" t="s">
        <v>471</v>
      </c>
      <c r="F98" s="37">
        <v>1</v>
      </c>
      <c r="G98" s="37"/>
      <c r="H98" s="37"/>
      <c r="I98" s="38"/>
      <c r="J98" s="38"/>
      <c r="K98" s="38"/>
      <c r="L98" s="38"/>
      <c r="M98" s="39"/>
      <c r="N98" s="39"/>
      <c r="O98" s="41">
        <v>2767</v>
      </c>
      <c r="P98" s="39">
        <f t="shared" si="3"/>
        <v>0</v>
      </c>
      <c r="Q98" s="39">
        <f t="shared" si="4"/>
        <v>0</v>
      </c>
      <c r="R98" s="39">
        <f t="shared" si="5"/>
        <v>0</v>
      </c>
    </row>
    <row r="99" spans="4:18" x14ac:dyDescent="0.25">
      <c r="D99" s="36" t="s">
        <v>639</v>
      </c>
      <c r="E99" s="37" t="s">
        <v>471</v>
      </c>
      <c r="F99" s="37">
        <v>8</v>
      </c>
      <c r="G99" s="37"/>
      <c r="H99" s="37"/>
      <c r="I99" s="38"/>
      <c r="J99" s="38"/>
      <c r="K99" s="38"/>
      <c r="L99" s="38"/>
      <c r="M99" s="39"/>
      <c r="N99" s="39"/>
      <c r="O99" s="41">
        <v>2768</v>
      </c>
      <c r="P99" s="39">
        <f t="shared" si="3"/>
        <v>0</v>
      </c>
      <c r="Q99" s="39">
        <f t="shared" si="4"/>
        <v>0</v>
      </c>
      <c r="R99" s="39">
        <f t="shared" si="5"/>
        <v>0</v>
      </c>
    </row>
    <row r="100" spans="4:18" x14ac:dyDescent="0.25">
      <c r="D100" s="35" t="s">
        <v>640</v>
      </c>
      <c r="E100" s="37" t="s">
        <v>471</v>
      </c>
      <c r="F100" s="37">
        <v>13</v>
      </c>
      <c r="G100" s="37"/>
      <c r="H100" s="37"/>
      <c r="I100" s="38"/>
      <c r="J100" s="38"/>
      <c r="K100" s="38"/>
      <c r="L100" s="38"/>
      <c r="M100" s="39"/>
      <c r="N100" s="39"/>
      <c r="O100" s="41">
        <v>2769</v>
      </c>
      <c r="P100" s="39">
        <f t="shared" si="3"/>
        <v>0</v>
      </c>
      <c r="Q100" s="39">
        <f t="shared" si="4"/>
        <v>0</v>
      </c>
      <c r="R100" s="39">
        <f t="shared" si="5"/>
        <v>0</v>
      </c>
    </row>
    <row r="101" spans="4:18" x14ac:dyDescent="0.25">
      <c r="D101" s="35" t="s">
        <v>641</v>
      </c>
      <c r="E101" s="37" t="s">
        <v>471</v>
      </c>
      <c r="F101" s="37">
        <v>11</v>
      </c>
      <c r="G101" s="37"/>
      <c r="H101" s="37"/>
      <c r="I101" s="38"/>
      <c r="J101" s="38"/>
      <c r="K101" s="38"/>
      <c r="L101" s="38"/>
      <c r="M101" s="39"/>
      <c r="N101" s="39"/>
      <c r="O101" s="41">
        <v>2770</v>
      </c>
      <c r="P101" s="39">
        <f t="shared" si="3"/>
        <v>0</v>
      </c>
      <c r="Q101" s="39">
        <f t="shared" si="4"/>
        <v>0</v>
      </c>
      <c r="R101" s="39">
        <f t="shared" si="5"/>
        <v>0</v>
      </c>
    </row>
    <row r="102" spans="4:18" x14ac:dyDescent="0.25">
      <c r="D102" s="36" t="s">
        <v>642</v>
      </c>
      <c r="E102" s="37" t="s">
        <v>471</v>
      </c>
      <c r="F102" s="37">
        <v>9</v>
      </c>
      <c r="G102" s="37"/>
      <c r="H102" s="37"/>
      <c r="I102" s="38"/>
      <c r="J102" s="38"/>
      <c r="K102" s="38"/>
      <c r="L102" s="38"/>
      <c r="M102" s="39"/>
      <c r="N102" s="39"/>
      <c r="O102" s="41">
        <v>2771</v>
      </c>
      <c r="P102" s="39">
        <f t="shared" si="3"/>
        <v>0</v>
      </c>
      <c r="Q102" s="39">
        <f t="shared" si="4"/>
        <v>0</v>
      </c>
      <c r="R102" s="39">
        <f t="shared" si="5"/>
        <v>0</v>
      </c>
    </row>
    <row r="103" spans="4:18" x14ac:dyDescent="0.25">
      <c r="D103" s="36" t="s">
        <v>643</v>
      </c>
      <c r="E103" s="37" t="s">
        <v>471</v>
      </c>
      <c r="F103" s="37">
        <v>10</v>
      </c>
      <c r="G103" s="37"/>
      <c r="H103" s="37"/>
      <c r="I103" s="38"/>
      <c r="J103" s="38"/>
      <c r="K103" s="38"/>
      <c r="L103" s="38"/>
      <c r="M103" s="39"/>
      <c r="N103" s="39"/>
      <c r="O103" s="41">
        <v>2772</v>
      </c>
      <c r="P103" s="39">
        <f t="shared" si="3"/>
        <v>0</v>
      </c>
      <c r="Q103" s="39">
        <f t="shared" si="4"/>
        <v>0</v>
      </c>
      <c r="R103" s="39">
        <f t="shared" si="5"/>
        <v>0</v>
      </c>
    </row>
    <row r="104" spans="4:18" x14ac:dyDescent="0.25">
      <c r="D104" s="36" t="s">
        <v>644</v>
      </c>
      <c r="E104" s="37" t="s">
        <v>471</v>
      </c>
      <c r="F104" s="37">
        <v>4</v>
      </c>
      <c r="G104" s="37"/>
      <c r="H104" s="37"/>
      <c r="I104" s="38"/>
      <c r="J104" s="38"/>
      <c r="K104" s="38"/>
      <c r="L104" s="38"/>
      <c r="M104" s="39"/>
      <c r="N104" s="39"/>
      <c r="O104" s="41">
        <v>2773</v>
      </c>
      <c r="P104" s="39">
        <f t="shared" si="3"/>
        <v>0</v>
      </c>
      <c r="Q104" s="39">
        <f t="shared" si="4"/>
        <v>0</v>
      </c>
      <c r="R104" s="39">
        <f t="shared" si="5"/>
        <v>0</v>
      </c>
    </row>
    <row r="105" spans="4:18" x14ac:dyDescent="0.25">
      <c r="D105" s="36" t="s">
        <v>645</v>
      </c>
      <c r="E105" s="37" t="s">
        <v>471</v>
      </c>
      <c r="F105" s="37">
        <v>5</v>
      </c>
      <c r="G105" s="37"/>
      <c r="H105" s="37"/>
      <c r="I105" s="38"/>
      <c r="J105" s="38"/>
      <c r="K105" s="38"/>
      <c r="L105" s="38"/>
      <c r="M105" s="39"/>
      <c r="N105" s="39"/>
      <c r="O105" s="41">
        <v>2774</v>
      </c>
      <c r="P105" s="39">
        <f t="shared" si="3"/>
        <v>0</v>
      </c>
      <c r="Q105" s="39">
        <f t="shared" si="4"/>
        <v>0</v>
      </c>
      <c r="R105" s="39">
        <f t="shared" si="5"/>
        <v>0</v>
      </c>
    </row>
    <row r="106" spans="4:18" x14ac:dyDescent="0.25">
      <c r="D106" s="36" t="s">
        <v>646</v>
      </c>
      <c r="E106" s="37" t="s">
        <v>471</v>
      </c>
      <c r="F106" s="37">
        <v>10</v>
      </c>
      <c r="G106" s="37"/>
      <c r="H106" s="37"/>
      <c r="I106" s="38"/>
      <c r="J106" s="38"/>
      <c r="K106" s="38"/>
      <c r="L106" s="38"/>
      <c r="M106" s="39"/>
      <c r="N106" s="39"/>
      <c r="O106" s="41">
        <v>2775</v>
      </c>
      <c r="P106" s="39">
        <f t="shared" si="3"/>
        <v>0</v>
      </c>
      <c r="Q106" s="39">
        <f t="shared" si="4"/>
        <v>0</v>
      </c>
      <c r="R106" s="39">
        <f t="shared" si="5"/>
        <v>0</v>
      </c>
    </row>
    <row r="107" spans="4:18" x14ac:dyDescent="0.25">
      <c r="D107" s="36" t="s">
        <v>647</v>
      </c>
      <c r="E107" s="37" t="s">
        <v>471</v>
      </c>
      <c r="F107" s="37">
        <v>3</v>
      </c>
      <c r="G107" s="37"/>
      <c r="H107" s="37"/>
      <c r="I107" s="38"/>
      <c r="J107" s="38"/>
      <c r="K107" s="38"/>
      <c r="L107" s="38"/>
      <c r="M107" s="39"/>
      <c r="N107" s="39"/>
      <c r="O107" s="41">
        <v>2776</v>
      </c>
      <c r="P107" s="39">
        <f t="shared" si="3"/>
        <v>0</v>
      </c>
      <c r="Q107" s="39">
        <f t="shared" si="4"/>
        <v>0</v>
      </c>
      <c r="R107" s="39">
        <f t="shared" si="5"/>
        <v>0</v>
      </c>
    </row>
    <row r="108" spans="4:18" x14ac:dyDescent="0.25">
      <c r="D108" s="36" t="s">
        <v>648</v>
      </c>
      <c r="E108" s="37" t="s">
        <v>471</v>
      </c>
      <c r="F108" s="37">
        <v>5</v>
      </c>
      <c r="G108" s="37"/>
      <c r="H108" s="37"/>
      <c r="I108" s="38"/>
      <c r="J108" s="38"/>
      <c r="K108" s="38"/>
      <c r="L108" s="38"/>
      <c r="M108" s="39"/>
      <c r="N108" s="39"/>
      <c r="O108" s="41">
        <v>2777</v>
      </c>
      <c r="P108" s="39">
        <f t="shared" si="3"/>
        <v>0</v>
      </c>
      <c r="Q108" s="39">
        <f t="shared" si="4"/>
        <v>0</v>
      </c>
      <c r="R108" s="39">
        <f t="shared" si="5"/>
        <v>0</v>
      </c>
    </row>
    <row r="109" spans="4:18" x14ac:dyDescent="0.25">
      <c r="D109" s="36" t="s">
        <v>649</v>
      </c>
      <c r="E109" s="37" t="s">
        <v>471</v>
      </c>
      <c r="F109" s="37">
        <v>2</v>
      </c>
      <c r="G109" s="37"/>
      <c r="H109" s="37"/>
      <c r="I109" s="38"/>
      <c r="J109" s="38"/>
      <c r="K109" s="38"/>
      <c r="L109" s="38"/>
      <c r="M109" s="39"/>
      <c r="N109" s="39"/>
      <c r="O109" s="41">
        <v>2778</v>
      </c>
      <c r="P109" s="39">
        <f t="shared" si="3"/>
        <v>0</v>
      </c>
      <c r="Q109" s="39">
        <f t="shared" si="4"/>
        <v>0</v>
      </c>
      <c r="R109" s="39">
        <f t="shared" si="5"/>
        <v>0</v>
      </c>
    </row>
    <row r="110" spans="4:18" x14ac:dyDescent="0.25">
      <c r="D110" s="36" t="s">
        <v>650</v>
      </c>
      <c r="E110" s="37" t="s">
        <v>471</v>
      </c>
      <c r="F110" s="37">
        <v>3</v>
      </c>
      <c r="G110" s="37"/>
      <c r="H110" s="37"/>
      <c r="I110" s="38"/>
      <c r="J110" s="38"/>
      <c r="K110" s="38"/>
      <c r="L110" s="38"/>
      <c r="M110" s="39"/>
      <c r="N110" s="39"/>
      <c r="O110" s="41">
        <v>2779</v>
      </c>
      <c r="P110" s="39">
        <f t="shared" si="3"/>
        <v>0</v>
      </c>
      <c r="Q110" s="39">
        <f t="shared" si="4"/>
        <v>0</v>
      </c>
      <c r="R110" s="39">
        <f t="shared" si="5"/>
        <v>0</v>
      </c>
    </row>
    <row r="111" spans="4:18" x14ac:dyDescent="0.25">
      <c r="D111" s="36" t="s">
        <v>651</v>
      </c>
      <c r="E111" s="37" t="s">
        <v>471</v>
      </c>
      <c r="F111" s="37">
        <v>3</v>
      </c>
      <c r="G111" s="37"/>
      <c r="H111" s="37"/>
      <c r="I111" s="38"/>
      <c r="J111" s="38"/>
      <c r="K111" s="38"/>
      <c r="L111" s="38"/>
      <c r="M111" s="39"/>
      <c r="N111" s="39"/>
      <c r="O111" s="41">
        <v>2780</v>
      </c>
      <c r="P111" s="39">
        <f t="shared" si="3"/>
        <v>0</v>
      </c>
      <c r="Q111" s="39">
        <f t="shared" si="4"/>
        <v>0</v>
      </c>
      <c r="R111" s="39">
        <f t="shared" si="5"/>
        <v>0</v>
      </c>
    </row>
    <row r="112" spans="4:18" x14ac:dyDescent="0.25">
      <c r="D112" s="36" t="s">
        <v>652</v>
      </c>
      <c r="E112" s="37" t="s">
        <v>471</v>
      </c>
      <c r="F112" s="37">
        <v>1</v>
      </c>
      <c r="G112" s="37"/>
      <c r="H112" s="37"/>
      <c r="I112" s="38"/>
      <c r="J112" s="38"/>
      <c r="K112" s="38"/>
      <c r="L112" s="38"/>
      <c r="M112" s="39"/>
      <c r="N112" s="39"/>
      <c r="O112" s="41">
        <v>2781</v>
      </c>
      <c r="P112" s="39">
        <f t="shared" si="3"/>
        <v>0</v>
      </c>
      <c r="Q112" s="39">
        <f t="shared" si="4"/>
        <v>0</v>
      </c>
      <c r="R112" s="39">
        <f t="shared" si="5"/>
        <v>0</v>
      </c>
    </row>
    <row r="113" spans="4:18" x14ac:dyDescent="0.25">
      <c r="D113" s="36" t="s">
        <v>653</v>
      </c>
      <c r="E113" s="37" t="s">
        <v>471</v>
      </c>
      <c r="F113" s="37">
        <v>3</v>
      </c>
      <c r="G113" s="37"/>
      <c r="H113" s="37"/>
      <c r="I113" s="38"/>
      <c r="J113" s="38"/>
      <c r="K113" s="38"/>
      <c r="L113" s="38"/>
      <c r="M113" s="39"/>
      <c r="N113" s="39"/>
      <c r="O113" s="41">
        <v>2782</v>
      </c>
      <c r="P113" s="39">
        <f t="shared" si="3"/>
        <v>0</v>
      </c>
      <c r="Q113" s="39">
        <f t="shared" si="4"/>
        <v>0</v>
      </c>
      <c r="R113" s="39">
        <f t="shared" si="5"/>
        <v>0</v>
      </c>
    </row>
    <row r="114" spans="4:18" x14ac:dyDescent="0.25">
      <c r="D114" s="36" t="s">
        <v>654</v>
      </c>
      <c r="E114" s="37" t="s">
        <v>471</v>
      </c>
      <c r="F114" s="37">
        <v>12</v>
      </c>
      <c r="G114" s="37"/>
      <c r="H114" s="37"/>
      <c r="I114" s="38"/>
      <c r="J114" s="38"/>
      <c r="K114" s="38"/>
      <c r="L114" s="38"/>
      <c r="M114" s="39"/>
      <c r="N114" s="39"/>
      <c r="O114" s="41">
        <v>2783</v>
      </c>
      <c r="P114" s="39">
        <f t="shared" si="3"/>
        <v>0</v>
      </c>
      <c r="Q114" s="39">
        <f t="shared" si="4"/>
        <v>0</v>
      </c>
      <c r="R114" s="39">
        <f t="shared" si="5"/>
        <v>0</v>
      </c>
    </row>
    <row r="115" spans="4:18" x14ac:dyDescent="0.25">
      <c r="D115" s="36" t="s">
        <v>655</v>
      </c>
      <c r="E115" s="37" t="s">
        <v>471</v>
      </c>
      <c r="F115" s="37">
        <v>1</v>
      </c>
      <c r="G115" s="37"/>
      <c r="H115" s="37"/>
      <c r="I115" s="38"/>
      <c r="J115" s="38"/>
      <c r="K115" s="38"/>
      <c r="L115" s="38"/>
      <c r="M115" s="39"/>
      <c r="N115" s="39"/>
      <c r="O115" s="41">
        <v>2784</v>
      </c>
      <c r="P115" s="39">
        <f t="shared" si="3"/>
        <v>0</v>
      </c>
      <c r="Q115" s="39">
        <f t="shared" si="4"/>
        <v>0</v>
      </c>
      <c r="R115" s="39">
        <f t="shared" si="5"/>
        <v>0</v>
      </c>
    </row>
    <row r="116" spans="4:18" x14ac:dyDescent="0.25">
      <c r="D116" s="36" t="s">
        <v>656</v>
      </c>
      <c r="E116" s="37" t="s">
        <v>471</v>
      </c>
      <c r="F116" s="37">
        <v>7</v>
      </c>
      <c r="G116" s="37"/>
      <c r="H116" s="37"/>
      <c r="I116" s="38"/>
      <c r="J116" s="38"/>
      <c r="K116" s="38"/>
      <c r="L116" s="38"/>
      <c r="M116" s="39"/>
      <c r="N116" s="39"/>
      <c r="O116" s="41">
        <v>2785</v>
      </c>
      <c r="P116" s="39">
        <f t="shared" si="3"/>
        <v>0</v>
      </c>
      <c r="Q116" s="39">
        <f t="shared" si="4"/>
        <v>0</v>
      </c>
      <c r="R116" s="39">
        <f t="shared" si="5"/>
        <v>0</v>
      </c>
    </row>
    <row r="117" spans="4:18" x14ac:dyDescent="0.25">
      <c r="D117" s="36" t="s">
        <v>657</v>
      </c>
      <c r="E117" s="37" t="s">
        <v>471</v>
      </c>
      <c r="F117" s="37">
        <v>24</v>
      </c>
      <c r="G117" s="37"/>
      <c r="H117" s="37"/>
      <c r="I117" s="38"/>
      <c r="J117" s="38"/>
      <c r="K117" s="38"/>
      <c r="L117" s="38"/>
      <c r="M117" s="39"/>
      <c r="N117" s="39"/>
      <c r="O117" s="41">
        <v>2786</v>
      </c>
      <c r="P117" s="39">
        <f t="shared" si="3"/>
        <v>0</v>
      </c>
      <c r="Q117" s="39">
        <f t="shared" si="4"/>
        <v>0</v>
      </c>
      <c r="R117" s="39">
        <f t="shared" si="5"/>
        <v>0</v>
      </c>
    </row>
    <row r="118" spans="4:18" x14ac:dyDescent="0.25">
      <c r="D118" s="36" t="s">
        <v>658</v>
      </c>
      <c r="E118" s="37" t="s">
        <v>471</v>
      </c>
      <c r="F118" s="37">
        <v>13</v>
      </c>
      <c r="G118" s="37"/>
      <c r="H118" s="37"/>
      <c r="I118" s="38"/>
      <c r="J118" s="38"/>
      <c r="K118" s="38"/>
      <c r="L118" s="38"/>
      <c r="M118" s="39"/>
      <c r="N118" s="39"/>
      <c r="O118" s="41">
        <v>2787</v>
      </c>
      <c r="P118" s="39">
        <f t="shared" si="3"/>
        <v>0</v>
      </c>
      <c r="Q118" s="39">
        <f t="shared" si="4"/>
        <v>0</v>
      </c>
      <c r="R118" s="39">
        <f t="shared" si="5"/>
        <v>0</v>
      </c>
    </row>
    <row r="119" spans="4:18" x14ac:dyDescent="0.25">
      <c r="D119" s="36" t="s">
        <v>659</v>
      </c>
      <c r="E119" s="37" t="s">
        <v>471</v>
      </c>
      <c r="F119" s="37">
        <v>9</v>
      </c>
      <c r="G119" s="37"/>
      <c r="H119" s="37"/>
      <c r="I119" s="38"/>
      <c r="J119" s="38"/>
      <c r="K119" s="38"/>
      <c r="L119" s="38"/>
      <c r="M119" s="39"/>
      <c r="N119" s="39"/>
      <c r="O119" s="41">
        <v>2788</v>
      </c>
      <c r="P119" s="39">
        <f t="shared" si="3"/>
        <v>0</v>
      </c>
      <c r="Q119" s="39">
        <f t="shared" si="4"/>
        <v>0</v>
      </c>
      <c r="R119" s="39">
        <f t="shared" si="5"/>
        <v>0</v>
      </c>
    </row>
    <row r="120" spans="4:18" x14ac:dyDescent="0.25">
      <c r="D120" s="36" t="s">
        <v>660</v>
      </c>
      <c r="E120" s="37" t="s">
        <v>471</v>
      </c>
      <c r="F120" s="37">
        <v>2</v>
      </c>
      <c r="G120" s="37"/>
      <c r="H120" s="37"/>
      <c r="I120" s="38"/>
      <c r="J120" s="38"/>
      <c r="K120" s="38"/>
      <c r="L120" s="38"/>
      <c r="M120" s="39"/>
      <c r="N120" s="39"/>
      <c r="O120" s="41">
        <v>2789</v>
      </c>
      <c r="P120" s="39">
        <f t="shared" si="3"/>
        <v>0</v>
      </c>
      <c r="Q120" s="39">
        <f t="shared" si="4"/>
        <v>0</v>
      </c>
      <c r="R120" s="39">
        <f t="shared" si="5"/>
        <v>0</v>
      </c>
    </row>
    <row r="121" spans="4:18" x14ac:dyDescent="0.25">
      <c r="D121" s="36" t="s">
        <v>660</v>
      </c>
      <c r="E121" s="37" t="s">
        <v>471</v>
      </c>
      <c r="F121" s="37">
        <v>1</v>
      </c>
      <c r="G121" s="37"/>
      <c r="H121" s="37"/>
      <c r="I121" s="38"/>
      <c r="J121" s="38"/>
      <c r="K121" s="38"/>
      <c r="L121" s="38"/>
      <c r="M121" s="39"/>
      <c r="N121" s="39"/>
      <c r="O121" s="41">
        <v>2790</v>
      </c>
      <c r="P121" s="39">
        <f t="shared" si="3"/>
        <v>0</v>
      </c>
      <c r="Q121" s="39">
        <f t="shared" si="4"/>
        <v>0</v>
      </c>
      <c r="R121" s="39">
        <f t="shared" si="5"/>
        <v>0</v>
      </c>
    </row>
    <row r="122" spans="4:18" x14ac:dyDescent="0.25">
      <c r="D122" s="36" t="s">
        <v>661</v>
      </c>
      <c r="E122" s="37" t="s">
        <v>471</v>
      </c>
      <c r="F122" s="37">
        <v>3</v>
      </c>
      <c r="G122" s="37"/>
      <c r="H122" s="37"/>
      <c r="I122" s="38"/>
      <c r="J122" s="38"/>
      <c r="K122" s="38"/>
      <c r="L122" s="38"/>
      <c r="M122" s="39"/>
      <c r="N122" s="39"/>
      <c r="O122" s="41">
        <v>2791</v>
      </c>
      <c r="P122" s="39">
        <f t="shared" si="3"/>
        <v>0</v>
      </c>
      <c r="Q122" s="39">
        <f t="shared" si="4"/>
        <v>0</v>
      </c>
      <c r="R122" s="39">
        <f t="shared" si="5"/>
        <v>0</v>
      </c>
    </row>
    <row r="123" spans="4:18" x14ac:dyDescent="0.25">
      <c r="D123" s="36" t="s">
        <v>662</v>
      </c>
      <c r="E123" s="37" t="s">
        <v>471</v>
      </c>
      <c r="F123" s="37">
        <v>4</v>
      </c>
      <c r="G123" s="37"/>
      <c r="H123" s="37"/>
      <c r="I123" s="38"/>
      <c r="J123" s="38"/>
      <c r="K123" s="38"/>
      <c r="L123" s="38"/>
      <c r="M123" s="39"/>
      <c r="N123" s="39"/>
      <c r="O123" s="41">
        <v>2792</v>
      </c>
      <c r="P123" s="39">
        <f t="shared" si="3"/>
        <v>0</v>
      </c>
      <c r="Q123" s="39">
        <f t="shared" si="4"/>
        <v>0</v>
      </c>
      <c r="R123" s="39">
        <f t="shared" si="5"/>
        <v>0</v>
      </c>
    </row>
    <row r="124" spans="4:18" x14ac:dyDescent="0.25">
      <c r="D124" s="36" t="s">
        <v>663</v>
      </c>
      <c r="E124" s="37" t="s">
        <v>471</v>
      </c>
      <c r="F124" s="37">
        <v>4</v>
      </c>
      <c r="G124" s="37"/>
      <c r="H124" s="37"/>
      <c r="I124" s="38"/>
      <c r="J124" s="38"/>
      <c r="K124" s="38"/>
      <c r="L124" s="38"/>
      <c r="M124" s="39"/>
      <c r="N124" s="39"/>
      <c r="O124" s="41">
        <v>2793</v>
      </c>
      <c r="P124" s="39">
        <f t="shared" si="3"/>
        <v>0</v>
      </c>
      <c r="Q124" s="39">
        <f t="shared" si="4"/>
        <v>0</v>
      </c>
      <c r="R124" s="39">
        <f t="shared" si="5"/>
        <v>0</v>
      </c>
    </row>
    <row r="125" spans="4:18" x14ac:dyDescent="0.25">
      <c r="D125" s="36" t="s">
        <v>664</v>
      </c>
      <c r="E125" s="37" t="s">
        <v>471</v>
      </c>
      <c r="F125" s="37">
        <v>2</v>
      </c>
      <c r="G125" s="37"/>
      <c r="H125" s="37"/>
      <c r="I125" s="38"/>
      <c r="J125" s="38"/>
      <c r="K125" s="38"/>
      <c r="L125" s="38"/>
      <c r="M125" s="39"/>
      <c r="N125" s="39"/>
      <c r="O125" s="41">
        <v>2794</v>
      </c>
      <c r="P125" s="39">
        <f t="shared" si="3"/>
        <v>0</v>
      </c>
      <c r="Q125" s="39">
        <f t="shared" si="4"/>
        <v>0</v>
      </c>
      <c r="R125" s="39">
        <f t="shared" si="5"/>
        <v>0</v>
      </c>
    </row>
    <row r="126" spans="4:18" x14ac:dyDescent="0.25">
      <c r="D126" s="36" t="s">
        <v>665</v>
      </c>
      <c r="E126" s="37" t="s">
        <v>471</v>
      </c>
      <c r="F126" s="37">
        <v>18</v>
      </c>
      <c r="G126" s="37"/>
      <c r="H126" s="37"/>
      <c r="I126" s="38"/>
      <c r="J126" s="38"/>
      <c r="K126" s="38"/>
      <c r="L126" s="38"/>
      <c r="M126" s="39"/>
      <c r="N126" s="39"/>
      <c r="O126" s="41">
        <v>2795</v>
      </c>
      <c r="P126" s="39">
        <f t="shared" si="3"/>
        <v>0</v>
      </c>
      <c r="Q126" s="39">
        <f t="shared" si="4"/>
        <v>0</v>
      </c>
      <c r="R126" s="39">
        <f t="shared" si="5"/>
        <v>0</v>
      </c>
    </row>
    <row r="127" spans="4:18" x14ac:dyDescent="0.25">
      <c r="D127" s="36" t="s">
        <v>666</v>
      </c>
      <c r="E127" s="37" t="s">
        <v>471</v>
      </c>
      <c r="F127" s="37">
        <v>1</v>
      </c>
      <c r="G127" s="37"/>
      <c r="H127" s="37"/>
      <c r="I127" s="38"/>
      <c r="J127" s="38"/>
      <c r="K127" s="38"/>
      <c r="L127" s="38"/>
      <c r="M127" s="39"/>
      <c r="N127" s="39"/>
      <c r="O127" s="41">
        <v>2796</v>
      </c>
      <c r="P127" s="39">
        <f t="shared" si="3"/>
        <v>0</v>
      </c>
      <c r="Q127" s="39">
        <f t="shared" si="4"/>
        <v>0</v>
      </c>
      <c r="R127" s="39">
        <f t="shared" si="5"/>
        <v>0</v>
      </c>
    </row>
    <row r="128" spans="4:18" x14ac:dyDescent="0.25">
      <c r="D128" s="36" t="s">
        <v>667</v>
      </c>
      <c r="E128" s="37" t="s">
        <v>471</v>
      </c>
      <c r="F128" s="37">
        <v>2</v>
      </c>
      <c r="G128" s="37"/>
      <c r="H128" s="37"/>
      <c r="I128" s="38"/>
      <c r="J128" s="38"/>
      <c r="K128" s="38"/>
      <c r="L128" s="38"/>
      <c r="M128" s="39"/>
      <c r="N128" s="39"/>
      <c r="O128" s="41">
        <v>2797</v>
      </c>
      <c r="P128" s="39">
        <f t="shared" si="3"/>
        <v>0</v>
      </c>
      <c r="Q128" s="39">
        <f t="shared" si="4"/>
        <v>0</v>
      </c>
      <c r="R128" s="39">
        <f t="shared" si="5"/>
        <v>0</v>
      </c>
    </row>
    <row r="129" spans="4:18" x14ac:dyDescent="0.25">
      <c r="D129" s="36" t="s">
        <v>668</v>
      </c>
      <c r="E129" s="37" t="s">
        <v>471</v>
      </c>
      <c r="F129" s="37">
        <v>3</v>
      </c>
      <c r="G129" s="37"/>
      <c r="H129" s="37"/>
      <c r="I129" s="38"/>
      <c r="J129" s="38"/>
      <c r="K129" s="38"/>
      <c r="L129" s="38"/>
      <c r="M129" s="39"/>
      <c r="N129" s="39"/>
      <c r="O129" s="41">
        <v>2798</v>
      </c>
      <c r="P129" s="39">
        <f t="shared" ref="P129:P192" si="6">H129*I129</f>
        <v>0</v>
      </c>
      <c r="Q129" s="39">
        <f t="shared" ref="Q129:Q192" si="7">H129*O129</f>
        <v>0</v>
      </c>
      <c r="R129" s="39">
        <f t="shared" ref="R129:R192" si="8">G129*O129</f>
        <v>0</v>
      </c>
    </row>
    <row r="130" spans="4:18" x14ac:dyDescent="0.25">
      <c r="D130" s="36" t="s">
        <v>669</v>
      </c>
      <c r="E130" s="37" t="s">
        <v>471</v>
      </c>
      <c r="F130" s="37">
        <v>4</v>
      </c>
      <c r="G130" s="37"/>
      <c r="H130" s="37"/>
      <c r="I130" s="38"/>
      <c r="J130" s="38"/>
      <c r="K130" s="38"/>
      <c r="L130" s="38"/>
      <c r="M130" s="39"/>
      <c r="N130" s="39"/>
      <c r="O130" s="41">
        <v>2799</v>
      </c>
      <c r="P130" s="39">
        <f t="shared" si="6"/>
        <v>0</v>
      </c>
      <c r="Q130" s="39">
        <f t="shared" si="7"/>
        <v>0</v>
      </c>
      <c r="R130" s="39">
        <f t="shared" si="8"/>
        <v>0</v>
      </c>
    </row>
    <row r="131" spans="4:18" x14ac:dyDescent="0.25">
      <c r="D131" s="36" t="s">
        <v>670</v>
      </c>
      <c r="E131" s="37" t="s">
        <v>471</v>
      </c>
      <c r="F131" s="37">
        <v>5</v>
      </c>
      <c r="G131" s="37"/>
      <c r="H131" s="37"/>
      <c r="I131" s="38"/>
      <c r="J131" s="38"/>
      <c r="K131" s="38"/>
      <c r="L131" s="38"/>
      <c r="M131" s="39"/>
      <c r="N131" s="39"/>
      <c r="O131" s="41">
        <v>2800</v>
      </c>
      <c r="P131" s="39">
        <f t="shared" si="6"/>
        <v>0</v>
      </c>
      <c r="Q131" s="39">
        <f t="shared" si="7"/>
        <v>0</v>
      </c>
      <c r="R131" s="39">
        <f t="shared" si="8"/>
        <v>0</v>
      </c>
    </row>
    <row r="132" spans="4:18" x14ac:dyDescent="0.25">
      <c r="D132" s="36" t="s">
        <v>671</v>
      </c>
      <c r="E132" s="37" t="s">
        <v>471</v>
      </c>
      <c r="F132" s="37">
        <v>26</v>
      </c>
      <c r="G132" s="37"/>
      <c r="H132" s="37"/>
      <c r="I132" s="38"/>
      <c r="J132" s="38"/>
      <c r="K132" s="38"/>
      <c r="L132" s="38"/>
      <c r="M132" s="39"/>
      <c r="N132" s="39"/>
      <c r="O132" s="41">
        <v>2801</v>
      </c>
      <c r="P132" s="39">
        <f t="shared" si="6"/>
        <v>0</v>
      </c>
      <c r="Q132" s="39">
        <f t="shared" si="7"/>
        <v>0</v>
      </c>
      <c r="R132" s="39">
        <f t="shared" si="8"/>
        <v>0</v>
      </c>
    </row>
    <row r="133" spans="4:18" x14ac:dyDescent="0.25">
      <c r="D133" s="36" t="s">
        <v>672</v>
      </c>
      <c r="E133" s="37" t="s">
        <v>471</v>
      </c>
      <c r="F133" s="37">
        <v>2</v>
      </c>
      <c r="G133" s="37"/>
      <c r="H133" s="37"/>
      <c r="I133" s="38"/>
      <c r="J133" s="38"/>
      <c r="K133" s="38"/>
      <c r="L133" s="38"/>
      <c r="M133" s="39"/>
      <c r="N133" s="39"/>
      <c r="O133" s="41">
        <v>2802</v>
      </c>
      <c r="P133" s="39">
        <f t="shared" si="6"/>
        <v>0</v>
      </c>
      <c r="Q133" s="39">
        <f t="shared" si="7"/>
        <v>0</v>
      </c>
      <c r="R133" s="39">
        <f t="shared" si="8"/>
        <v>0</v>
      </c>
    </row>
    <row r="134" spans="4:18" x14ac:dyDescent="0.25">
      <c r="D134" s="36" t="s">
        <v>673</v>
      </c>
      <c r="E134" s="37" t="s">
        <v>471</v>
      </c>
      <c r="F134" s="37">
        <v>45</v>
      </c>
      <c r="G134" s="37"/>
      <c r="H134" s="37"/>
      <c r="I134" s="38"/>
      <c r="J134" s="38"/>
      <c r="K134" s="38"/>
      <c r="L134" s="38"/>
      <c r="M134" s="39"/>
      <c r="N134" s="39"/>
      <c r="O134" s="41">
        <v>2803</v>
      </c>
      <c r="P134" s="39">
        <f t="shared" si="6"/>
        <v>0</v>
      </c>
      <c r="Q134" s="39">
        <f t="shared" si="7"/>
        <v>0</v>
      </c>
      <c r="R134" s="39">
        <f t="shared" si="8"/>
        <v>0</v>
      </c>
    </row>
    <row r="135" spans="4:18" x14ac:dyDescent="0.25">
      <c r="D135" s="36" t="s">
        <v>674</v>
      </c>
      <c r="E135" s="37" t="s">
        <v>471</v>
      </c>
      <c r="F135" s="37">
        <v>27</v>
      </c>
      <c r="G135" s="37"/>
      <c r="H135" s="37"/>
      <c r="I135" s="38"/>
      <c r="J135" s="38"/>
      <c r="K135" s="38"/>
      <c r="L135" s="38"/>
      <c r="M135" s="39"/>
      <c r="N135" s="39"/>
      <c r="O135" s="41">
        <v>2804</v>
      </c>
      <c r="P135" s="39">
        <f t="shared" si="6"/>
        <v>0</v>
      </c>
      <c r="Q135" s="39">
        <f t="shared" si="7"/>
        <v>0</v>
      </c>
      <c r="R135" s="39">
        <f t="shared" si="8"/>
        <v>0</v>
      </c>
    </row>
    <row r="136" spans="4:18" x14ac:dyDescent="0.25">
      <c r="D136" s="36" t="s">
        <v>674</v>
      </c>
      <c r="E136" s="37" t="s">
        <v>471</v>
      </c>
      <c r="F136" s="37">
        <v>43</v>
      </c>
      <c r="G136" s="37"/>
      <c r="H136" s="37"/>
      <c r="I136" s="38"/>
      <c r="J136" s="38"/>
      <c r="K136" s="38"/>
      <c r="L136" s="38"/>
      <c r="M136" s="39"/>
      <c r="N136" s="39"/>
      <c r="O136" s="41">
        <v>2805</v>
      </c>
      <c r="P136" s="39">
        <f t="shared" si="6"/>
        <v>0</v>
      </c>
      <c r="Q136" s="39">
        <f t="shared" si="7"/>
        <v>0</v>
      </c>
      <c r="R136" s="39">
        <f t="shared" si="8"/>
        <v>0</v>
      </c>
    </row>
    <row r="137" spans="4:18" x14ac:dyDescent="0.25">
      <c r="D137" s="36" t="s">
        <v>675</v>
      </c>
      <c r="E137" s="37" t="s">
        <v>471</v>
      </c>
      <c r="F137" s="37">
        <v>9</v>
      </c>
      <c r="G137" s="37"/>
      <c r="H137" s="37"/>
      <c r="I137" s="38"/>
      <c r="J137" s="38"/>
      <c r="K137" s="38"/>
      <c r="L137" s="38"/>
      <c r="M137" s="39"/>
      <c r="N137" s="39"/>
      <c r="O137" s="41">
        <v>2806</v>
      </c>
      <c r="P137" s="39">
        <f t="shared" si="6"/>
        <v>0</v>
      </c>
      <c r="Q137" s="39">
        <f t="shared" si="7"/>
        <v>0</v>
      </c>
      <c r="R137" s="39">
        <f t="shared" si="8"/>
        <v>0</v>
      </c>
    </row>
    <row r="138" spans="4:18" x14ac:dyDescent="0.25">
      <c r="D138" s="36" t="s">
        <v>676</v>
      </c>
      <c r="E138" s="37" t="s">
        <v>471</v>
      </c>
      <c r="F138" s="37">
        <v>3</v>
      </c>
      <c r="G138" s="37"/>
      <c r="H138" s="37"/>
      <c r="I138" s="38"/>
      <c r="J138" s="38"/>
      <c r="K138" s="38"/>
      <c r="L138" s="38"/>
      <c r="M138" s="39"/>
      <c r="N138" s="39"/>
      <c r="O138" s="41">
        <v>2807</v>
      </c>
      <c r="P138" s="39">
        <f t="shared" si="6"/>
        <v>0</v>
      </c>
      <c r="Q138" s="39">
        <f t="shared" si="7"/>
        <v>0</v>
      </c>
      <c r="R138" s="39">
        <f t="shared" si="8"/>
        <v>0</v>
      </c>
    </row>
    <row r="139" spans="4:18" x14ac:dyDescent="0.25">
      <c r="D139" s="36" t="s">
        <v>677</v>
      </c>
      <c r="E139" s="37" t="s">
        <v>471</v>
      </c>
      <c r="F139" s="37">
        <v>2</v>
      </c>
      <c r="G139" s="37"/>
      <c r="H139" s="37"/>
      <c r="I139" s="38"/>
      <c r="J139" s="38"/>
      <c r="K139" s="38"/>
      <c r="L139" s="38"/>
      <c r="M139" s="39"/>
      <c r="N139" s="39"/>
      <c r="O139" s="41">
        <v>2808</v>
      </c>
      <c r="P139" s="39">
        <f t="shared" si="6"/>
        <v>0</v>
      </c>
      <c r="Q139" s="39">
        <f t="shared" si="7"/>
        <v>0</v>
      </c>
      <c r="R139" s="39">
        <f t="shared" si="8"/>
        <v>0</v>
      </c>
    </row>
    <row r="140" spans="4:18" x14ac:dyDescent="0.25">
      <c r="D140" s="36" t="s">
        <v>678</v>
      </c>
      <c r="E140" s="37" t="s">
        <v>471</v>
      </c>
      <c r="F140" s="37">
        <v>1</v>
      </c>
      <c r="G140" s="37"/>
      <c r="H140" s="37"/>
      <c r="I140" s="38"/>
      <c r="J140" s="38"/>
      <c r="K140" s="38"/>
      <c r="L140" s="38"/>
      <c r="M140" s="39"/>
      <c r="N140" s="39"/>
      <c r="O140" s="41">
        <v>2809</v>
      </c>
      <c r="P140" s="39">
        <f t="shared" si="6"/>
        <v>0</v>
      </c>
      <c r="Q140" s="39">
        <f t="shared" si="7"/>
        <v>0</v>
      </c>
      <c r="R140" s="39">
        <f t="shared" si="8"/>
        <v>0</v>
      </c>
    </row>
    <row r="141" spans="4:18" x14ac:dyDescent="0.25">
      <c r="D141" s="36" t="s">
        <v>679</v>
      </c>
      <c r="E141" s="37" t="s">
        <v>471</v>
      </c>
      <c r="F141" s="37">
        <v>8</v>
      </c>
      <c r="G141" s="37"/>
      <c r="H141" s="37"/>
      <c r="I141" s="38"/>
      <c r="J141" s="38"/>
      <c r="K141" s="38"/>
      <c r="L141" s="38"/>
      <c r="M141" s="39"/>
      <c r="N141" s="39"/>
      <c r="O141" s="41">
        <v>2810</v>
      </c>
      <c r="P141" s="39">
        <f t="shared" si="6"/>
        <v>0</v>
      </c>
      <c r="Q141" s="39">
        <f t="shared" si="7"/>
        <v>0</v>
      </c>
      <c r="R141" s="39">
        <f t="shared" si="8"/>
        <v>0</v>
      </c>
    </row>
    <row r="142" spans="4:18" x14ac:dyDescent="0.25">
      <c r="D142" s="36" t="s">
        <v>680</v>
      </c>
      <c r="E142" s="37" t="s">
        <v>471</v>
      </c>
      <c r="F142" s="37">
        <v>3</v>
      </c>
      <c r="G142" s="37"/>
      <c r="H142" s="37"/>
      <c r="I142" s="38"/>
      <c r="J142" s="38"/>
      <c r="K142" s="38"/>
      <c r="L142" s="38"/>
      <c r="M142" s="39"/>
      <c r="N142" s="39"/>
      <c r="O142" s="41">
        <v>2811</v>
      </c>
      <c r="P142" s="39">
        <f t="shared" si="6"/>
        <v>0</v>
      </c>
      <c r="Q142" s="39">
        <f t="shared" si="7"/>
        <v>0</v>
      </c>
      <c r="R142" s="39">
        <f t="shared" si="8"/>
        <v>0</v>
      </c>
    </row>
    <row r="143" spans="4:18" x14ac:dyDescent="0.25">
      <c r="D143" s="36" t="s">
        <v>681</v>
      </c>
      <c r="E143" s="37" t="s">
        <v>471</v>
      </c>
      <c r="F143" s="37">
        <v>9</v>
      </c>
      <c r="G143" s="37"/>
      <c r="H143" s="37"/>
      <c r="I143" s="38"/>
      <c r="J143" s="38"/>
      <c r="K143" s="38"/>
      <c r="L143" s="38"/>
      <c r="M143" s="39"/>
      <c r="N143" s="39"/>
      <c r="O143" s="41">
        <v>2812</v>
      </c>
      <c r="P143" s="39">
        <f t="shared" si="6"/>
        <v>0</v>
      </c>
      <c r="Q143" s="39">
        <f t="shared" si="7"/>
        <v>0</v>
      </c>
      <c r="R143" s="39">
        <f t="shared" si="8"/>
        <v>0</v>
      </c>
    </row>
    <row r="144" spans="4:18" x14ac:dyDescent="0.25">
      <c r="D144" s="36" t="s">
        <v>681</v>
      </c>
      <c r="E144" s="37" t="s">
        <v>471</v>
      </c>
      <c r="F144" s="37">
        <v>1</v>
      </c>
      <c r="G144" s="37"/>
      <c r="H144" s="37"/>
      <c r="I144" s="38"/>
      <c r="J144" s="38"/>
      <c r="K144" s="38"/>
      <c r="L144" s="38"/>
      <c r="M144" s="39"/>
      <c r="N144" s="39"/>
      <c r="O144" s="41">
        <v>2813</v>
      </c>
      <c r="P144" s="39">
        <f t="shared" si="6"/>
        <v>0</v>
      </c>
      <c r="Q144" s="39">
        <f t="shared" si="7"/>
        <v>0</v>
      </c>
      <c r="R144" s="39">
        <f t="shared" si="8"/>
        <v>0</v>
      </c>
    </row>
    <row r="145" spans="4:18" x14ac:dyDescent="0.25">
      <c r="D145" s="36" t="s">
        <v>682</v>
      </c>
      <c r="E145" s="37" t="s">
        <v>471</v>
      </c>
      <c r="F145" s="37">
        <v>2</v>
      </c>
      <c r="G145" s="37"/>
      <c r="H145" s="37"/>
      <c r="I145" s="38"/>
      <c r="J145" s="38"/>
      <c r="K145" s="38"/>
      <c r="L145" s="38"/>
      <c r="M145" s="39"/>
      <c r="N145" s="39"/>
      <c r="O145" s="41">
        <v>2814</v>
      </c>
      <c r="P145" s="39">
        <f t="shared" si="6"/>
        <v>0</v>
      </c>
      <c r="Q145" s="39">
        <f t="shared" si="7"/>
        <v>0</v>
      </c>
      <c r="R145" s="39">
        <f t="shared" si="8"/>
        <v>0</v>
      </c>
    </row>
    <row r="146" spans="4:18" x14ac:dyDescent="0.25">
      <c r="D146" s="36" t="s">
        <v>683</v>
      </c>
      <c r="E146" s="37" t="s">
        <v>471</v>
      </c>
      <c r="F146" s="37">
        <v>1</v>
      </c>
      <c r="G146" s="37"/>
      <c r="H146" s="37"/>
      <c r="I146" s="38"/>
      <c r="J146" s="38"/>
      <c r="K146" s="38"/>
      <c r="L146" s="38"/>
      <c r="M146" s="39"/>
      <c r="N146" s="39"/>
      <c r="O146" s="41">
        <v>2815</v>
      </c>
      <c r="P146" s="39">
        <f t="shared" si="6"/>
        <v>0</v>
      </c>
      <c r="Q146" s="39">
        <f t="shared" si="7"/>
        <v>0</v>
      </c>
      <c r="R146" s="39">
        <f t="shared" si="8"/>
        <v>0</v>
      </c>
    </row>
    <row r="147" spans="4:18" x14ac:dyDescent="0.25">
      <c r="D147" s="36" t="s">
        <v>684</v>
      </c>
      <c r="E147" s="37" t="s">
        <v>471</v>
      </c>
      <c r="F147" s="37">
        <v>5</v>
      </c>
      <c r="G147" s="37"/>
      <c r="H147" s="37"/>
      <c r="I147" s="38"/>
      <c r="J147" s="38"/>
      <c r="K147" s="38"/>
      <c r="L147" s="38"/>
      <c r="M147" s="39"/>
      <c r="N147" s="39"/>
      <c r="O147" s="41">
        <v>2816</v>
      </c>
      <c r="P147" s="39">
        <f t="shared" si="6"/>
        <v>0</v>
      </c>
      <c r="Q147" s="39">
        <f t="shared" si="7"/>
        <v>0</v>
      </c>
      <c r="R147" s="39">
        <f t="shared" si="8"/>
        <v>0</v>
      </c>
    </row>
    <row r="148" spans="4:18" x14ac:dyDescent="0.25">
      <c r="D148" s="36" t="s">
        <v>685</v>
      </c>
      <c r="E148" s="37" t="s">
        <v>471</v>
      </c>
      <c r="F148" s="37">
        <v>5</v>
      </c>
      <c r="G148" s="37"/>
      <c r="H148" s="37"/>
      <c r="I148" s="38"/>
      <c r="J148" s="38"/>
      <c r="K148" s="38"/>
      <c r="L148" s="38"/>
      <c r="M148" s="39"/>
      <c r="N148" s="39"/>
      <c r="O148" s="41">
        <v>2817</v>
      </c>
      <c r="P148" s="39">
        <f t="shared" si="6"/>
        <v>0</v>
      </c>
      <c r="Q148" s="39">
        <f t="shared" si="7"/>
        <v>0</v>
      </c>
      <c r="R148" s="39">
        <f t="shared" si="8"/>
        <v>0</v>
      </c>
    </row>
    <row r="149" spans="4:18" x14ac:dyDescent="0.25">
      <c r="D149" s="36" t="s">
        <v>686</v>
      </c>
      <c r="E149" s="37" t="s">
        <v>471</v>
      </c>
      <c r="F149" s="37">
        <v>8</v>
      </c>
      <c r="G149" s="37"/>
      <c r="H149" s="37"/>
      <c r="I149" s="38"/>
      <c r="J149" s="38"/>
      <c r="K149" s="38"/>
      <c r="L149" s="38"/>
      <c r="M149" s="39"/>
      <c r="N149" s="39"/>
      <c r="O149" s="41">
        <v>2818</v>
      </c>
      <c r="P149" s="39">
        <f t="shared" si="6"/>
        <v>0</v>
      </c>
      <c r="Q149" s="39">
        <f t="shared" si="7"/>
        <v>0</v>
      </c>
      <c r="R149" s="39">
        <f t="shared" si="8"/>
        <v>0</v>
      </c>
    </row>
    <row r="150" spans="4:18" x14ac:dyDescent="0.25">
      <c r="D150" s="36" t="s">
        <v>687</v>
      </c>
      <c r="E150" s="37" t="s">
        <v>471</v>
      </c>
      <c r="F150" s="37">
        <v>2</v>
      </c>
      <c r="G150" s="37"/>
      <c r="H150" s="37"/>
      <c r="I150" s="38"/>
      <c r="J150" s="38"/>
      <c r="K150" s="38"/>
      <c r="L150" s="38"/>
      <c r="M150" s="39"/>
      <c r="N150" s="39"/>
      <c r="O150" s="41">
        <v>2819</v>
      </c>
      <c r="P150" s="39">
        <f t="shared" si="6"/>
        <v>0</v>
      </c>
      <c r="Q150" s="39">
        <f t="shared" si="7"/>
        <v>0</v>
      </c>
      <c r="R150" s="39">
        <f t="shared" si="8"/>
        <v>0</v>
      </c>
    </row>
    <row r="151" spans="4:18" x14ac:dyDescent="0.25">
      <c r="D151" s="36" t="s">
        <v>688</v>
      </c>
      <c r="E151" s="37" t="s">
        <v>471</v>
      </c>
      <c r="F151" s="37">
        <v>5</v>
      </c>
      <c r="G151" s="37"/>
      <c r="H151" s="37"/>
      <c r="I151" s="38"/>
      <c r="J151" s="38"/>
      <c r="K151" s="38"/>
      <c r="L151" s="38"/>
      <c r="M151" s="39"/>
      <c r="N151" s="39"/>
      <c r="O151" s="41">
        <v>2820</v>
      </c>
      <c r="P151" s="39">
        <f t="shared" si="6"/>
        <v>0</v>
      </c>
      <c r="Q151" s="39">
        <f t="shared" si="7"/>
        <v>0</v>
      </c>
      <c r="R151" s="39">
        <f t="shared" si="8"/>
        <v>0</v>
      </c>
    </row>
    <row r="152" spans="4:18" x14ac:dyDescent="0.25">
      <c r="D152" s="36" t="s">
        <v>689</v>
      </c>
      <c r="E152" s="37" t="s">
        <v>471</v>
      </c>
      <c r="F152" s="37">
        <v>4</v>
      </c>
      <c r="G152" s="37"/>
      <c r="H152" s="37"/>
      <c r="I152" s="38"/>
      <c r="J152" s="38"/>
      <c r="K152" s="38"/>
      <c r="L152" s="38"/>
      <c r="M152" s="39"/>
      <c r="N152" s="39"/>
      <c r="O152" s="41">
        <v>2821</v>
      </c>
      <c r="P152" s="39">
        <f t="shared" si="6"/>
        <v>0</v>
      </c>
      <c r="Q152" s="39">
        <f t="shared" si="7"/>
        <v>0</v>
      </c>
      <c r="R152" s="39">
        <f t="shared" si="8"/>
        <v>0</v>
      </c>
    </row>
    <row r="153" spans="4:18" x14ac:dyDescent="0.25">
      <c r="D153" s="36" t="s">
        <v>690</v>
      </c>
      <c r="E153" s="37" t="s">
        <v>471</v>
      </c>
      <c r="F153" s="37">
        <v>2</v>
      </c>
      <c r="G153" s="37"/>
      <c r="H153" s="37"/>
      <c r="I153" s="38"/>
      <c r="J153" s="38"/>
      <c r="K153" s="38"/>
      <c r="L153" s="38"/>
      <c r="M153" s="39"/>
      <c r="N153" s="39"/>
      <c r="O153" s="41">
        <v>2822</v>
      </c>
      <c r="P153" s="39">
        <f t="shared" si="6"/>
        <v>0</v>
      </c>
      <c r="Q153" s="39">
        <f t="shared" si="7"/>
        <v>0</v>
      </c>
      <c r="R153" s="39">
        <f t="shared" si="8"/>
        <v>0</v>
      </c>
    </row>
    <row r="154" spans="4:18" x14ac:dyDescent="0.25">
      <c r="D154" s="36" t="s">
        <v>691</v>
      </c>
      <c r="E154" s="37" t="s">
        <v>471</v>
      </c>
      <c r="F154" s="37">
        <v>3</v>
      </c>
      <c r="G154" s="37"/>
      <c r="H154" s="37"/>
      <c r="I154" s="38"/>
      <c r="J154" s="38"/>
      <c r="K154" s="38"/>
      <c r="L154" s="38"/>
      <c r="M154" s="39"/>
      <c r="N154" s="39"/>
      <c r="O154" s="41">
        <v>2823</v>
      </c>
      <c r="P154" s="39">
        <f t="shared" si="6"/>
        <v>0</v>
      </c>
      <c r="Q154" s="39">
        <f t="shared" si="7"/>
        <v>0</v>
      </c>
      <c r="R154" s="39">
        <f t="shared" si="8"/>
        <v>0</v>
      </c>
    </row>
    <row r="155" spans="4:18" x14ac:dyDescent="0.25">
      <c r="D155" s="36" t="s">
        <v>692</v>
      </c>
      <c r="E155" s="37" t="s">
        <v>471</v>
      </c>
      <c r="F155" s="37">
        <v>13</v>
      </c>
      <c r="G155" s="37"/>
      <c r="H155" s="37"/>
      <c r="I155" s="38"/>
      <c r="J155" s="38"/>
      <c r="K155" s="38"/>
      <c r="L155" s="38"/>
      <c r="M155" s="39"/>
      <c r="N155" s="39"/>
      <c r="O155" s="41">
        <v>2824</v>
      </c>
      <c r="P155" s="39">
        <f t="shared" si="6"/>
        <v>0</v>
      </c>
      <c r="Q155" s="39">
        <f t="shared" si="7"/>
        <v>0</v>
      </c>
      <c r="R155" s="39">
        <f t="shared" si="8"/>
        <v>0</v>
      </c>
    </row>
    <row r="156" spans="4:18" x14ac:dyDescent="0.25">
      <c r="D156" s="36" t="s">
        <v>693</v>
      </c>
      <c r="E156" s="37" t="s">
        <v>471</v>
      </c>
      <c r="F156" s="37">
        <v>1</v>
      </c>
      <c r="G156" s="37"/>
      <c r="H156" s="37"/>
      <c r="I156" s="38"/>
      <c r="J156" s="38"/>
      <c r="K156" s="38"/>
      <c r="L156" s="38"/>
      <c r="M156" s="39"/>
      <c r="N156" s="39"/>
      <c r="O156" s="41">
        <v>2825</v>
      </c>
      <c r="P156" s="39">
        <f t="shared" si="6"/>
        <v>0</v>
      </c>
      <c r="Q156" s="39">
        <f t="shared" si="7"/>
        <v>0</v>
      </c>
      <c r="R156" s="39">
        <f t="shared" si="8"/>
        <v>0</v>
      </c>
    </row>
    <row r="157" spans="4:18" x14ac:dyDescent="0.25">
      <c r="D157" s="36" t="s">
        <v>694</v>
      </c>
      <c r="E157" s="37" t="s">
        <v>471</v>
      </c>
      <c r="F157" s="37">
        <v>6</v>
      </c>
      <c r="G157" s="37"/>
      <c r="H157" s="37"/>
      <c r="I157" s="38"/>
      <c r="J157" s="38"/>
      <c r="K157" s="38"/>
      <c r="L157" s="38"/>
      <c r="M157" s="39"/>
      <c r="N157" s="39"/>
      <c r="O157" s="41">
        <v>2826</v>
      </c>
      <c r="P157" s="39">
        <f t="shared" si="6"/>
        <v>0</v>
      </c>
      <c r="Q157" s="39">
        <f t="shared" si="7"/>
        <v>0</v>
      </c>
      <c r="R157" s="39">
        <f t="shared" si="8"/>
        <v>0</v>
      </c>
    </row>
    <row r="158" spans="4:18" x14ac:dyDescent="0.25">
      <c r="D158" s="36" t="s">
        <v>695</v>
      </c>
      <c r="E158" s="37" t="s">
        <v>471</v>
      </c>
      <c r="F158" s="37">
        <v>1</v>
      </c>
      <c r="G158" s="37"/>
      <c r="H158" s="37"/>
      <c r="I158" s="38"/>
      <c r="J158" s="38"/>
      <c r="K158" s="38"/>
      <c r="L158" s="38"/>
      <c r="M158" s="39"/>
      <c r="N158" s="39"/>
      <c r="O158" s="41">
        <v>2827</v>
      </c>
      <c r="P158" s="39">
        <f t="shared" si="6"/>
        <v>0</v>
      </c>
      <c r="Q158" s="39">
        <f t="shared" si="7"/>
        <v>0</v>
      </c>
      <c r="R158" s="39">
        <f t="shared" si="8"/>
        <v>0</v>
      </c>
    </row>
    <row r="159" spans="4:18" x14ac:dyDescent="0.25">
      <c r="D159" s="36" t="s">
        <v>696</v>
      </c>
      <c r="E159" s="37" t="s">
        <v>471</v>
      </c>
      <c r="F159" s="37">
        <v>13</v>
      </c>
      <c r="G159" s="37"/>
      <c r="H159" s="37"/>
      <c r="I159" s="38"/>
      <c r="J159" s="38"/>
      <c r="K159" s="38"/>
      <c r="L159" s="38"/>
      <c r="M159" s="39"/>
      <c r="N159" s="39"/>
      <c r="O159" s="41">
        <v>2828</v>
      </c>
      <c r="P159" s="39">
        <f t="shared" si="6"/>
        <v>0</v>
      </c>
      <c r="Q159" s="39">
        <f t="shared" si="7"/>
        <v>0</v>
      </c>
      <c r="R159" s="39">
        <f t="shared" si="8"/>
        <v>0</v>
      </c>
    </row>
    <row r="160" spans="4:18" x14ac:dyDescent="0.25">
      <c r="D160" s="36" t="s">
        <v>697</v>
      </c>
      <c r="E160" s="37" t="s">
        <v>471</v>
      </c>
      <c r="F160" s="37">
        <v>16</v>
      </c>
      <c r="G160" s="37"/>
      <c r="H160" s="37"/>
      <c r="I160" s="38"/>
      <c r="J160" s="38"/>
      <c r="K160" s="38"/>
      <c r="L160" s="38"/>
      <c r="M160" s="39"/>
      <c r="N160" s="39"/>
      <c r="O160" s="41">
        <v>2829</v>
      </c>
      <c r="P160" s="39">
        <f t="shared" si="6"/>
        <v>0</v>
      </c>
      <c r="Q160" s="39">
        <f t="shared" si="7"/>
        <v>0</v>
      </c>
      <c r="R160" s="39">
        <f t="shared" si="8"/>
        <v>0</v>
      </c>
    </row>
    <row r="161" spans="4:18" x14ac:dyDescent="0.25">
      <c r="D161" s="36" t="s">
        <v>697</v>
      </c>
      <c r="E161" s="37" t="s">
        <v>471</v>
      </c>
      <c r="F161" s="37">
        <v>12</v>
      </c>
      <c r="G161" s="37"/>
      <c r="H161" s="37"/>
      <c r="I161" s="38"/>
      <c r="J161" s="38"/>
      <c r="K161" s="38"/>
      <c r="L161" s="38"/>
      <c r="M161" s="39"/>
      <c r="N161" s="39"/>
      <c r="O161" s="41">
        <v>2830</v>
      </c>
      <c r="P161" s="39">
        <f t="shared" si="6"/>
        <v>0</v>
      </c>
      <c r="Q161" s="39">
        <f t="shared" si="7"/>
        <v>0</v>
      </c>
      <c r="R161" s="39">
        <f t="shared" si="8"/>
        <v>0</v>
      </c>
    </row>
    <row r="162" spans="4:18" x14ac:dyDescent="0.25">
      <c r="D162" s="36" t="s">
        <v>697</v>
      </c>
      <c r="E162" s="37" t="s">
        <v>471</v>
      </c>
      <c r="F162" s="37">
        <v>5</v>
      </c>
      <c r="G162" s="37"/>
      <c r="H162" s="37"/>
      <c r="I162" s="38"/>
      <c r="J162" s="38"/>
      <c r="K162" s="38"/>
      <c r="L162" s="38"/>
      <c r="M162" s="39"/>
      <c r="N162" s="39"/>
      <c r="O162" s="41">
        <v>2831</v>
      </c>
      <c r="P162" s="39">
        <f t="shared" si="6"/>
        <v>0</v>
      </c>
      <c r="Q162" s="39">
        <f t="shared" si="7"/>
        <v>0</v>
      </c>
      <c r="R162" s="39">
        <f t="shared" si="8"/>
        <v>0</v>
      </c>
    </row>
    <row r="163" spans="4:18" x14ac:dyDescent="0.25">
      <c r="D163" s="36" t="s">
        <v>2498</v>
      </c>
      <c r="E163" s="37" t="s">
        <v>2495</v>
      </c>
      <c r="F163" s="37">
        <v>62</v>
      </c>
      <c r="G163" s="37"/>
      <c r="H163" s="37"/>
      <c r="I163" s="38"/>
      <c r="J163" s="38"/>
      <c r="K163" s="38"/>
      <c r="L163" s="38"/>
      <c r="M163" s="39"/>
      <c r="N163" s="39"/>
      <c r="O163" s="41">
        <v>6000</v>
      </c>
      <c r="P163" s="39">
        <f t="shared" si="6"/>
        <v>0</v>
      </c>
      <c r="Q163" s="39">
        <f t="shared" si="7"/>
        <v>0</v>
      </c>
      <c r="R163" s="39">
        <f t="shared" si="8"/>
        <v>0</v>
      </c>
    </row>
    <row r="164" spans="4:18" x14ac:dyDescent="0.25">
      <c r="D164" s="36" t="s">
        <v>698</v>
      </c>
      <c r="E164" s="37" t="s">
        <v>471</v>
      </c>
      <c r="F164" s="37">
        <v>12</v>
      </c>
      <c r="G164" s="37"/>
      <c r="H164" s="37"/>
      <c r="I164" s="38"/>
      <c r="J164" s="38"/>
      <c r="K164" s="38"/>
      <c r="L164" s="38"/>
      <c r="M164" s="39"/>
      <c r="N164" s="39"/>
      <c r="O164" s="41">
        <v>2832</v>
      </c>
      <c r="P164" s="39">
        <f t="shared" si="6"/>
        <v>0</v>
      </c>
      <c r="Q164" s="39">
        <f t="shared" si="7"/>
        <v>0</v>
      </c>
      <c r="R164" s="39">
        <f t="shared" si="8"/>
        <v>0</v>
      </c>
    </row>
    <row r="165" spans="4:18" x14ac:dyDescent="0.25">
      <c r="D165" s="36" t="s">
        <v>699</v>
      </c>
      <c r="E165" s="37" t="s">
        <v>471</v>
      </c>
      <c r="F165" s="37">
        <v>3</v>
      </c>
      <c r="G165" s="37"/>
      <c r="H165" s="37"/>
      <c r="I165" s="38"/>
      <c r="J165" s="38"/>
      <c r="K165" s="38"/>
      <c r="L165" s="38"/>
      <c r="M165" s="39"/>
      <c r="N165" s="39"/>
      <c r="O165" s="41">
        <v>2833</v>
      </c>
      <c r="P165" s="39">
        <f t="shared" si="6"/>
        <v>0</v>
      </c>
      <c r="Q165" s="39">
        <f t="shared" si="7"/>
        <v>0</v>
      </c>
      <c r="R165" s="39">
        <f t="shared" si="8"/>
        <v>0</v>
      </c>
    </row>
    <row r="166" spans="4:18" x14ac:dyDescent="0.25">
      <c r="D166" s="36" t="s">
        <v>700</v>
      </c>
      <c r="E166" s="37" t="s">
        <v>471</v>
      </c>
      <c r="F166" s="37">
        <v>17</v>
      </c>
      <c r="G166" s="37"/>
      <c r="H166" s="37"/>
      <c r="I166" s="38"/>
      <c r="J166" s="38"/>
      <c r="K166" s="38"/>
      <c r="L166" s="38"/>
      <c r="M166" s="39"/>
      <c r="N166" s="39"/>
      <c r="O166" s="41">
        <v>2834</v>
      </c>
      <c r="P166" s="39">
        <f t="shared" si="6"/>
        <v>0</v>
      </c>
      <c r="Q166" s="39">
        <f t="shared" si="7"/>
        <v>0</v>
      </c>
      <c r="R166" s="39">
        <f t="shared" si="8"/>
        <v>0</v>
      </c>
    </row>
    <row r="167" spans="4:18" x14ac:dyDescent="0.25">
      <c r="D167" s="36" t="s">
        <v>701</v>
      </c>
      <c r="E167" s="37" t="s">
        <v>471</v>
      </c>
      <c r="F167" s="37">
        <v>11</v>
      </c>
      <c r="G167" s="37"/>
      <c r="H167" s="37"/>
      <c r="I167" s="38"/>
      <c r="J167" s="38"/>
      <c r="K167" s="38"/>
      <c r="L167" s="38"/>
      <c r="M167" s="39"/>
      <c r="N167" s="39"/>
      <c r="O167" s="41">
        <v>2835</v>
      </c>
      <c r="P167" s="39">
        <f t="shared" si="6"/>
        <v>0</v>
      </c>
      <c r="Q167" s="39">
        <f t="shared" si="7"/>
        <v>0</v>
      </c>
      <c r="R167" s="39">
        <f t="shared" si="8"/>
        <v>0</v>
      </c>
    </row>
    <row r="168" spans="4:18" x14ac:dyDescent="0.25">
      <c r="D168" s="36" t="s">
        <v>702</v>
      </c>
      <c r="E168" s="37" t="s">
        <v>471</v>
      </c>
      <c r="F168" s="37">
        <v>10</v>
      </c>
      <c r="G168" s="37"/>
      <c r="H168" s="37"/>
      <c r="I168" s="38"/>
      <c r="J168" s="38"/>
      <c r="K168" s="38"/>
      <c r="L168" s="38"/>
      <c r="M168" s="39"/>
      <c r="N168" s="39"/>
      <c r="O168" s="41">
        <v>2836</v>
      </c>
      <c r="P168" s="39">
        <f t="shared" si="6"/>
        <v>0</v>
      </c>
      <c r="Q168" s="39">
        <f t="shared" si="7"/>
        <v>0</v>
      </c>
      <c r="R168" s="39">
        <f t="shared" si="8"/>
        <v>0</v>
      </c>
    </row>
    <row r="169" spans="4:18" x14ac:dyDescent="0.25">
      <c r="D169" s="35" t="s">
        <v>703</v>
      </c>
      <c r="E169" s="37" t="s">
        <v>471</v>
      </c>
      <c r="F169" s="37">
        <v>1</v>
      </c>
      <c r="G169" s="37"/>
      <c r="H169" s="37"/>
      <c r="I169" s="38"/>
      <c r="J169" s="38"/>
      <c r="K169" s="38"/>
      <c r="L169" s="38"/>
      <c r="M169" s="39"/>
      <c r="N169" s="39"/>
      <c r="O169" s="41">
        <v>2837</v>
      </c>
      <c r="P169" s="39">
        <f t="shared" si="6"/>
        <v>0</v>
      </c>
      <c r="Q169" s="39">
        <f t="shared" si="7"/>
        <v>0</v>
      </c>
      <c r="R169" s="39">
        <f t="shared" si="8"/>
        <v>0</v>
      </c>
    </row>
    <row r="170" spans="4:18" x14ac:dyDescent="0.25">
      <c r="D170" s="35" t="s">
        <v>704</v>
      </c>
      <c r="E170" s="37" t="s">
        <v>471</v>
      </c>
      <c r="F170" s="37">
        <v>2</v>
      </c>
      <c r="G170" s="37"/>
      <c r="H170" s="37"/>
      <c r="I170" s="38"/>
      <c r="J170" s="38"/>
      <c r="K170" s="38"/>
      <c r="L170" s="38"/>
      <c r="M170" s="39"/>
      <c r="N170" s="39"/>
      <c r="O170" s="41">
        <v>2838</v>
      </c>
      <c r="P170" s="39">
        <f t="shared" si="6"/>
        <v>0</v>
      </c>
      <c r="Q170" s="39">
        <f t="shared" si="7"/>
        <v>0</v>
      </c>
      <c r="R170" s="39">
        <f t="shared" si="8"/>
        <v>0</v>
      </c>
    </row>
    <row r="171" spans="4:18" x14ac:dyDescent="0.25">
      <c r="D171" s="35" t="s">
        <v>705</v>
      </c>
      <c r="E171" s="37" t="s">
        <v>471</v>
      </c>
      <c r="F171" s="37">
        <v>3</v>
      </c>
      <c r="G171" s="37"/>
      <c r="H171" s="37"/>
      <c r="I171" s="38"/>
      <c r="J171" s="38"/>
      <c r="K171" s="38"/>
      <c r="L171" s="38"/>
      <c r="M171" s="39"/>
      <c r="N171" s="39"/>
      <c r="O171" s="41">
        <v>2839</v>
      </c>
      <c r="P171" s="39">
        <f t="shared" si="6"/>
        <v>0</v>
      </c>
      <c r="Q171" s="39">
        <f t="shared" si="7"/>
        <v>0</v>
      </c>
      <c r="R171" s="39">
        <f t="shared" si="8"/>
        <v>0</v>
      </c>
    </row>
    <row r="172" spans="4:18" x14ac:dyDescent="0.25">
      <c r="D172" s="35" t="s">
        <v>706</v>
      </c>
      <c r="E172" s="37" t="s">
        <v>471</v>
      </c>
      <c r="F172" s="37">
        <v>1</v>
      </c>
      <c r="G172" s="37"/>
      <c r="H172" s="37"/>
      <c r="I172" s="38"/>
      <c r="J172" s="38"/>
      <c r="K172" s="38"/>
      <c r="L172" s="38"/>
      <c r="M172" s="39"/>
      <c r="N172" s="39"/>
      <c r="O172" s="41">
        <v>2840</v>
      </c>
      <c r="P172" s="39">
        <f t="shared" si="6"/>
        <v>0</v>
      </c>
      <c r="Q172" s="39">
        <f t="shared" si="7"/>
        <v>0</v>
      </c>
      <c r="R172" s="39">
        <f t="shared" si="8"/>
        <v>0</v>
      </c>
    </row>
    <row r="173" spans="4:18" x14ac:dyDescent="0.25">
      <c r="D173" s="35" t="s">
        <v>707</v>
      </c>
      <c r="E173" s="37" t="s">
        <v>471</v>
      </c>
      <c r="F173" s="37">
        <v>3</v>
      </c>
      <c r="G173" s="37"/>
      <c r="H173" s="37"/>
      <c r="I173" s="38"/>
      <c r="J173" s="38"/>
      <c r="K173" s="38"/>
      <c r="L173" s="38"/>
      <c r="M173" s="39"/>
      <c r="N173" s="39"/>
      <c r="O173" s="41">
        <v>2841</v>
      </c>
      <c r="P173" s="39">
        <f t="shared" si="6"/>
        <v>0</v>
      </c>
      <c r="Q173" s="39">
        <f t="shared" si="7"/>
        <v>0</v>
      </c>
      <c r="R173" s="39">
        <f t="shared" si="8"/>
        <v>0</v>
      </c>
    </row>
    <row r="174" spans="4:18" x14ac:dyDescent="0.25">
      <c r="D174" s="35" t="s">
        <v>708</v>
      </c>
      <c r="E174" s="37" t="s">
        <v>471</v>
      </c>
      <c r="F174" s="37">
        <v>1</v>
      </c>
      <c r="G174" s="37"/>
      <c r="H174" s="37"/>
      <c r="I174" s="38"/>
      <c r="J174" s="38"/>
      <c r="K174" s="38"/>
      <c r="L174" s="38"/>
      <c r="M174" s="39"/>
      <c r="N174" s="39"/>
      <c r="O174" s="41">
        <v>2842</v>
      </c>
      <c r="P174" s="39">
        <f t="shared" si="6"/>
        <v>0</v>
      </c>
      <c r="Q174" s="39">
        <f t="shared" si="7"/>
        <v>0</v>
      </c>
      <c r="R174" s="39">
        <f t="shared" si="8"/>
        <v>0</v>
      </c>
    </row>
    <row r="175" spans="4:18" x14ac:dyDescent="0.25">
      <c r="D175" s="35" t="s">
        <v>708</v>
      </c>
      <c r="E175" s="37" t="s">
        <v>471</v>
      </c>
      <c r="F175" s="37">
        <v>1</v>
      </c>
      <c r="G175" s="37"/>
      <c r="H175" s="37"/>
      <c r="I175" s="38"/>
      <c r="J175" s="38"/>
      <c r="K175" s="38"/>
      <c r="L175" s="38"/>
      <c r="M175" s="39"/>
      <c r="N175" s="39"/>
      <c r="O175" s="41">
        <v>2843</v>
      </c>
      <c r="P175" s="39">
        <f t="shared" si="6"/>
        <v>0</v>
      </c>
      <c r="Q175" s="39">
        <f t="shared" si="7"/>
        <v>0</v>
      </c>
      <c r="R175" s="39">
        <f t="shared" si="8"/>
        <v>0</v>
      </c>
    </row>
    <row r="176" spans="4:18" x14ac:dyDescent="0.25">
      <c r="D176" s="35" t="s">
        <v>709</v>
      </c>
      <c r="E176" s="37" t="s">
        <v>471</v>
      </c>
      <c r="F176" s="37">
        <v>4</v>
      </c>
      <c r="G176" s="37"/>
      <c r="H176" s="37"/>
      <c r="I176" s="38"/>
      <c r="J176" s="38"/>
      <c r="K176" s="38"/>
      <c r="L176" s="38"/>
      <c r="M176" s="39"/>
      <c r="N176" s="39"/>
      <c r="O176" s="41">
        <v>2844</v>
      </c>
      <c r="P176" s="39">
        <f t="shared" si="6"/>
        <v>0</v>
      </c>
      <c r="Q176" s="39">
        <f t="shared" si="7"/>
        <v>0</v>
      </c>
      <c r="R176" s="39">
        <f t="shared" si="8"/>
        <v>0</v>
      </c>
    </row>
    <row r="177" spans="4:18" x14ac:dyDescent="0.25">
      <c r="D177" s="35" t="s">
        <v>709</v>
      </c>
      <c r="E177" s="37" t="s">
        <v>471</v>
      </c>
      <c r="F177" s="37">
        <v>1</v>
      </c>
      <c r="G177" s="37"/>
      <c r="H177" s="37"/>
      <c r="I177" s="38"/>
      <c r="J177" s="38"/>
      <c r="K177" s="38"/>
      <c r="L177" s="38"/>
      <c r="M177" s="39"/>
      <c r="N177" s="39"/>
      <c r="O177" s="41">
        <v>2845</v>
      </c>
      <c r="P177" s="39">
        <f t="shared" si="6"/>
        <v>0</v>
      </c>
      <c r="Q177" s="39">
        <f t="shared" si="7"/>
        <v>0</v>
      </c>
      <c r="R177" s="39">
        <f t="shared" si="8"/>
        <v>0</v>
      </c>
    </row>
    <row r="178" spans="4:18" x14ac:dyDescent="0.25">
      <c r="D178" s="35" t="s">
        <v>710</v>
      </c>
      <c r="E178" s="37" t="s">
        <v>471</v>
      </c>
      <c r="F178" s="37">
        <v>1</v>
      </c>
      <c r="G178" s="37"/>
      <c r="H178" s="37"/>
      <c r="I178" s="38"/>
      <c r="J178" s="38"/>
      <c r="K178" s="38"/>
      <c r="L178" s="38"/>
      <c r="M178" s="39"/>
      <c r="N178" s="39"/>
      <c r="O178" s="41">
        <v>2846</v>
      </c>
      <c r="P178" s="39">
        <f t="shared" si="6"/>
        <v>0</v>
      </c>
      <c r="Q178" s="39">
        <f t="shared" si="7"/>
        <v>0</v>
      </c>
      <c r="R178" s="39">
        <f t="shared" si="8"/>
        <v>0</v>
      </c>
    </row>
    <row r="179" spans="4:18" x14ac:dyDescent="0.25">
      <c r="D179" s="35" t="s">
        <v>711</v>
      </c>
      <c r="E179" s="37" t="s">
        <v>471</v>
      </c>
      <c r="F179" s="37">
        <v>1</v>
      </c>
      <c r="G179" s="37"/>
      <c r="H179" s="37"/>
      <c r="I179" s="38"/>
      <c r="J179" s="38"/>
      <c r="K179" s="38"/>
      <c r="L179" s="38"/>
      <c r="M179" s="39"/>
      <c r="N179" s="39"/>
      <c r="O179" s="41">
        <v>2847</v>
      </c>
      <c r="P179" s="39">
        <f t="shared" si="6"/>
        <v>0</v>
      </c>
      <c r="Q179" s="39">
        <f t="shared" si="7"/>
        <v>0</v>
      </c>
      <c r="R179" s="39">
        <f t="shared" si="8"/>
        <v>0</v>
      </c>
    </row>
    <row r="180" spans="4:18" x14ac:dyDescent="0.25">
      <c r="D180" s="36" t="s">
        <v>712</v>
      </c>
      <c r="E180" s="37" t="s">
        <v>471</v>
      </c>
      <c r="F180" s="37">
        <v>9</v>
      </c>
      <c r="G180" s="37"/>
      <c r="H180" s="37"/>
      <c r="I180" s="38"/>
      <c r="J180" s="38"/>
      <c r="K180" s="38"/>
      <c r="L180" s="38"/>
      <c r="M180" s="39"/>
      <c r="N180" s="39"/>
      <c r="O180" s="41">
        <v>2848</v>
      </c>
      <c r="P180" s="39">
        <f t="shared" si="6"/>
        <v>0</v>
      </c>
      <c r="Q180" s="39">
        <f t="shared" si="7"/>
        <v>0</v>
      </c>
      <c r="R180" s="39">
        <f t="shared" si="8"/>
        <v>0</v>
      </c>
    </row>
    <row r="181" spans="4:18" x14ac:dyDescent="0.25">
      <c r="D181" s="36" t="s">
        <v>713</v>
      </c>
      <c r="E181" s="37" t="s">
        <v>471</v>
      </c>
      <c r="F181" s="37">
        <v>4</v>
      </c>
      <c r="G181" s="37"/>
      <c r="H181" s="37"/>
      <c r="I181" s="38"/>
      <c r="J181" s="38"/>
      <c r="K181" s="38"/>
      <c r="L181" s="38"/>
      <c r="M181" s="39"/>
      <c r="N181" s="39"/>
      <c r="O181" s="41">
        <v>2849</v>
      </c>
      <c r="P181" s="39">
        <f t="shared" si="6"/>
        <v>0</v>
      </c>
      <c r="Q181" s="39">
        <f t="shared" si="7"/>
        <v>0</v>
      </c>
      <c r="R181" s="39">
        <f t="shared" si="8"/>
        <v>0</v>
      </c>
    </row>
    <row r="182" spans="4:18" x14ac:dyDescent="0.25">
      <c r="D182" s="36" t="s">
        <v>714</v>
      </c>
      <c r="E182" s="37" t="s">
        <v>471</v>
      </c>
      <c r="F182" s="37">
        <v>3</v>
      </c>
      <c r="G182" s="37"/>
      <c r="H182" s="37"/>
      <c r="I182" s="38"/>
      <c r="J182" s="38"/>
      <c r="K182" s="38"/>
      <c r="L182" s="38"/>
      <c r="M182" s="39"/>
      <c r="N182" s="39"/>
      <c r="O182" s="41">
        <v>2850</v>
      </c>
      <c r="P182" s="39">
        <f t="shared" si="6"/>
        <v>0</v>
      </c>
      <c r="Q182" s="39">
        <f t="shared" si="7"/>
        <v>0</v>
      </c>
      <c r="R182" s="39">
        <f t="shared" si="8"/>
        <v>0</v>
      </c>
    </row>
    <row r="183" spans="4:18" x14ac:dyDescent="0.25">
      <c r="D183" s="36" t="s">
        <v>2494</v>
      </c>
      <c r="E183" s="37" t="s">
        <v>2495</v>
      </c>
      <c r="F183" s="37">
        <v>4</v>
      </c>
      <c r="G183" s="37"/>
      <c r="H183" s="37"/>
      <c r="I183" s="38"/>
      <c r="J183" s="38"/>
      <c r="K183" s="38"/>
      <c r="L183" s="38"/>
      <c r="M183" s="39"/>
      <c r="N183" s="39"/>
      <c r="O183" s="41">
        <v>27000</v>
      </c>
      <c r="P183" s="39">
        <f t="shared" si="6"/>
        <v>0</v>
      </c>
      <c r="Q183" s="39">
        <f t="shared" si="7"/>
        <v>0</v>
      </c>
      <c r="R183" s="39">
        <f t="shared" si="8"/>
        <v>0</v>
      </c>
    </row>
    <row r="184" spans="4:18" x14ac:dyDescent="0.25">
      <c r="D184" s="36" t="s">
        <v>2496</v>
      </c>
      <c r="E184" s="37" t="s">
        <v>2495</v>
      </c>
      <c r="F184" s="37">
        <v>4</v>
      </c>
      <c r="G184" s="37"/>
      <c r="H184" s="37"/>
      <c r="I184" s="38"/>
      <c r="J184" s="38"/>
      <c r="K184" s="38"/>
      <c r="L184" s="38"/>
      <c r="M184" s="39"/>
      <c r="N184" s="39"/>
      <c r="O184" s="41">
        <v>12000</v>
      </c>
      <c r="P184" s="39">
        <f t="shared" si="6"/>
        <v>0</v>
      </c>
      <c r="Q184" s="39">
        <f t="shared" si="7"/>
        <v>0</v>
      </c>
      <c r="R184" s="39">
        <f t="shared" si="8"/>
        <v>0</v>
      </c>
    </row>
    <row r="185" spans="4:18" x14ac:dyDescent="0.25">
      <c r="D185" s="36" t="s">
        <v>715</v>
      </c>
      <c r="E185" s="37" t="s">
        <v>471</v>
      </c>
      <c r="F185" s="37">
        <v>1</v>
      </c>
      <c r="G185" s="37"/>
      <c r="H185" s="37"/>
      <c r="I185" s="38"/>
      <c r="J185" s="38"/>
      <c r="K185" s="38"/>
      <c r="L185" s="38"/>
      <c r="M185" s="39"/>
      <c r="N185" s="39"/>
      <c r="O185" s="41">
        <v>2851</v>
      </c>
      <c r="P185" s="39">
        <f t="shared" si="6"/>
        <v>0</v>
      </c>
      <c r="Q185" s="39">
        <f t="shared" si="7"/>
        <v>0</v>
      </c>
      <c r="R185" s="39">
        <f t="shared" si="8"/>
        <v>0</v>
      </c>
    </row>
    <row r="186" spans="4:18" x14ac:dyDescent="0.25">
      <c r="D186" s="36" t="s">
        <v>716</v>
      </c>
      <c r="E186" s="37" t="s">
        <v>471</v>
      </c>
      <c r="F186" s="37">
        <v>2</v>
      </c>
      <c r="G186" s="37"/>
      <c r="H186" s="37"/>
      <c r="I186" s="38"/>
      <c r="J186" s="38"/>
      <c r="K186" s="38"/>
      <c r="L186" s="38"/>
      <c r="M186" s="39"/>
      <c r="N186" s="39"/>
      <c r="O186" s="41">
        <v>2852</v>
      </c>
      <c r="P186" s="39">
        <f t="shared" si="6"/>
        <v>0</v>
      </c>
      <c r="Q186" s="39">
        <f t="shared" si="7"/>
        <v>0</v>
      </c>
      <c r="R186" s="39">
        <f t="shared" si="8"/>
        <v>0</v>
      </c>
    </row>
    <row r="187" spans="4:18" x14ac:dyDescent="0.25">
      <c r="D187" s="35" t="s">
        <v>717</v>
      </c>
      <c r="E187" s="37" t="s">
        <v>471</v>
      </c>
      <c r="F187" s="37">
        <v>2</v>
      </c>
      <c r="G187" s="37"/>
      <c r="H187" s="37"/>
      <c r="I187" s="38"/>
      <c r="J187" s="38"/>
      <c r="K187" s="38"/>
      <c r="L187" s="38"/>
      <c r="M187" s="39"/>
      <c r="N187" s="39"/>
      <c r="O187" s="41">
        <v>2853</v>
      </c>
      <c r="P187" s="39">
        <f t="shared" si="6"/>
        <v>0</v>
      </c>
      <c r="Q187" s="39">
        <f t="shared" si="7"/>
        <v>0</v>
      </c>
      <c r="R187" s="39">
        <f t="shared" si="8"/>
        <v>0</v>
      </c>
    </row>
    <row r="188" spans="4:18" x14ac:dyDescent="0.25">
      <c r="D188" s="36" t="s">
        <v>2504</v>
      </c>
      <c r="E188" s="37" t="s">
        <v>2258</v>
      </c>
      <c r="F188" s="37">
        <v>5</v>
      </c>
      <c r="G188" s="37"/>
      <c r="H188" s="37"/>
      <c r="I188" s="38"/>
      <c r="J188" s="38"/>
      <c r="K188" s="38"/>
      <c r="L188" s="38"/>
      <c r="M188" s="39"/>
      <c r="N188" s="39"/>
      <c r="O188" s="41">
        <v>6000</v>
      </c>
      <c r="P188" s="39">
        <f t="shared" si="6"/>
        <v>0</v>
      </c>
      <c r="Q188" s="39">
        <f t="shared" si="7"/>
        <v>0</v>
      </c>
      <c r="R188" s="39">
        <f t="shared" si="8"/>
        <v>0</v>
      </c>
    </row>
    <row r="189" spans="4:18" x14ac:dyDescent="0.25">
      <c r="D189" s="36" t="s">
        <v>2497</v>
      </c>
      <c r="E189" s="37" t="s">
        <v>2495</v>
      </c>
      <c r="F189" s="37">
        <v>8</v>
      </c>
      <c r="G189" s="37"/>
      <c r="H189" s="37"/>
      <c r="I189" s="38"/>
      <c r="J189" s="38"/>
      <c r="K189" s="38"/>
      <c r="L189" s="38"/>
      <c r="M189" s="39"/>
      <c r="N189" s="39"/>
      <c r="O189" s="41">
        <v>6000</v>
      </c>
      <c r="P189" s="39">
        <f t="shared" si="6"/>
        <v>0</v>
      </c>
      <c r="Q189" s="39">
        <f t="shared" si="7"/>
        <v>0</v>
      </c>
      <c r="R189" s="39">
        <f t="shared" si="8"/>
        <v>0</v>
      </c>
    </row>
    <row r="190" spans="4:18" x14ac:dyDescent="0.25">
      <c r="D190" s="36" t="s">
        <v>718</v>
      </c>
      <c r="E190" s="37" t="s">
        <v>471</v>
      </c>
      <c r="F190" s="37">
        <v>1</v>
      </c>
      <c r="G190" s="37"/>
      <c r="H190" s="37"/>
      <c r="I190" s="38"/>
      <c r="J190" s="38"/>
      <c r="K190" s="38"/>
      <c r="L190" s="38"/>
      <c r="M190" s="39"/>
      <c r="N190" s="39"/>
      <c r="O190" s="41">
        <v>2854</v>
      </c>
      <c r="P190" s="39">
        <f t="shared" si="6"/>
        <v>0</v>
      </c>
      <c r="Q190" s="39">
        <f t="shared" si="7"/>
        <v>0</v>
      </c>
      <c r="R190" s="39">
        <f t="shared" si="8"/>
        <v>0</v>
      </c>
    </row>
    <row r="191" spans="4:18" x14ac:dyDescent="0.25">
      <c r="D191" s="36" t="s">
        <v>719</v>
      </c>
      <c r="E191" s="37" t="s">
        <v>471</v>
      </c>
      <c r="F191" s="37">
        <v>1</v>
      </c>
      <c r="G191" s="37"/>
      <c r="H191" s="37"/>
      <c r="I191" s="38"/>
      <c r="J191" s="38"/>
      <c r="K191" s="38"/>
      <c r="L191" s="38"/>
      <c r="M191" s="39"/>
      <c r="N191" s="39"/>
      <c r="O191" s="41">
        <v>2855</v>
      </c>
      <c r="P191" s="39">
        <f t="shared" si="6"/>
        <v>0</v>
      </c>
      <c r="Q191" s="39">
        <f t="shared" si="7"/>
        <v>0</v>
      </c>
      <c r="R191" s="39">
        <f t="shared" si="8"/>
        <v>0</v>
      </c>
    </row>
    <row r="192" spans="4:18" x14ac:dyDescent="0.25">
      <c r="D192" s="36" t="s">
        <v>720</v>
      </c>
      <c r="E192" s="37" t="s">
        <v>471</v>
      </c>
      <c r="F192" s="37">
        <v>21</v>
      </c>
      <c r="G192" s="37"/>
      <c r="H192" s="37"/>
      <c r="I192" s="38"/>
      <c r="J192" s="38"/>
      <c r="K192" s="38"/>
      <c r="L192" s="38"/>
      <c r="M192" s="39"/>
      <c r="N192" s="39"/>
      <c r="O192" s="41">
        <v>2856</v>
      </c>
      <c r="P192" s="39">
        <f t="shared" si="6"/>
        <v>0</v>
      </c>
      <c r="Q192" s="39">
        <f t="shared" si="7"/>
        <v>0</v>
      </c>
      <c r="R192" s="39">
        <f t="shared" si="8"/>
        <v>0</v>
      </c>
    </row>
    <row r="193" spans="4:18" x14ac:dyDescent="0.25">
      <c r="D193" s="36" t="s">
        <v>721</v>
      </c>
      <c r="E193" s="37" t="s">
        <v>471</v>
      </c>
      <c r="F193" s="37">
        <v>4</v>
      </c>
      <c r="G193" s="37"/>
      <c r="H193" s="37"/>
      <c r="I193" s="38"/>
      <c r="J193" s="38"/>
      <c r="K193" s="38"/>
      <c r="L193" s="38"/>
      <c r="M193" s="39"/>
      <c r="N193" s="39"/>
      <c r="O193" s="41">
        <v>2857</v>
      </c>
      <c r="P193" s="39">
        <f t="shared" ref="P193:P256" si="9">H193*I193</f>
        <v>0</v>
      </c>
      <c r="Q193" s="39">
        <f t="shared" ref="Q193:Q256" si="10">H193*O193</f>
        <v>0</v>
      </c>
      <c r="R193" s="39">
        <f t="shared" ref="R193:R256" si="11">G193*O193</f>
        <v>0</v>
      </c>
    </row>
    <row r="194" spans="4:18" x14ac:dyDescent="0.25">
      <c r="D194" s="36" t="s">
        <v>2279</v>
      </c>
      <c r="E194" s="37" t="s">
        <v>589</v>
      </c>
      <c r="F194" s="37">
        <v>1</v>
      </c>
      <c r="G194" s="37"/>
      <c r="H194" s="37"/>
      <c r="I194" s="38"/>
      <c r="J194" s="38"/>
      <c r="K194" s="38"/>
      <c r="L194" s="38"/>
      <c r="M194" s="39"/>
      <c r="N194" s="39"/>
      <c r="O194" s="40">
        <v>28000</v>
      </c>
      <c r="P194" s="39">
        <f t="shared" si="9"/>
        <v>0</v>
      </c>
      <c r="Q194" s="39">
        <f t="shared" si="10"/>
        <v>0</v>
      </c>
      <c r="R194" s="39">
        <f t="shared" si="11"/>
        <v>0</v>
      </c>
    </row>
    <row r="195" spans="4:18" x14ac:dyDescent="0.25">
      <c r="D195" s="35" t="s">
        <v>2339</v>
      </c>
      <c r="E195" s="37" t="s">
        <v>313</v>
      </c>
      <c r="F195" s="37">
        <v>20</v>
      </c>
      <c r="G195" s="37"/>
      <c r="H195" s="37"/>
      <c r="I195" s="38"/>
      <c r="J195" s="38"/>
      <c r="K195" s="38"/>
      <c r="L195" s="38"/>
      <c r="M195" s="39"/>
      <c r="N195" s="39"/>
      <c r="O195" s="41">
        <v>12000</v>
      </c>
      <c r="P195" s="39">
        <f t="shared" si="9"/>
        <v>0</v>
      </c>
      <c r="Q195" s="39">
        <f t="shared" si="10"/>
        <v>0</v>
      </c>
      <c r="R195" s="39">
        <f t="shared" si="11"/>
        <v>0</v>
      </c>
    </row>
    <row r="196" spans="4:18" x14ac:dyDescent="0.25">
      <c r="D196" s="35" t="s">
        <v>722</v>
      </c>
      <c r="E196" s="37" t="s">
        <v>471</v>
      </c>
      <c r="F196" s="37">
        <v>1</v>
      </c>
      <c r="G196" s="37"/>
      <c r="H196" s="37"/>
      <c r="I196" s="38"/>
      <c r="J196" s="38"/>
      <c r="K196" s="38"/>
      <c r="L196" s="38"/>
      <c r="M196" s="39"/>
      <c r="N196" s="39"/>
      <c r="O196" s="41">
        <v>2858</v>
      </c>
      <c r="P196" s="39">
        <f t="shared" si="9"/>
        <v>0</v>
      </c>
      <c r="Q196" s="39">
        <f t="shared" si="10"/>
        <v>0</v>
      </c>
      <c r="R196" s="39">
        <f t="shared" si="11"/>
        <v>0</v>
      </c>
    </row>
    <row r="197" spans="4:18" x14ac:dyDescent="0.25">
      <c r="D197" s="36" t="s">
        <v>723</v>
      </c>
      <c r="E197" s="37" t="s">
        <v>471</v>
      </c>
      <c r="F197" s="37">
        <v>2</v>
      </c>
      <c r="G197" s="37"/>
      <c r="H197" s="37"/>
      <c r="I197" s="38"/>
      <c r="J197" s="38"/>
      <c r="K197" s="38"/>
      <c r="L197" s="38"/>
      <c r="M197" s="39"/>
      <c r="N197" s="39"/>
      <c r="O197" s="41">
        <v>2859</v>
      </c>
      <c r="P197" s="39">
        <f t="shared" si="9"/>
        <v>0</v>
      </c>
      <c r="Q197" s="39">
        <f t="shared" si="10"/>
        <v>0</v>
      </c>
      <c r="R197" s="39">
        <f t="shared" si="11"/>
        <v>0</v>
      </c>
    </row>
    <row r="198" spans="4:18" x14ac:dyDescent="0.25">
      <c r="D198" s="35" t="s">
        <v>724</v>
      </c>
      <c r="E198" s="37" t="s">
        <v>471</v>
      </c>
      <c r="F198" s="37">
        <v>10</v>
      </c>
      <c r="G198" s="37"/>
      <c r="H198" s="37"/>
      <c r="I198" s="38"/>
      <c r="J198" s="38"/>
      <c r="K198" s="38"/>
      <c r="L198" s="38"/>
      <c r="M198" s="39"/>
      <c r="N198" s="39"/>
      <c r="O198" s="41">
        <v>2860</v>
      </c>
      <c r="P198" s="39">
        <f t="shared" si="9"/>
        <v>0</v>
      </c>
      <c r="Q198" s="39">
        <f t="shared" si="10"/>
        <v>0</v>
      </c>
      <c r="R198" s="39">
        <f t="shared" si="11"/>
        <v>0</v>
      </c>
    </row>
    <row r="199" spans="4:18" x14ac:dyDescent="0.25">
      <c r="D199" s="36" t="s">
        <v>725</v>
      </c>
      <c r="E199" s="37" t="s">
        <v>471</v>
      </c>
      <c r="F199" s="37">
        <v>10</v>
      </c>
      <c r="G199" s="37"/>
      <c r="H199" s="37"/>
      <c r="I199" s="38"/>
      <c r="J199" s="38"/>
      <c r="K199" s="38"/>
      <c r="L199" s="38"/>
      <c r="M199" s="39"/>
      <c r="N199" s="39"/>
      <c r="O199" s="41">
        <v>2861</v>
      </c>
      <c r="P199" s="39">
        <f t="shared" si="9"/>
        <v>0</v>
      </c>
      <c r="Q199" s="39">
        <f t="shared" si="10"/>
        <v>0</v>
      </c>
      <c r="R199" s="39">
        <f t="shared" si="11"/>
        <v>0</v>
      </c>
    </row>
    <row r="200" spans="4:18" x14ac:dyDescent="0.25">
      <c r="D200" s="36" t="s">
        <v>725</v>
      </c>
      <c r="E200" s="37" t="s">
        <v>471</v>
      </c>
      <c r="F200" s="37">
        <v>5</v>
      </c>
      <c r="G200" s="37"/>
      <c r="H200" s="37"/>
      <c r="I200" s="38"/>
      <c r="J200" s="38"/>
      <c r="K200" s="38"/>
      <c r="L200" s="38"/>
      <c r="M200" s="39"/>
      <c r="N200" s="39"/>
      <c r="O200" s="41">
        <v>2862</v>
      </c>
      <c r="P200" s="39">
        <f t="shared" si="9"/>
        <v>0</v>
      </c>
      <c r="Q200" s="39">
        <f t="shared" si="10"/>
        <v>0</v>
      </c>
      <c r="R200" s="39">
        <f t="shared" si="11"/>
        <v>0</v>
      </c>
    </row>
    <row r="201" spans="4:18" x14ac:dyDescent="0.25">
      <c r="D201" s="36" t="s">
        <v>726</v>
      </c>
      <c r="E201" s="37" t="s">
        <v>471</v>
      </c>
      <c r="F201" s="37">
        <v>10</v>
      </c>
      <c r="G201" s="37"/>
      <c r="H201" s="37"/>
      <c r="I201" s="38"/>
      <c r="J201" s="38"/>
      <c r="K201" s="38"/>
      <c r="L201" s="38"/>
      <c r="M201" s="39"/>
      <c r="N201" s="39"/>
      <c r="O201" s="41">
        <v>2863</v>
      </c>
      <c r="P201" s="39">
        <f t="shared" si="9"/>
        <v>0</v>
      </c>
      <c r="Q201" s="39">
        <f t="shared" si="10"/>
        <v>0</v>
      </c>
      <c r="R201" s="39">
        <f t="shared" si="11"/>
        <v>0</v>
      </c>
    </row>
    <row r="202" spans="4:18" x14ac:dyDescent="0.25">
      <c r="D202" s="36" t="s">
        <v>726</v>
      </c>
      <c r="E202" s="37" t="s">
        <v>471</v>
      </c>
      <c r="F202" s="37">
        <v>1</v>
      </c>
      <c r="G202" s="37"/>
      <c r="H202" s="37"/>
      <c r="I202" s="38"/>
      <c r="J202" s="38"/>
      <c r="K202" s="38"/>
      <c r="L202" s="38"/>
      <c r="M202" s="39"/>
      <c r="N202" s="39"/>
      <c r="O202" s="41">
        <v>2864</v>
      </c>
      <c r="P202" s="39">
        <f t="shared" si="9"/>
        <v>0</v>
      </c>
      <c r="Q202" s="39">
        <f t="shared" si="10"/>
        <v>0</v>
      </c>
      <c r="R202" s="39">
        <f t="shared" si="11"/>
        <v>0</v>
      </c>
    </row>
    <row r="203" spans="4:18" x14ac:dyDescent="0.25">
      <c r="D203" s="36" t="s">
        <v>727</v>
      </c>
      <c r="E203" s="37" t="s">
        <v>471</v>
      </c>
      <c r="F203" s="37">
        <v>5</v>
      </c>
      <c r="G203" s="37"/>
      <c r="H203" s="37"/>
      <c r="I203" s="38"/>
      <c r="J203" s="38"/>
      <c r="K203" s="38"/>
      <c r="L203" s="38"/>
      <c r="M203" s="39"/>
      <c r="N203" s="39"/>
      <c r="O203" s="41">
        <v>2865</v>
      </c>
      <c r="P203" s="39">
        <f t="shared" si="9"/>
        <v>0</v>
      </c>
      <c r="Q203" s="39">
        <f t="shared" si="10"/>
        <v>0</v>
      </c>
      <c r="R203" s="39">
        <f t="shared" si="11"/>
        <v>0</v>
      </c>
    </row>
    <row r="204" spans="4:18" x14ac:dyDescent="0.25">
      <c r="D204" s="36" t="s">
        <v>727</v>
      </c>
      <c r="E204" s="37" t="s">
        <v>471</v>
      </c>
      <c r="F204" s="37">
        <v>2</v>
      </c>
      <c r="G204" s="37"/>
      <c r="H204" s="37"/>
      <c r="I204" s="38"/>
      <c r="J204" s="38"/>
      <c r="K204" s="38"/>
      <c r="L204" s="38"/>
      <c r="M204" s="39"/>
      <c r="N204" s="39"/>
      <c r="O204" s="41">
        <v>2866</v>
      </c>
      <c r="P204" s="39">
        <f t="shared" si="9"/>
        <v>0</v>
      </c>
      <c r="Q204" s="39">
        <f t="shared" si="10"/>
        <v>0</v>
      </c>
      <c r="R204" s="39">
        <f t="shared" si="11"/>
        <v>0</v>
      </c>
    </row>
    <row r="205" spans="4:18" x14ac:dyDescent="0.25">
      <c r="D205" s="36" t="s">
        <v>727</v>
      </c>
      <c r="E205" s="37" t="s">
        <v>471</v>
      </c>
      <c r="F205" s="37">
        <v>7</v>
      </c>
      <c r="G205" s="37"/>
      <c r="H205" s="37"/>
      <c r="I205" s="38"/>
      <c r="J205" s="38"/>
      <c r="K205" s="38"/>
      <c r="L205" s="38"/>
      <c r="M205" s="39"/>
      <c r="N205" s="39"/>
      <c r="O205" s="41">
        <v>2867</v>
      </c>
      <c r="P205" s="39">
        <f t="shared" si="9"/>
        <v>0</v>
      </c>
      <c r="Q205" s="39">
        <f t="shared" si="10"/>
        <v>0</v>
      </c>
      <c r="R205" s="39">
        <f t="shared" si="11"/>
        <v>0</v>
      </c>
    </row>
    <row r="206" spans="4:18" x14ac:dyDescent="0.25">
      <c r="D206" s="36" t="s">
        <v>727</v>
      </c>
      <c r="E206" s="37" t="s">
        <v>471</v>
      </c>
      <c r="F206" s="37">
        <v>1</v>
      </c>
      <c r="G206" s="37"/>
      <c r="H206" s="37"/>
      <c r="I206" s="38"/>
      <c r="J206" s="38"/>
      <c r="K206" s="38"/>
      <c r="L206" s="38"/>
      <c r="M206" s="39"/>
      <c r="N206" s="39"/>
      <c r="O206" s="41">
        <v>2868</v>
      </c>
      <c r="P206" s="39">
        <f t="shared" si="9"/>
        <v>0</v>
      </c>
      <c r="Q206" s="39">
        <f t="shared" si="10"/>
        <v>0</v>
      </c>
      <c r="R206" s="39">
        <f t="shared" si="11"/>
        <v>0</v>
      </c>
    </row>
    <row r="207" spans="4:18" x14ac:dyDescent="0.25">
      <c r="D207" s="35" t="s">
        <v>727</v>
      </c>
      <c r="E207" s="37" t="s">
        <v>471</v>
      </c>
      <c r="F207" s="37">
        <v>1</v>
      </c>
      <c r="G207" s="37"/>
      <c r="H207" s="37"/>
      <c r="I207" s="38"/>
      <c r="J207" s="38"/>
      <c r="K207" s="38"/>
      <c r="L207" s="38"/>
      <c r="M207" s="39"/>
      <c r="N207" s="39"/>
      <c r="O207" s="41">
        <v>2869</v>
      </c>
      <c r="P207" s="39">
        <f t="shared" si="9"/>
        <v>0</v>
      </c>
      <c r="Q207" s="39">
        <f t="shared" si="10"/>
        <v>0</v>
      </c>
      <c r="R207" s="39">
        <f t="shared" si="11"/>
        <v>0</v>
      </c>
    </row>
    <row r="208" spans="4:18" x14ac:dyDescent="0.25">
      <c r="D208" s="35" t="s">
        <v>728</v>
      </c>
      <c r="E208" s="37" t="s">
        <v>471</v>
      </c>
      <c r="F208" s="37">
        <v>2</v>
      </c>
      <c r="G208" s="37"/>
      <c r="H208" s="37"/>
      <c r="I208" s="38"/>
      <c r="J208" s="38"/>
      <c r="K208" s="38"/>
      <c r="L208" s="38"/>
      <c r="M208" s="39"/>
      <c r="N208" s="39"/>
      <c r="O208" s="41">
        <v>2870</v>
      </c>
      <c r="P208" s="39">
        <f t="shared" si="9"/>
        <v>0</v>
      </c>
      <c r="Q208" s="39">
        <f t="shared" si="10"/>
        <v>0</v>
      </c>
      <c r="R208" s="39">
        <f t="shared" si="11"/>
        <v>0</v>
      </c>
    </row>
    <row r="209" spans="4:18" x14ac:dyDescent="0.25">
      <c r="D209" s="36" t="s">
        <v>729</v>
      </c>
      <c r="E209" s="37" t="s">
        <v>471</v>
      </c>
      <c r="F209" s="37">
        <v>12</v>
      </c>
      <c r="G209" s="37"/>
      <c r="H209" s="37"/>
      <c r="I209" s="38"/>
      <c r="J209" s="38"/>
      <c r="K209" s="38"/>
      <c r="L209" s="38"/>
      <c r="M209" s="39"/>
      <c r="N209" s="39"/>
      <c r="O209" s="41">
        <v>2871</v>
      </c>
      <c r="P209" s="39">
        <f t="shared" si="9"/>
        <v>0</v>
      </c>
      <c r="Q209" s="39">
        <f t="shared" si="10"/>
        <v>0</v>
      </c>
      <c r="R209" s="39">
        <f t="shared" si="11"/>
        <v>0</v>
      </c>
    </row>
    <row r="210" spans="4:18" x14ac:dyDescent="0.25">
      <c r="D210" s="36" t="s">
        <v>730</v>
      </c>
      <c r="E210" s="37" t="s">
        <v>471</v>
      </c>
      <c r="F210" s="37">
        <v>7</v>
      </c>
      <c r="G210" s="37"/>
      <c r="H210" s="37"/>
      <c r="I210" s="38"/>
      <c r="J210" s="38"/>
      <c r="K210" s="38"/>
      <c r="L210" s="38"/>
      <c r="M210" s="39"/>
      <c r="N210" s="39"/>
      <c r="O210" s="41">
        <v>2872</v>
      </c>
      <c r="P210" s="39">
        <f t="shared" si="9"/>
        <v>0</v>
      </c>
      <c r="Q210" s="39">
        <f t="shared" si="10"/>
        <v>0</v>
      </c>
      <c r="R210" s="39">
        <f t="shared" si="11"/>
        <v>0</v>
      </c>
    </row>
    <row r="211" spans="4:18" x14ac:dyDescent="0.25">
      <c r="D211" s="35" t="s">
        <v>730</v>
      </c>
      <c r="E211" s="37" t="s">
        <v>471</v>
      </c>
      <c r="F211" s="37">
        <v>2</v>
      </c>
      <c r="G211" s="37"/>
      <c r="H211" s="37"/>
      <c r="I211" s="38"/>
      <c r="J211" s="38"/>
      <c r="K211" s="38"/>
      <c r="L211" s="38"/>
      <c r="M211" s="39"/>
      <c r="N211" s="39"/>
      <c r="O211" s="41">
        <v>2873</v>
      </c>
      <c r="P211" s="39">
        <f t="shared" si="9"/>
        <v>0</v>
      </c>
      <c r="Q211" s="39">
        <f t="shared" si="10"/>
        <v>0</v>
      </c>
      <c r="R211" s="39">
        <f t="shared" si="11"/>
        <v>0</v>
      </c>
    </row>
    <row r="212" spans="4:18" x14ac:dyDescent="0.25">
      <c r="D212" s="35" t="s">
        <v>731</v>
      </c>
      <c r="E212" s="37" t="s">
        <v>471</v>
      </c>
      <c r="F212" s="37">
        <v>1</v>
      </c>
      <c r="G212" s="37"/>
      <c r="H212" s="37"/>
      <c r="I212" s="38"/>
      <c r="J212" s="38"/>
      <c r="K212" s="38"/>
      <c r="L212" s="38"/>
      <c r="M212" s="39"/>
      <c r="N212" s="39"/>
      <c r="O212" s="41">
        <v>2874</v>
      </c>
      <c r="P212" s="39">
        <f t="shared" si="9"/>
        <v>0</v>
      </c>
      <c r="Q212" s="39">
        <f t="shared" si="10"/>
        <v>0</v>
      </c>
      <c r="R212" s="39">
        <f t="shared" si="11"/>
        <v>0</v>
      </c>
    </row>
    <row r="213" spans="4:18" x14ac:dyDescent="0.25">
      <c r="D213" s="36" t="s">
        <v>732</v>
      </c>
      <c r="E213" s="37" t="s">
        <v>471</v>
      </c>
      <c r="F213" s="37">
        <v>11</v>
      </c>
      <c r="G213" s="37"/>
      <c r="H213" s="37"/>
      <c r="I213" s="38"/>
      <c r="J213" s="38"/>
      <c r="K213" s="38"/>
      <c r="L213" s="38"/>
      <c r="M213" s="39"/>
      <c r="N213" s="39"/>
      <c r="O213" s="41">
        <v>2875</v>
      </c>
      <c r="P213" s="39">
        <f t="shared" si="9"/>
        <v>0</v>
      </c>
      <c r="Q213" s="39">
        <f t="shared" si="10"/>
        <v>0</v>
      </c>
      <c r="R213" s="39">
        <f t="shared" si="11"/>
        <v>0</v>
      </c>
    </row>
    <row r="214" spans="4:18" x14ac:dyDescent="0.25">
      <c r="D214" s="36" t="s">
        <v>733</v>
      </c>
      <c r="E214" s="37" t="s">
        <v>471</v>
      </c>
      <c r="F214" s="37">
        <v>8</v>
      </c>
      <c r="G214" s="37"/>
      <c r="H214" s="37"/>
      <c r="I214" s="38"/>
      <c r="J214" s="38"/>
      <c r="K214" s="38"/>
      <c r="L214" s="38"/>
      <c r="M214" s="39"/>
      <c r="N214" s="39"/>
      <c r="O214" s="41">
        <v>2876</v>
      </c>
      <c r="P214" s="39">
        <f t="shared" si="9"/>
        <v>0</v>
      </c>
      <c r="Q214" s="39">
        <f t="shared" si="10"/>
        <v>0</v>
      </c>
      <c r="R214" s="39">
        <f t="shared" si="11"/>
        <v>0</v>
      </c>
    </row>
    <row r="215" spans="4:18" x14ac:dyDescent="0.25">
      <c r="D215" s="35" t="s">
        <v>734</v>
      </c>
      <c r="E215" s="37" t="s">
        <v>471</v>
      </c>
      <c r="F215" s="37">
        <v>1</v>
      </c>
      <c r="G215" s="37"/>
      <c r="H215" s="37"/>
      <c r="I215" s="38"/>
      <c r="J215" s="38"/>
      <c r="K215" s="38"/>
      <c r="L215" s="38"/>
      <c r="M215" s="39"/>
      <c r="N215" s="39"/>
      <c r="O215" s="41">
        <v>2877</v>
      </c>
      <c r="P215" s="39">
        <f t="shared" si="9"/>
        <v>0</v>
      </c>
      <c r="Q215" s="39">
        <f t="shared" si="10"/>
        <v>0</v>
      </c>
      <c r="R215" s="39">
        <f t="shared" si="11"/>
        <v>0</v>
      </c>
    </row>
    <row r="216" spans="4:18" x14ac:dyDescent="0.25">
      <c r="D216" s="35" t="s">
        <v>735</v>
      </c>
      <c r="E216" s="37" t="s">
        <v>471</v>
      </c>
      <c r="F216" s="37">
        <v>3</v>
      </c>
      <c r="G216" s="37"/>
      <c r="H216" s="37"/>
      <c r="I216" s="38"/>
      <c r="J216" s="38"/>
      <c r="K216" s="38"/>
      <c r="L216" s="38"/>
      <c r="M216" s="39"/>
      <c r="N216" s="39"/>
      <c r="O216" s="41">
        <v>2878</v>
      </c>
      <c r="P216" s="39">
        <f t="shared" si="9"/>
        <v>0</v>
      </c>
      <c r="Q216" s="39">
        <f t="shared" si="10"/>
        <v>0</v>
      </c>
      <c r="R216" s="39">
        <f t="shared" si="11"/>
        <v>0</v>
      </c>
    </row>
    <row r="217" spans="4:18" x14ac:dyDescent="0.25">
      <c r="D217" s="36" t="s">
        <v>736</v>
      </c>
      <c r="E217" s="37" t="s">
        <v>471</v>
      </c>
      <c r="F217" s="37">
        <v>6</v>
      </c>
      <c r="G217" s="37"/>
      <c r="H217" s="37"/>
      <c r="I217" s="38"/>
      <c r="J217" s="38"/>
      <c r="K217" s="38"/>
      <c r="L217" s="38"/>
      <c r="M217" s="39"/>
      <c r="N217" s="39"/>
      <c r="O217" s="41">
        <v>2879</v>
      </c>
      <c r="P217" s="39">
        <f t="shared" si="9"/>
        <v>0</v>
      </c>
      <c r="Q217" s="39">
        <f t="shared" si="10"/>
        <v>0</v>
      </c>
      <c r="R217" s="39">
        <f t="shared" si="11"/>
        <v>0</v>
      </c>
    </row>
    <row r="218" spans="4:18" x14ac:dyDescent="0.25">
      <c r="D218" s="35" t="s">
        <v>737</v>
      </c>
      <c r="E218" s="37" t="s">
        <v>471</v>
      </c>
      <c r="F218" s="37">
        <v>1</v>
      </c>
      <c r="G218" s="37"/>
      <c r="H218" s="37"/>
      <c r="I218" s="38"/>
      <c r="J218" s="38"/>
      <c r="K218" s="38"/>
      <c r="L218" s="38"/>
      <c r="M218" s="39"/>
      <c r="N218" s="39"/>
      <c r="O218" s="41">
        <v>2880</v>
      </c>
      <c r="P218" s="39">
        <f t="shared" si="9"/>
        <v>0</v>
      </c>
      <c r="Q218" s="39">
        <f t="shared" si="10"/>
        <v>0</v>
      </c>
      <c r="R218" s="39">
        <f t="shared" si="11"/>
        <v>0</v>
      </c>
    </row>
    <row r="219" spans="4:18" x14ac:dyDescent="0.25">
      <c r="D219" s="35" t="s">
        <v>738</v>
      </c>
      <c r="E219" s="37" t="s">
        <v>471</v>
      </c>
      <c r="F219" s="37">
        <v>1</v>
      </c>
      <c r="G219" s="37"/>
      <c r="H219" s="37"/>
      <c r="I219" s="38"/>
      <c r="J219" s="38"/>
      <c r="K219" s="38"/>
      <c r="L219" s="38"/>
      <c r="M219" s="39"/>
      <c r="N219" s="39"/>
      <c r="O219" s="41">
        <v>2881</v>
      </c>
      <c r="P219" s="39">
        <f t="shared" si="9"/>
        <v>0</v>
      </c>
      <c r="Q219" s="39">
        <f t="shared" si="10"/>
        <v>0</v>
      </c>
      <c r="R219" s="39">
        <f t="shared" si="11"/>
        <v>0</v>
      </c>
    </row>
    <row r="220" spans="4:18" x14ac:dyDescent="0.25">
      <c r="D220" s="35" t="s">
        <v>739</v>
      </c>
      <c r="E220" s="37" t="s">
        <v>471</v>
      </c>
      <c r="F220" s="37">
        <v>1</v>
      </c>
      <c r="G220" s="37"/>
      <c r="H220" s="37"/>
      <c r="I220" s="38"/>
      <c r="J220" s="38"/>
      <c r="K220" s="38"/>
      <c r="L220" s="38"/>
      <c r="M220" s="39"/>
      <c r="N220" s="39"/>
      <c r="O220" s="41">
        <v>2882</v>
      </c>
      <c r="P220" s="39">
        <f t="shared" si="9"/>
        <v>0</v>
      </c>
      <c r="Q220" s="39">
        <f t="shared" si="10"/>
        <v>0</v>
      </c>
      <c r="R220" s="39">
        <f t="shared" si="11"/>
        <v>0</v>
      </c>
    </row>
    <row r="221" spans="4:18" x14ac:dyDescent="0.25">
      <c r="D221" s="35" t="s">
        <v>740</v>
      </c>
      <c r="E221" s="37" t="s">
        <v>471</v>
      </c>
      <c r="F221" s="37">
        <v>1</v>
      </c>
      <c r="G221" s="37"/>
      <c r="H221" s="37"/>
      <c r="I221" s="38"/>
      <c r="J221" s="38"/>
      <c r="K221" s="38"/>
      <c r="L221" s="38"/>
      <c r="M221" s="39"/>
      <c r="N221" s="39"/>
      <c r="O221" s="41">
        <v>2883</v>
      </c>
      <c r="P221" s="39">
        <f t="shared" si="9"/>
        <v>0</v>
      </c>
      <c r="Q221" s="39">
        <f t="shared" si="10"/>
        <v>0</v>
      </c>
      <c r="R221" s="39">
        <f t="shared" si="11"/>
        <v>0</v>
      </c>
    </row>
    <row r="222" spans="4:18" x14ac:dyDescent="0.25">
      <c r="D222" s="35" t="s">
        <v>741</v>
      </c>
      <c r="E222" s="37" t="s">
        <v>471</v>
      </c>
      <c r="F222" s="37">
        <v>1</v>
      </c>
      <c r="G222" s="37"/>
      <c r="H222" s="37"/>
      <c r="I222" s="38"/>
      <c r="J222" s="38"/>
      <c r="K222" s="38"/>
      <c r="L222" s="38"/>
      <c r="M222" s="39"/>
      <c r="N222" s="39"/>
      <c r="O222" s="41">
        <v>2884</v>
      </c>
      <c r="P222" s="39">
        <f t="shared" si="9"/>
        <v>0</v>
      </c>
      <c r="Q222" s="39">
        <f t="shared" si="10"/>
        <v>0</v>
      </c>
      <c r="R222" s="39">
        <f t="shared" si="11"/>
        <v>0</v>
      </c>
    </row>
    <row r="223" spans="4:18" x14ac:dyDescent="0.25">
      <c r="D223" s="35" t="s">
        <v>742</v>
      </c>
      <c r="E223" s="37" t="s">
        <v>471</v>
      </c>
      <c r="F223" s="37">
        <v>2</v>
      </c>
      <c r="G223" s="37"/>
      <c r="H223" s="37"/>
      <c r="I223" s="38"/>
      <c r="J223" s="38"/>
      <c r="K223" s="38"/>
      <c r="L223" s="38"/>
      <c r="M223" s="39"/>
      <c r="N223" s="39"/>
      <c r="O223" s="41">
        <v>2885</v>
      </c>
      <c r="P223" s="39">
        <f t="shared" si="9"/>
        <v>0</v>
      </c>
      <c r="Q223" s="39">
        <f t="shared" si="10"/>
        <v>0</v>
      </c>
      <c r="R223" s="39">
        <f t="shared" si="11"/>
        <v>0</v>
      </c>
    </row>
    <row r="224" spans="4:18" x14ac:dyDescent="0.25">
      <c r="D224" s="35" t="s">
        <v>743</v>
      </c>
      <c r="E224" s="37" t="s">
        <v>471</v>
      </c>
      <c r="F224" s="37">
        <v>1</v>
      </c>
      <c r="G224" s="37"/>
      <c r="H224" s="37"/>
      <c r="I224" s="38"/>
      <c r="J224" s="38"/>
      <c r="K224" s="38"/>
      <c r="L224" s="38"/>
      <c r="M224" s="39"/>
      <c r="N224" s="39"/>
      <c r="O224" s="41">
        <v>2886</v>
      </c>
      <c r="P224" s="39">
        <f t="shared" si="9"/>
        <v>0</v>
      </c>
      <c r="Q224" s="39">
        <f t="shared" si="10"/>
        <v>0</v>
      </c>
      <c r="R224" s="39">
        <f t="shared" si="11"/>
        <v>0</v>
      </c>
    </row>
    <row r="225" spans="4:18" x14ac:dyDescent="0.25">
      <c r="D225" s="35" t="s">
        <v>744</v>
      </c>
      <c r="E225" s="37" t="s">
        <v>471</v>
      </c>
      <c r="F225" s="37">
        <v>3</v>
      </c>
      <c r="G225" s="37"/>
      <c r="H225" s="37"/>
      <c r="I225" s="38"/>
      <c r="J225" s="38"/>
      <c r="K225" s="38"/>
      <c r="L225" s="38"/>
      <c r="M225" s="39"/>
      <c r="N225" s="39"/>
      <c r="O225" s="41">
        <v>2887</v>
      </c>
      <c r="P225" s="39">
        <f t="shared" si="9"/>
        <v>0</v>
      </c>
      <c r="Q225" s="39">
        <f t="shared" si="10"/>
        <v>0</v>
      </c>
      <c r="R225" s="39">
        <f t="shared" si="11"/>
        <v>0</v>
      </c>
    </row>
    <row r="226" spans="4:18" x14ac:dyDescent="0.25">
      <c r="D226" s="35" t="s">
        <v>745</v>
      </c>
      <c r="E226" s="37" t="s">
        <v>471</v>
      </c>
      <c r="F226" s="37">
        <v>1</v>
      </c>
      <c r="G226" s="37"/>
      <c r="H226" s="37"/>
      <c r="I226" s="38"/>
      <c r="J226" s="38"/>
      <c r="K226" s="38"/>
      <c r="L226" s="38"/>
      <c r="M226" s="39"/>
      <c r="N226" s="39"/>
      <c r="O226" s="41">
        <v>2888</v>
      </c>
      <c r="P226" s="39">
        <f t="shared" si="9"/>
        <v>0</v>
      </c>
      <c r="Q226" s="39">
        <f t="shared" si="10"/>
        <v>0</v>
      </c>
      <c r="R226" s="39">
        <f t="shared" si="11"/>
        <v>0</v>
      </c>
    </row>
    <row r="227" spans="4:18" x14ac:dyDescent="0.25">
      <c r="D227" s="35" t="s">
        <v>746</v>
      </c>
      <c r="E227" s="37" t="s">
        <v>471</v>
      </c>
      <c r="F227" s="37">
        <v>4</v>
      </c>
      <c r="G227" s="37"/>
      <c r="H227" s="37"/>
      <c r="I227" s="38"/>
      <c r="J227" s="38"/>
      <c r="K227" s="38"/>
      <c r="L227" s="38"/>
      <c r="M227" s="39"/>
      <c r="N227" s="39"/>
      <c r="O227" s="41">
        <v>2889</v>
      </c>
      <c r="P227" s="39">
        <f t="shared" si="9"/>
        <v>0</v>
      </c>
      <c r="Q227" s="39">
        <f t="shared" si="10"/>
        <v>0</v>
      </c>
      <c r="R227" s="39">
        <f t="shared" si="11"/>
        <v>0</v>
      </c>
    </row>
    <row r="228" spans="4:18" x14ac:dyDescent="0.25">
      <c r="D228" s="35" t="s">
        <v>747</v>
      </c>
      <c r="E228" s="37" t="s">
        <v>471</v>
      </c>
      <c r="F228" s="37">
        <v>2</v>
      </c>
      <c r="G228" s="37"/>
      <c r="H228" s="37"/>
      <c r="I228" s="38"/>
      <c r="J228" s="38"/>
      <c r="K228" s="38"/>
      <c r="L228" s="38"/>
      <c r="M228" s="39"/>
      <c r="N228" s="39"/>
      <c r="O228" s="41">
        <v>2890</v>
      </c>
      <c r="P228" s="39">
        <f t="shared" si="9"/>
        <v>0</v>
      </c>
      <c r="Q228" s="39">
        <f t="shared" si="10"/>
        <v>0</v>
      </c>
      <c r="R228" s="39">
        <f t="shared" si="11"/>
        <v>0</v>
      </c>
    </row>
    <row r="229" spans="4:18" x14ac:dyDescent="0.25">
      <c r="D229" s="35" t="s">
        <v>748</v>
      </c>
      <c r="E229" s="37" t="s">
        <v>471</v>
      </c>
      <c r="F229" s="37">
        <v>2</v>
      </c>
      <c r="G229" s="37"/>
      <c r="H229" s="37"/>
      <c r="I229" s="38"/>
      <c r="J229" s="38"/>
      <c r="K229" s="38"/>
      <c r="L229" s="38"/>
      <c r="M229" s="39"/>
      <c r="N229" s="39"/>
      <c r="O229" s="41">
        <v>2891</v>
      </c>
      <c r="P229" s="39">
        <f t="shared" si="9"/>
        <v>0</v>
      </c>
      <c r="Q229" s="39">
        <f t="shared" si="10"/>
        <v>0</v>
      </c>
      <c r="R229" s="39">
        <f t="shared" si="11"/>
        <v>0</v>
      </c>
    </row>
    <row r="230" spans="4:18" x14ac:dyDescent="0.25">
      <c r="D230" s="35" t="s">
        <v>749</v>
      </c>
      <c r="E230" s="37" t="s">
        <v>471</v>
      </c>
      <c r="F230" s="37">
        <v>4</v>
      </c>
      <c r="G230" s="37"/>
      <c r="H230" s="37"/>
      <c r="I230" s="38"/>
      <c r="J230" s="38"/>
      <c r="K230" s="38"/>
      <c r="L230" s="38"/>
      <c r="M230" s="39"/>
      <c r="N230" s="39"/>
      <c r="O230" s="41">
        <v>2892</v>
      </c>
      <c r="P230" s="39">
        <f t="shared" si="9"/>
        <v>0</v>
      </c>
      <c r="Q230" s="39">
        <f t="shared" si="10"/>
        <v>0</v>
      </c>
      <c r="R230" s="39">
        <f t="shared" si="11"/>
        <v>0</v>
      </c>
    </row>
    <row r="231" spans="4:18" x14ac:dyDescent="0.25">
      <c r="D231" s="35" t="s">
        <v>750</v>
      </c>
      <c r="E231" s="37" t="s">
        <v>471</v>
      </c>
      <c r="F231" s="37">
        <v>5</v>
      </c>
      <c r="G231" s="37"/>
      <c r="H231" s="37"/>
      <c r="I231" s="38"/>
      <c r="J231" s="38"/>
      <c r="K231" s="38"/>
      <c r="L231" s="38"/>
      <c r="M231" s="39"/>
      <c r="N231" s="39"/>
      <c r="O231" s="41">
        <v>2893</v>
      </c>
      <c r="P231" s="39">
        <f t="shared" si="9"/>
        <v>0</v>
      </c>
      <c r="Q231" s="39">
        <f t="shared" si="10"/>
        <v>0</v>
      </c>
      <c r="R231" s="39">
        <f t="shared" si="11"/>
        <v>0</v>
      </c>
    </row>
    <row r="232" spans="4:18" x14ac:dyDescent="0.25">
      <c r="D232" s="35" t="s">
        <v>751</v>
      </c>
      <c r="E232" s="37" t="s">
        <v>471</v>
      </c>
      <c r="F232" s="37">
        <v>4</v>
      </c>
      <c r="G232" s="37"/>
      <c r="H232" s="37"/>
      <c r="I232" s="38"/>
      <c r="J232" s="38"/>
      <c r="K232" s="38"/>
      <c r="L232" s="38"/>
      <c r="M232" s="39"/>
      <c r="N232" s="39"/>
      <c r="O232" s="41">
        <v>2894</v>
      </c>
      <c r="P232" s="39">
        <f t="shared" si="9"/>
        <v>0</v>
      </c>
      <c r="Q232" s="39">
        <f t="shared" si="10"/>
        <v>0</v>
      </c>
      <c r="R232" s="39">
        <f t="shared" si="11"/>
        <v>0</v>
      </c>
    </row>
    <row r="233" spans="4:18" x14ac:dyDescent="0.25">
      <c r="D233" s="35" t="s">
        <v>751</v>
      </c>
      <c r="E233" s="37" t="s">
        <v>471</v>
      </c>
      <c r="F233" s="37">
        <v>5</v>
      </c>
      <c r="G233" s="37"/>
      <c r="H233" s="37"/>
      <c r="I233" s="38"/>
      <c r="J233" s="38"/>
      <c r="K233" s="38"/>
      <c r="L233" s="38"/>
      <c r="M233" s="39"/>
      <c r="N233" s="39"/>
      <c r="O233" s="41">
        <v>2895</v>
      </c>
      <c r="P233" s="39">
        <f t="shared" si="9"/>
        <v>0</v>
      </c>
      <c r="Q233" s="39">
        <f t="shared" si="10"/>
        <v>0</v>
      </c>
      <c r="R233" s="39">
        <f t="shared" si="11"/>
        <v>0</v>
      </c>
    </row>
    <row r="234" spans="4:18" x14ac:dyDescent="0.25">
      <c r="D234" s="35" t="s">
        <v>751</v>
      </c>
      <c r="E234" s="37" t="s">
        <v>471</v>
      </c>
      <c r="F234" s="37">
        <v>1</v>
      </c>
      <c r="G234" s="37"/>
      <c r="H234" s="37"/>
      <c r="I234" s="38"/>
      <c r="J234" s="38"/>
      <c r="K234" s="38"/>
      <c r="L234" s="38"/>
      <c r="M234" s="39"/>
      <c r="N234" s="39"/>
      <c r="O234" s="41">
        <v>2896</v>
      </c>
      <c r="P234" s="39">
        <f t="shared" si="9"/>
        <v>0</v>
      </c>
      <c r="Q234" s="39">
        <f t="shared" si="10"/>
        <v>0</v>
      </c>
      <c r="R234" s="39">
        <f t="shared" si="11"/>
        <v>0</v>
      </c>
    </row>
    <row r="235" spans="4:18" x14ac:dyDescent="0.25">
      <c r="D235" s="35" t="s">
        <v>752</v>
      </c>
      <c r="E235" s="37" t="s">
        <v>471</v>
      </c>
      <c r="F235" s="37">
        <v>5</v>
      </c>
      <c r="G235" s="37"/>
      <c r="H235" s="37"/>
      <c r="I235" s="38"/>
      <c r="J235" s="38"/>
      <c r="K235" s="38"/>
      <c r="L235" s="38"/>
      <c r="M235" s="39"/>
      <c r="N235" s="39"/>
      <c r="O235" s="41">
        <v>2897</v>
      </c>
      <c r="P235" s="39">
        <f t="shared" si="9"/>
        <v>0</v>
      </c>
      <c r="Q235" s="39">
        <f t="shared" si="10"/>
        <v>0</v>
      </c>
      <c r="R235" s="39">
        <f t="shared" si="11"/>
        <v>0</v>
      </c>
    </row>
    <row r="236" spans="4:18" x14ac:dyDescent="0.25">
      <c r="D236" s="36" t="s">
        <v>753</v>
      </c>
      <c r="E236" s="37" t="s">
        <v>471</v>
      </c>
      <c r="F236" s="37">
        <v>1</v>
      </c>
      <c r="G236" s="37"/>
      <c r="H236" s="37"/>
      <c r="I236" s="38"/>
      <c r="J236" s="38"/>
      <c r="K236" s="38"/>
      <c r="L236" s="38"/>
      <c r="M236" s="39"/>
      <c r="N236" s="39"/>
      <c r="O236" s="41">
        <v>2898</v>
      </c>
      <c r="P236" s="39">
        <f t="shared" si="9"/>
        <v>0</v>
      </c>
      <c r="Q236" s="39">
        <f t="shared" si="10"/>
        <v>0</v>
      </c>
      <c r="R236" s="39">
        <f t="shared" si="11"/>
        <v>0</v>
      </c>
    </row>
    <row r="237" spans="4:18" x14ac:dyDescent="0.25">
      <c r="D237" s="36" t="s">
        <v>754</v>
      </c>
      <c r="E237" s="37" t="s">
        <v>471</v>
      </c>
      <c r="F237" s="37">
        <v>1</v>
      </c>
      <c r="G237" s="37"/>
      <c r="H237" s="37"/>
      <c r="I237" s="38"/>
      <c r="J237" s="38"/>
      <c r="K237" s="38"/>
      <c r="L237" s="38"/>
      <c r="M237" s="39"/>
      <c r="N237" s="39"/>
      <c r="O237" s="41">
        <v>2899</v>
      </c>
      <c r="P237" s="39">
        <f t="shared" si="9"/>
        <v>0</v>
      </c>
      <c r="Q237" s="39">
        <f t="shared" si="10"/>
        <v>0</v>
      </c>
      <c r="R237" s="39">
        <f t="shared" si="11"/>
        <v>0</v>
      </c>
    </row>
    <row r="238" spans="4:18" x14ac:dyDescent="0.25">
      <c r="D238" s="36" t="s">
        <v>755</v>
      </c>
      <c r="E238" s="37" t="s">
        <v>471</v>
      </c>
      <c r="F238" s="37">
        <v>6</v>
      </c>
      <c r="G238" s="37"/>
      <c r="H238" s="37"/>
      <c r="I238" s="38"/>
      <c r="J238" s="38"/>
      <c r="K238" s="38"/>
      <c r="L238" s="38"/>
      <c r="M238" s="39"/>
      <c r="N238" s="39"/>
      <c r="O238" s="41">
        <v>2900</v>
      </c>
      <c r="P238" s="39">
        <f t="shared" si="9"/>
        <v>0</v>
      </c>
      <c r="Q238" s="39">
        <f t="shared" si="10"/>
        <v>0</v>
      </c>
      <c r="R238" s="39">
        <f t="shared" si="11"/>
        <v>0</v>
      </c>
    </row>
    <row r="239" spans="4:18" x14ac:dyDescent="0.25">
      <c r="D239" s="36" t="s">
        <v>755</v>
      </c>
      <c r="E239" s="37" t="s">
        <v>471</v>
      </c>
      <c r="F239" s="37">
        <v>1</v>
      </c>
      <c r="G239" s="37"/>
      <c r="H239" s="37"/>
      <c r="I239" s="38"/>
      <c r="J239" s="38"/>
      <c r="K239" s="38"/>
      <c r="L239" s="38"/>
      <c r="M239" s="39"/>
      <c r="N239" s="39"/>
      <c r="O239" s="41">
        <v>2901</v>
      </c>
      <c r="P239" s="39">
        <f t="shared" si="9"/>
        <v>0</v>
      </c>
      <c r="Q239" s="39">
        <f t="shared" si="10"/>
        <v>0</v>
      </c>
      <c r="R239" s="39">
        <f t="shared" si="11"/>
        <v>0</v>
      </c>
    </row>
    <row r="240" spans="4:18" x14ac:dyDescent="0.25">
      <c r="D240" s="35" t="s">
        <v>756</v>
      </c>
      <c r="E240" s="37" t="s">
        <v>471</v>
      </c>
      <c r="F240" s="37">
        <v>1</v>
      </c>
      <c r="G240" s="37"/>
      <c r="H240" s="37"/>
      <c r="I240" s="38"/>
      <c r="J240" s="38"/>
      <c r="K240" s="38"/>
      <c r="L240" s="38"/>
      <c r="M240" s="39"/>
      <c r="N240" s="39"/>
      <c r="O240" s="41">
        <v>2902</v>
      </c>
      <c r="P240" s="39">
        <f t="shared" si="9"/>
        <v>0</v>
      </c>
      <c r="Q240" s="39">
        <f t="shared" si="10"/>
        <v>0</v>
      </c>
      <c r="R240" s="39">
        <f t="shared" si="11"/>
        <v>0</v>
      </c>
    </row>
    <row r="241" spans="4:18" x14ac:dyDescent="0.25">
      <c r="D241" s="36" t="s">
        <v>757</v>
      </c>
      <c r="E241" s="37" t="s">
        <v>471</v>
      </c>
      <c r="F241" s="37">
        <v>10</v>
      </c>
      <c r="G241" s="37"/>
      <c r="H241" s="37"/>
      <c r="I241" s="38"/>
      <c r="J241" s="38"/>
      <c r="K241" s="38"/>
      <c r="L241" s="38"/>
      <c r="M241" s="39"/>
      <c r="N241" s="39"/>
      <c r="O241" s="41">
        <v>2903</v>
      </c>
      <c r="P241" s="39">
        <f t="shared" si="9"/>
        <v>0</v>
      </c>
      <c r="Q241" s="39">
        <f t="shared" si="10"/>
        <v>0</v>
      </c>
      <c r="R241" s="39">
        <f t="shared" si="11"/>
        <v>0</v>
      </c>
    </row>
    <row r="242" spans="4:18" x14ac:dyDescent="0.25">
      <c r="D242" s="36" t="s">
        <v>758</v>
      </c>
      <c r="E242" s="37" t="s">
        <v>471</v>
      </c>
      <c r="F242" s="37">
        <v>2</v>
      </c>
      <c r="G242" s="37"/>
      <c r="H242" s="37"/>
      <c r="I242" s="38"/>
      <c r="J242" s="38"/>
      <c r="K242" s="38"/>
      <c r="L242" s="38"/>
      <c r="M242" s="39"/>
      <c r="N242" s="39"/>
      <c r="O242" s="41">
        <v>2904</v>
      </c>
      <c r="P242" s="39">
        <f t="shared" si="9"/>
        <v>0</v>
      </c>
      <c r="Q242" s="39">
        <f t="shared" si="10"/>
        <v>0</v>
      </c>
      <c r="R242" s="39">
        <f t="shared" si="11"/>
        <v>0</v>
      </c>
    </row>
    <row r="243" spans="4:18" x14ac:dyDescent="0.25">
      <c r="D243" s="36" t="s">
        <v>2382</v>
      </c>
      <c r="E243" s="37" t="s">
        <v>313</v>
      </c>
      <c r="F243" s="37">
        <v>2</v>
      </c>
      <c r="G243" s="37"/>
      <c r="H243" s="37"/>
      <c r="I243" s="38"/>
      <c r="J243" s="38"/>
      <c r="K243" s="38"/>
      <c r="L243" s="38"/>
      <c r="M243" s="39"/>
      <c r="N243" s="39"/>
      <c r="O243" s="41">
        <v>88000</v>
      </c>
      <c r="P243" s="39">
        <f t="shared" si="9"/>
        <v>0</v>
      </c>
      <c r="Q243" s="39">
        <f t="shared" si="10"/>
        <v>0</v>
      </c>
      <c r="R243" s="39">
        <f t="shared" si="11"/>
        <v>0</v>
      </c>
    </row>
    <row r="244" spans="4:18" x14ac:dyDescent="0.25">
      <c r="D244" s="36" t="s">
        <v>759</v>
      </c>
      <c r="E244" s="37" t="s">
        <v>471</v>
      </c>
      <c r="F244" s="37">
        <v>18</v>
      </c>
      <c r="G244" s="37"/>
      <c r="H244" s="37"/>
      <c r="I244" s="38"/>
      <c r="J244" s="38"/>
      <c r="K244" s="38"/>
      <c r="L244" s="38"/>
      <c r="M244" s="39"/>
      <c r="N244" s="39"/>
      <c r="O244" s="41">
        <v>2905</v>
      </c>
      <c r="P244" s="39">
        <f t="shared" si="9"/>
        <v>0</v>
      </c>
      <c r="Q244" s="39">
        <f t="shared" si="10"/>
        <v>0</v>
      </c>
      <c r="R244" s="39">
        <f t="shared" si="11"/>
        <v>0</v>
      </c>
    </row>
    <row r="245" spans="4:18" x14ac:dyDescent="0.25">
      <c r="D245" s="36" t="s">
        <v>760</v>
      </c>
      <c r="E245" s="37" t="s">
        <v>471</v>
      </c>
      <c r="F245" s="37">
        <v>10</v>
      </c>
      <c r="G245" s="37"/>
      <c r="H245" s="37"/>
      <c r="I245" s="38"/>
      <c r="J245" s="38"/>
      <c r="K245" s="38"/>
      <c r="L245" s="38"/>
      <c r="M245" s="39"/>
      <c r="N245" s="39"/>
      <c r="O245" s="41">
        <v>2906</v>
      </c>
      <c r="P245" s="39">
        <f t="shared" si="9"/>
        <v>0</v>
      </c>
      <c r="Q245" s="39">
        <f t="shared" si="10"/>
        <v>0</v>
      </c>
      <c r="R245" s="39">
        <f t="shared" si="11"/>
        <v>0</v>
      </c>
    </row>
    <row r="246" spans="4:18" x14ac:dyDescent="0.25">
      <c r="D246" s="36" t="s">
        <v>760</v>
      </c>
      <c r="E246" s="37" t="s">
        <v>471</v>
      </c>
      <c r="F246" s="37">
        <v>2</v>
      </c>
      <c r="G246" s="37"/>
      <c r="H246" s="37"/>
      <c r="I246" s="38"/>
      <c r="J246" s="38"/>
      <c r="K246" s="38"/>
      <c r="L246" s="38"/>
      <c r="M246" s="39"/>
      <c r="N246" s="39"/>
      <c r="O246" s="41">
        <v>2907</v>
      </c>
      <c r="P246" s="39">
        <f t="shared" si="9"/>
        <v>0</v>
      </c>
      <c r="Q246" s="39">
        <f t="shared" si="10"/>
        <v>0</v>
      </c>
      <c r="R246" s="39">
        <f t="shared" si="11"/>
        <v>0</v>
      </c>
    </row>
    <row r="247" spans="4:18" x14ac:dyDescent="0.25">
      <c r="D247" s="36" t="s">
        <v>760</v>
      </c>
      <c r="E247" s="37" t="s">
        <v>471</v>
      </c>
      <c r="F247" s="37">
        <v>6</v>
      </c>
      <c r="G247" s="37"/>
      <c r="H247" s="37"/>
      <c r="I247" s="38"/>
      <c r="J247" s="38"/>
      <c r="K247" s="38"/>
      <c r="L247" s="38"/>
      <c r="M247" s="39"/>
      <c r="N247" s="39"/>
      <c r="O247" s="41">
        <v>2908</v>
      </c>
      <c r="P247" s="39">
        <f t="shared" si="9"/>
        <v>0</v>
      </c>
      <c r="Q247" s="39">
        <f t="shared" si="10"/>
        <v>0</v>
      </c>
      <c r="R247" s="39">
        <f t="shared" si="11"/>
        <v>0</v>
      </c>
    </row>
    <row r="248" spans="4:18" x14ac:dyDescent="0.25">
      <c r="D248" s="36" t="s">
        <v>761</v>
      </c>
      <c r="E248" s="37" t="s">
        <v>471</v>
      </c>
      <c r="F248" s="37">
        <v>5</v>
      </c>
      <c r="G248" s="37"/>
      <c r="H248" s="37"/>
      <c r="I248" s="38"/>
      <c r="J248" s="38"/>
      <c r="K248" s="38"/>
      <c r="L248" s="38"/>
      <c r="M248" s="39"/>
      <c r="N248" s="39"/>
      <c r="O248" s="41">
        <v>2909</v>
      </c>
      <c r="P248" s="39">
        <f t="shared" si="9"/>
        <v>0</v>
      </c>
      <c r="Q248" s="39">
        <f t="shared" si="10"/>
        <v>0</v>
      </c>
      <c r="R248" s="39">
        <f t="shared" si="11"/>
        <v>0</v>
      </c>
    </row>
    <row r="249" spans="4:18" x14ac:dyDescent="0.25">
      <c r="D249" s="35" t="s">
        <v>762</v>
      </c>
      <c r="E249" s="37" t="s">
        <v>471</v>
      </c>
      <c r="F249" s="37">
        <v>1</v>
      </c>
      <c r="G249" s="37"/>
      <c r="H249" s="37"/>
      <c r="I249" s="38"/>
      <c r="J249" s="38"/>
      <c r="K249" s="38"/>
      <c r="L249" s="38"/>
      <c r="M249" s="39"/>
      <c r="N249" s="39"/>
      <c r="O249" s="41">
        <v>2910</v>
      </c>
      <c r="P249" s="39">
        <f t="shared" si="9"/>
        <v>0</v>
      </c>
      <c r="Q249" s="39">
        <f t="shared" si="10"/>
        <v>0</v>
      </c>
      <c r="R249" s="39">
        <f t="shared" si="11"/>
        <v>0</v>
      </c>
    </row>
    <row r="250" spans="4:18" x14ac:dyDescent="0.25">
      <c r="D250" s="36" t="s">
        <v>2399</v>
      </c>
      <c r="E250" s="37" t="s">
        <v>313</v>
      </c>
      <c r="F250" s="37">
        <v>4</v>
      </c>
      <c r="G250" s="37"/>
      <c r="H250" s="37"/>
      <c r="I250" s="38"/>
      <c r="J250" s="38"/>
      <c r="K250" s="38"/>
      <c r="L250" s="38"/>
      <c r="M250" s="39"/>
      <c r="N250" s="39"/>
      <c r="O250" s="41">
        <v>6000</v>
      </c>
      <c r="P250" s="39">
        <f t="shared" si="9"/>
        <v>0</v>
      </c>
      <c r="Q250" s="39">
        <f t="shared" si="10"/>
        <v>0</v>
      </c>
      <c r="R250" s="39">
        <f t="shared" si="11"/>
        <v>0</v>
      </c>
    </row>
    <row r="251" spans="4:18" x14ac:dyDescent="0.25">
      <c r="D251" s="35" t="s">
        <v>763</v>
      </c>
      <c r="E251" s="37" t="s">
        <v>471</v>
      </c>
      <c r="F251" s="37">
        <v>1</v>
      </c>
      <c r="G251" s="37"/>
      <c r="H251" s="37"/>
      <c r="I251" s="38"/>
      <c r="J251" s="38"/>
      <c r="K251" s="38"/>
      <c r="L251" s="38"/>
      <c r="M251" s="39"/>
      <c r="N251" s="39"/>
      <c r="O251" s="41">
        <v>2911</v>
      </c>
      <c r="P251" s="39">
        <f t="shared" si="9"/>
        <v>0</v>
      </c>
      <c r="Q251" s="39">
        <f t="shared" si="10"/>
        <v>0</v>
      </c>
      <c r="R251" s="39">
        <f t="shared" si="11"/>
        <v>0</v>
      </c>
    </row>
    <row r="252" spans="4:18" x14ac:dyDescent="0.25">
      <c r="D252" s="36" t="s">
        <v>2448</v>
      </c>
      <c r="E252" s="37" t="s">
        <v>313</v>
      </c>
      <c r="F252" s="37">
        <v>1</v>
      </c>
      <c r="G252" s="37"/>
      <c r="H252" s="37"/>
      <c r="I252" s="38"/>
      <c r="J252" s="38"/>
      <c r="K252" s="38"/>
      <c r="L252" s="38"/>
      <c r="M252" s="39"/>
      <c r="N252" s="39"/>
      <c r="O252" s="41">
        <v>299000</v>
      </c>
      <c r="P252" s="39">
        <f t="shared" si="9"/>
        <v>0</v>
      </c>
      <c r="Q252" s="39">
        <f t="shared" si="10"/>
        <v>0</v>
      </c>
      <c r="R252" s="39">
        <f t="shared" si="11"/>
        <v>0</v>
      </c>
    </row>
    <row r="253" spans="4:18" x14ac:dyDescent="0.25">
      <c r="D253" s="36" t="s">
        <v>764</v>
      </c>
      <c r="E253" s="37" t="s">
        <v>471</v>
      </c>
      <c r="F253" s="37">
        <v>2</v>
      </c>
      <c r="G253" s="37"/>
      <c r="H253" s="37"/>
      <c r="I253" s="38"/>
      <c r="J253" s="38"/>
      <c r="K253" s="38"/>
      <c r="L253" s="38"/>
      <c r="M253" s="39"/>
      <c r="N253" s="39"/>
      <c r="O253" s="41">
        <v>2912</v>
      </c>
      <c r="P253" s="39">
        <f t="shared" si="9"/>
        <v>0</v>
      </c>
      <c r="Q253" s="39">
        <f t="shared" si="10"/>
        <v>0</v>
      </c>
      <c r="R253" s="39">
        <f t="shared" si="11"/>
        <v>0</v>
      </c>
    </row>
    <row r="254" spans="4:18" x14ac:dyDescent="0.25">
      <c r="D254" s="36" t="s">
        <v>765</v>
      </c>
      <c r="E254" s="37" t="s">
        <v>471</v>
      </c>
      <c r="F254" s="37">
        <v>2</v>
      </c>
      <c r="G254" s="37"/>
      <c r="H254" s="37"/>
      <c r="I254" s="38"/>
      <c r="J254" s="38"/>
      <c r="K254" s="38"/>
      <c r="L254" s="38"/>
      <c r="M254" s="39"/>
      <c r="N254" s="39"/>
      <c r="O254" s="41">
        <v>2913</v>
      </c>
      <c r="P254" s="39">
        <f t="shared" si="9"/>
        <v>0</v>
      </c>
      <c r="Q254" s="39">
        <f t="shared" si="10"/>
        <v>0</v>
      </c>
      <c r="R254" s="39">
        <f t="shared" si="11"/>
        <v>0</v>
      </c>
    </row>
    <row r="255" spans="4:18" x14ac:dyDescent="0.25">
      <c r="D255" s="36" t="s">
        <v>766</v>
      </c>
      <c r="E255" s="37" t="s">
        <v>471</v>
      </c>
      <c r="F255" s="37">
        <v>5</v>
      </c>
      <c r="G255" s="37"/>
      <c r="H255" s="37"/>
      <c r="I255" s="38"/>
      <c r="J255" s="38"/>
      <c r="K255" s="38"/>
      <c r="L255" s="38"/>
      <c r="M255" s="39"/>
      <c r="N255" s="39"/>
      <c r="O255" s="41">
        <v>2914</v>
      </c>
      <c r="P255" s="39">
        <f t="shared" si="9"/>
        <v>0</v>
      </c>
      <c r="Q255" s="39">
        <f t="shared" si="10"/>
        <v>0</v>
      </c>
      <c r="R255" s="39">
        <f t="shared" si="11"/>
        <v>0</v>
      </c>
    </row>
    <row r="256" spans="4:18" x14ac:dyDescent="0.25">
      <c r="D256" s="36" t="s">
        <v>767</v>
      </c>
      <c r="E256" s="37" t="s">
        <v>471</v>
      </c>
      <c r="F256" s="37">
        <v>16</v>
      </c>
      <c r="G256" s="37"/>
      <c r="H256" s="37"/>
      <c r="I256" s="38"/>
      <c r="J256" s="38"/>
      <c r="K256" s="38"/>
      <c r="L256" s="38"/>
      <c r="M256" s="39"/>
      <c r="N256" s="39"/>
      <c r="O256" s="41">
        <v>2915</v>
      </c>
      <c r="P256" s="39">
        <f t="shared" si="9"/>
        <v>0</v>
      </c>
      <c r="Q256" s="39">
        <f t="shared" si="10"/>
        <v>0</v>
      </c>
      <c r="R256" s="39">
        <f t="shared" si="11"/>
        <v>0</v>
      </c>
    </row>
    <row r="257" spans="4:18" x14ac:dyDescent="0.25">
      <c r="D257" s="36" t="s">
        <v>2443</v>
      </c>
      <c r="E257" s="37" t="s">
        <v>313</v>
      </c>
      <c r="F257" s="37">
        <v>1</v>
      </c>
      <c r="G257" s="37"/>
      <c r="H257" s="37"/>
      <c r="I257" s="38"/>
      <c r="J257" s="38"/>
      <c r="K257" s="38"/>
      <c r="L257" s="38"/>
      <c r="M257" s="39"/>
      <c r="N257" s="39"/>
      <c r="O257" s="41">
        <v>15000</v>
      </c>
      <c r="P257" s="39">
        <f t="shared" ref="P257:P320" si="12">H257*I257</f>
        <v>0</v>
      </c>
      <c r="Q257" s="39">
        <f t="shared" ref="Q257:Q320" si="13">H257*O257</f>
        <v>0</v>
      </c>
      <c r="R257" s="39">
        <f t="shared" ref="R257:R320" si="14">G257*O257</f>
        <v>0</v>
      </c>
    </row>
    <row r="258" spans="4:18" x14ac:dyDescent="0.25">
      <c r="D258" s="36" t="s">
        <v>2442</v>
      </c>
      <c r="E258" s="37" t="s">
        <v>313</v>
      </c>
      <c r="F258" s="37">
        <v>2</v>
      </c>
      <c r="G258" s="37"/>
      <c r="H258" s="37"/>
      <c r="I258" s="38"/>
      <c r="J258" s="38"/>
      <c r="K258" s="38"/>
      <c r="L258" s="38"/>
      <c r="M258" s="39"/>
      <c r="N258" s="39"/>
      <c r="O258" s="41">
        <v>15000</v>
      </c>
      <c r="P258" s="39">
        <f t="shared" si="12"/>
        <v>0</v>
      </c>
      <c r="Q258" s="39">
        <f t="shared" si="13"/>
        <v>0</v>
      </c>
      <c r="R258" s="39">
        <f t="shared" si="14"/>
        <v>0</v>
      </c>
    </row>
    <row r="259" spans="4:18" x14ac:dyDescent="0.25">
      <c r="D259" s="36" t="s">
        <v>2352</v>
      </c>
      <c r="E259" s="37" t="s">
        <v>313</v>
      </c>
      <c r="F259" s="37">
        <v>3</v>
      </c>
      <c r="G259" s="37"/>
      <c r="H259" s="37"/>
      <c r="I259" s="38"/>
      <c r="J259" s="38"/>
      <c r="K259" s="38"/>
      <c r="L259" s="38"/>
      <c r="M259" s="39"/>
      <c r="N259" s="39"/>
      <c r="O259" s="41">
        <v>5000</v>
      </c>
      <c r="P259" s="39">
        <f t="shared" si="12"/>
        <v>0</v>
      </c>
      <c r="Q259" s="39">
        <f t="shared" si="13"/>
        <v>0</v>
      </c>
      <c r="R259" s="39">
        <f t="shared" si="14"/>
        <v>0</v>
      </c>
    </row>
    <row r="260" spans="4:18" x14ac:dyDescent="0.25">
      <c r="D260" s="36" t="s">
        <v>768</v>
      </c>
      <c r="E260" s="37" t="s">
        <v>471</v>
      </c>
      <c r="F260" s="37">
        <v>3</v>
      </c>
      <c r="G260" s="37"/>
      <c r="H260" s="37"/>
      <c r="I260" s="38"/>
      <c r="J260" s="38"/>
      <c r="K260" s="38"/>
      <c r="L260" s="38"/>
      <c r="M260" s="39"/>
      <c r="N260" s="39"/>
      <c r="O260" s="41">
        <v>2916</v>
      </c>
      <c r="P260" s="39">
        <f t="shared" si="12"/>
        <v>0</v>
      </c>
      <c r="Q260" s="39">
        <f t="shared" si="13"/>
        <v>0</v>
      </c>
      <c r="R260" s="39">
        <f t="shared" si="14"/>
        <v>0</v>
      </c>
    </row>
    <row r="261" spans="4:18" x14ac:dyDescent="0.25">
      <c r="D261" s="36" t="s">
        <v>769</v>
      </c>
      <c r="E261" s="37" t="s">
        <v>471</v>
      </c>
      <c r="F261" s="37">
        <v>1</v>
      </c>
      <c r="G261" s="37"/>
      <c r="H261" s="37"/>
      <c r="I261" s="38"/>
      <c r="J261" s="38"/>
      <c r="K261" s="38"/>
      <c r="L261" s="38"/>
      <c r="M261" s="39"/>
      <c r="N261" s="39"/>
      <c r="O261" s="41">
        <v>2917</v>
      </c>
      <c r="P261" s="39">
        <f t="shared" si="12"/>
        <v>0</v>
      </c>
      <c r="Q261" s="39">
        <f t="shared" si="13"/>
        <v>0</v>
      </c>
      <c r="R261" s="39">
        <f t="shared" si="14"/>
        <v>0</v>
      </c>
    </row>
    <row r="262" spans="4:18" x14ac:dyDescent="0.25">
      <c r="D262" s="35" t="s">
        <v>770</v>
      </c>
      <c r="E262" s="37" t="s">
        <v>471</v>
      </c>
      <c r="F262" s="37">
        <v>1</v>
      </c>
      <c r="G262" s="37"/>
      <c r="H262" s="37"/>
      <c r="I262" s="38"/>
      <c r="J262" s="38"/>
      <c r="K262" s="38"/>
      <c r="L262" s="38"/>
      <c r="M262" s="39"/>
      <c r="N262" s="39"/>
      <c r="O262" s="41">
        <v>2918</v>
      </c>
      <c r="P262" s="39">
        <f t="shared" si="12"/>
        <v>0</v>
      </c>
      <c r="Q262" s="39">
        <f t="shared" si="13"/>
        <v>0</v>
      </c>
      <c r="R262" s="39">
        <f t="shared" si="14"/>
        <v>0</v>
      </c>
    </row>
    <row r="263" spans="4:18" x14ac:dyDescent="0.25">
      <c r="D263" s="36" t="s">
        <v>771</v>
      </c>
      <c r="E263" s="37" t="s">
        <v>471</v>
      </c>
      <c r="F263" s="37">
        <v>4</v>
      </c>
      <c r="G263" s="37"/>
      <c r="H263" s="37"/>
      <c r="I263" s="38"/>
      <c r="J263" s="38"/>
      <c r="K263" s="38"/>
      <c r="L263" s="38"/>
      <c r="M263" s="39"/>
      <c r="N263" s="39"/>
      <c r="O263" s="41">
        <v>2919</v>
      </c>
      <c r="P263" s="39">
        <f t="shared" si="12"/>
        <v>0</v>
      </c>
      <c r="Q263" s="39">
        <f t="shared" si="13"/>
        <v>0</v>
      </c>
      <c r="R263" s="39">
        <f t="shared" si="14"/>
        <v>0</v>
      </c>
    </row>
    <row r="264" spans="4:18" x14ac:dyDescent="0.25">
      <c r="D264" s="36" t="s">
        <v>771</v>
      </c>
      <c r="E264" s="37" t="s">
        <v>471</v>
      </c>
      <c r="F264" s="37">
        <v>9</v>
      </c>
      <c r="G264" s="37"/>
      <c r="H264" s="37"/>
      <c r="I264" s="38"/>
      <c r="J264" s="38"/>
      <c r="K264" s="38"/>
      <c r="L264" s="38"/>
      <c r="M264" s="39"/>
      <c r="N264" s="39"/>
      <c r="O264" s="41">
        <v>2920</v>
      </c>
      <c r="P264" s="39">
        <f t="shared" si="12"/>
        <v>0</v>
      </c>
      <c r="Q264" s="39">
        <f t="shared" si="13"/>
        <v>0</v>
      </c>
      <c r="R264" s="39">
        <f t="shared" si="14"/>
        <v>0</v>
      </c>
    </row>
    <row r="265" spans="4:18" x14ac:dyDescent="0.25">
      <c r="D265" s="36" t="s">
        <v>772</v>
      </c>
      <c r="E265" s="37" t="s">
        <v>471</v>
      </c>
      <c r="F265" s="37">
        <v>4</v>
      </c>
      <c r="G265" s="37"/>
      <c r="H265" s="37"/>
      <c r="I265" s="38"/>
      <c r="J265" s="38"/>
      <c r="K265" s="38"/>
      <c r="L265" s="38"/>
      <c r="M265" s="39"/>
      <c r="N265" s="39"/>
      <c r="O265" s="41">
        <v>2921</v>
      </c>
      <c r="P265" s="39">
        <f t="shared" si="12"/>
        <v>0</v>
      </c>
      <c r="Q265" s="39">
        <f t="shared" si="13"/>
        <v>0</v>
      </c>
      <c r="R265" s="39">
        <f t="shared" si="14"/>
        <v>0</v>
      </c>
    </row>
    <row r="266" spans="4:18" x14ac:dyDescent="0.25">
      <c r="D266" s="36" t="s">
        <v>2369</v>
      </c>
      <c r="E266" s="37" t="s">
        <v>313</v>
      </c>
      <c r="F266" s="37">
        <v>2</v>
      </c>
      <c r="G266" s="37"/>
      <c r="H266" s="37"/>
      <c r="I266" s="38"/>
      <c r="J266" s="38"/>
      <c r="K266" s="38"/>
      <c r="L266" s="38"/>
      <c r="M266" s="39"/>
      <c r="N266" s="39"/>
      <c r="O266" s="40">
        <v>7500</v>
      </c>
      <c r="P266" s="39">
        <f t="shared" si="12"/>
        <v>0</v>
      </c>
      <c r="Q266" s="39">
        <f t="shared" si="13"/>
        <v>0</v>
      </c>
      <c r="R266" s="39">
        <f t="shared" si="14"/>
        <v>0</v>
      </c>
    </row>
    <row r="267" spans="4:18" x14ac:dyDescent="0.25">
      <c r="D267" s="35" t="s">
        <v>773</v>
      </c>
      <c r="E267" s="37" t="s">
        <v>471</v>
      </c>
      <c r="F267" s="37">
        <v>1</v>
      </c>
      <c r="G267" s="37"/>
      <c r="H267" s="37"/>
      <c r="I267" s="38"/>
      <c r="J267" s="38"/>
      <c r="K267" s="38"/>
      <c r="L267" s="38"/>
      <c r="M267" s="39"/>
      <c r="N267" s="39"/>
      <c r="O267" s="41">
        <v>2922</v>
      </c>
      <c r="P267" s="39">
        <f t="shared" si="12"/>
        <v>0</v>
      </c>
      <c r="Q267" s="39">
        <f t="shared" si="13"/>
        <v>0</v>
      </c>
      <c r="R267" s="39">
        <f t="shared" si="14"/>
        <v>0</v>
      </c>
    </row>
    <row r="268" spans="4:18" x14ac:dyDescent="0.25">
      <c r="D268" s="36" t="s">
        <v>2370</v>
      </c>
      <c r="E268" s="37" t="s">
        <v>313</v>
      </c>
      <c r="F268" s="37">
        <v>5</v>
      </c>
      <c r="G268" s="37"/>
      <c r="H268" s="37"/>
      <c r="I268" s="38"/>
      <c r="J268" s="38"/>
      <c r="K268" s="38"/>
      <c r="L268" s="38"/>
      <c r="M268" s="39"/>
      <c r="N268" s="39"/>
      <c r="O268" s="40">
        <v>6000</v>
      </c>
      <c r="P268" s="39">
        <f t="shared" si="12"/>
        <v>0</v>
      </c>
      <c r="Q268" s="39">
        <f t="shared" si="13"/>
        <v>0</v>
      </c>
      <c r="R268" s="39">
        <f t="shared" si="14"/>
        <v>0</v>
      </c>
    </row>
    <row r="269" spans="4:18" x14ac:dyDescent="0.25">
      <c r="D269" s="36" t="s">
        <v>774</v>
      </c>
      <c r="E269" s="37" t="s">
        <v>471</v>
      </c>
      <c r="F269" s="37">
        <v>6</v>
      </c>
      <c r="G269" s="37"/>
      <c r="H269" s="37"/>
      <c r="I269" s="38"/>
      <c r="J269" s="38"/>
      <c r="K269" s="38"/>
      <c r="L269" s="38"/>
      <c r="M269" s="39"/>
      <c r="N269" s="39"/>
      <c r="O269" s="41">
        <v>2923</v>
      </c>
      <c r="P269" s="39">
        <f t="shared" si="12"/>
        <v>0</v>
      </c>
      <c r="Q269" s="39">
        <f t="shared" si="13"/>
        <v>0</v>
      </c>
      <c r="R269" s="39">
        <f t="shared" si="14"/>
        <v>0</v>
      </c>
    </row>
    <row r="270" spans="4:18" x14ac:dyDescent="0.25">
      <c r="D270" s="36" t="s">
        <v>2368</v>
      </c>
      <c r="E270" s="37" t="s">
        <v>313</v>
      </c>
      <c r="F270" s="37">
        <v>4</v>
      </c>
      <c r="G270" s="37"/>
      <c r="H270" s="37"/>
      <c r="I270" s="38"/>
      <c r="J270" s="38"/>
      <c r="K270" s="38"/>
      <c r="L270" s="38"/>
      <c r="M270" s="39"/>
      <c r="N270" s="39"/>
      <c r="O270" s="41">
        <v>18000</v>
      </c>
      <c r="P270" s="39">
        <f t="shared" si="12"/>
        <v>0</v>
      </c>
      <c r="Q270" s="39">
        <f t="shared" si="13"/>
        <v>0</v>
      </c>
      <c r="R270" s="39">
        <f t="shared" si="14"/>
        <v>0</v>
      </c>
    </row>
    <row r="271" spans="4:18" x14ac:dyDescent="0.25">
      <c r="D271" s="36" t="s">
        <v>2391</v>
      </c>
      <c r="E271" s="37" t="s">
        <v>313</v>
      </c>
      <c r="F271" s="37">
        <v>4</v>
      </c>
      <c r="G271" s="37"/>
      <c r="H271" s="37"/>
      <c r="I271" s="38"/>
      <c r="J271" s="38"/>
      <c r="K271" s="38"/>
      <c r="L271" s="38"/>
      <c r="M271" s="39"/>
      <c r="N271" s="39"/>
      <c r="O271" s="41">
        <v>26000</v>
      </c>
      <c r="P271" s="39">
        <f t="shared" si="12"/>
        <v>0</v>
      </c>
      <c r="Q271" s="39">
        <f t="shared" si="13"/>
        <v>0</v>
      </c>
      <c r="R271" s="39">
        <f t="shared" si="14"/>
        <v>0</v>
      </c>
    </row>
    <row r="272" spans="4:18" x14ac:dyDescent="0.25">
      <c r="D272" s="36" t="s">
        <v>2389</v>
      </c>
      <c r="E272" s="37" t="s">
        <v>313</v>
      </c>
      <c r="F272" s="37">
        <v>2</v>
      </c>
      <c r="G272" s="37"/>
      <c r="H272" s="37"/>
      <c r="I272" s="38"/>
      <c r="J272" s="38"/>
      <c r="K272" s="38"/>
      <c r="L272" s="38"/>
      <c r="M272" s="39"/>
      <c r="N272" s="39"/>
      <c r="O272" s="41">
        <v>18000</v>
      </c>
      <c r="P272" s="39">
        <f t="shared" si="12"/>
        <v>0</v>
      </c>
      <c r="Q272" s="39">
        <f t="shared" si="13"/>
        <v>0</v>
      </c>
      <c r="R272" s="39">
        <f t="shared" si="14"/>
        <v>0</v>
      </c>
    </row>
    <row r="273" spans="4:18" x14ac:dyDescent="0.25">
      <c r="D273" s="36" t="s">
        <v>2390</v>
      </c>
      <c r="E273" s="37" t="s">
        <v>313</v>
      </c>
      <c r="F273" s="37">
        <v>2</v>
      </c>
      <c r="G273" s="37"/>
      <c r="H273" s="37"/>
      <c r="I273" s="38"/>
      <c r="J273" s="38"/>
      <c r="K273" s="38"/>
      <c r="L273" s="38"/>
      <c r="M273" s="39"/>
      <c r="N273" s="39"/>
      <c r="O273" s="41">
        <v>25000</v>
      </c>
      <c r="P273" s="39">
        <f t="shared" si="12"/>
        <v>0</v>
      </c>
      <c r="Q273" s="39">
        <f t="shared" si="13"/>
        <v>0</v>
      </c>
      <c r="R273" s="39">
        <f t="shared" si="14"/>
        <v>0</v>
      </c>
    </row>
    <row r="274" spans="4:18" x14ac:dyDescent="0.25">
      <c r="D274" s="36" t="s">
        <v>775</v>
      </c>
      <c r="E274" s="37" t="s">
        <v>471</v>
      </c>
      <c r="F274" s="37">
        <v>3</v>
      </c>
      <c r="G274" s="37"/>
      <c r="H274" s="37"/>
      <c r="I274" s="38"/>
      <c r="J274" s="38"/>
      <c r="K274" s="38"/>
      <c r="L274" s="38"/>
      <c r="M274" s="39"/>
      <c r="N274" s="39"/>
      <c r="O274" s="41">
        <v>2924</v>
      </c>
      <c r="P274" s="39">
        <f t="shared" si="12"/>
        <v>0</v>
      </c>
      <c r="Q274" s="39">
        <f t="shared" si="13"/>
        <v>0</v>
      </c>
      <c r="R274" s="39">
        <f t="shared" si="14"/>
        <v>0</v>
      </c>
    </row>
    <row r="275" spans="4:18" x14ac:dyDescent="0.25">
      <c r="D275" s="36" t="s">
        <v>776</v>
      </c>
      <c r="E275" s="37" t="s">
        <v>471</v>
      </c>
      <c r="F275" s="37">
        <v>3</v>
      </c>
      <c r="G275" s="37"/>
      <c r="H275" s="37"/>
      <c r="I275" s="38"/>
      <c r="J275" s="38"/>
      <c r="K275" s="38"/>
      <c r="L275" s="38"/>
      <c r="M275" s="39"/>
      <c r="N275" s="39"/>
      <c r="O275" s="41">
        <v>2925</v>
      </c>
      <c r="P275" s="39">
        <f t="shared" si="12"/>
        <v>0</v>
      </c>
      <c r="Q275" s="39">
        <f t="shared" si="13"/>
        <v>0</v>
      </c>
      <c r="R275" s="39">
        <f t="shared" si="14"/>
        <v>0</v>
      </c>
    </row>
    <row r="276" spans="4:18" x14ac:dyDescent="0.25">
      <c r="D276" s="36" t="s">
        <v>2478</v>
      </c>
      <c r="E276" s="37" t="s">
        <v>313</v>
      </c>
      <c r="F276" s="37">
        <v>4</v>
      </c>
      <c r="G276" s="37"/>
      <c r="H276" s="37"/>
      <c r="I276" s="38"/>
      <c r="J276" s="38"/>
      <c r="K276" s="38"/>
      <c r="L276" s="38"/>
      <c r="M276" s="39"/>
      <c r="N276" s="39"/>
      <c r="O276" s="41">
        <v>8000</v>
      </c>
      <c r="P276" s="39">
        <f t="shared" si="12"/>
        <v>0</v>
      </c>
      <c r="Q276" s="39">
        <f t="shared" si="13"/>
        <v>0</v>
      </c>
      <c r="R276" s="39">
        <f t="shared" si="14"/>
        <v>0</v>
      </c>
    </row>
    <row r="277" spans="4:18" x14ac:dyDescent="0.25">
      <c r="D277" s="36" t="s">
        <v>2479</v>
      </c>
      <c r="E277" s="37" t="s">
        <v>313</v>
      </c>
      <c r="F277" s="37">
        <v>5</v>
      </c>
      <c r="G277" s="37"/>
      <c r="H277" s="37"/>
      <c r="I277" s="38"/>
      <c r="J277" s="38"/>
      <c r="K277" s="38"/>
      <c r="L277" s="38"/>
      <c r="M277" s="39"/>
      <c r="N277" s="39"/>
      <c r="O277" s="41">
        <v>8000</v>
      </c>
      <c r="P277" s="39">
        <f t="shared" si="12"/>
        <v>0</v>
      </c>
      <c r="Q277" s="39">
        <f t="shared" si="13"/>
        <v>0</v>
      </c>
      <c r="R277" s="39">
        <f t="shared" si="14"/>
        <v>0</v>
      </c>
    </row>
    <row r="278" spans="4:18" x14ac:dyDescent="0.25">
      <c r="D278" s="36" t="s">
        <v>777</v>
      </c>
      <c r="E278" s="37" t="s">
        <v>471</v>
      </c>
      <c r="F278" s="37">
        <v>1</v>
      </c>
      <c r="G278" s="37"/>
      <c r="H278" s="37"/>
      <c r="I278" s="38"/>
      <c r="J278" s="38"/>
      <c r="K278" s="38"/>
      <c r="L278" s="38"/>
      <c r="M278" s="39"/>
      <c r="N278" s="39"/>
      <c r="O278" s="41">
        <v>2926</v>
      </c>
      <c r="P278" s="39">
        <f t="shared" si="12"/>
        <v>0</v>
      </c>
      <c r="Q278" s="39">
        <f t="shared" si="13"/>
        <v>0</v>
      </c>
      <c r="R278" s="39">
        <f t="shared" si="14"/>
        <v>0</v>
      </c>
    </row>
    <row r="279" spans="4:18" x14ac:dyDescent="0.25">
      <c r="D279" s="36" t="s">
        <v>777</v>
      </c>
      <c r="E279" s="37" t="s">
        <v>471</v>
      </c>
      <c r="F279" s="37">
        <v>9</v>
      </c>
      <c r="G279" s="37"/>
      <c r="H279" s="37"/>
      <c r="I279" s="38"/>
      <c r="J279" s="38"/>
      <c r="K279" s="38"/>
      <c r="L279" s="38"/>
      <c r="M279" s="39"/>
      <c r="N279" s="39"/>
      <c r="O279" s="41">
        <v>2927</v>
      </c>
      <c r="P279" s="39">
        <f t="shared" si="12"/>
        <v>0</v>
      </c>
      <c r="Q279" s="39">
        <f t="shared" si="13"/>
        <v>0</v>
      </c>
      <c r="R279" s="39">
        <f t="shared" si="14"/>
        <v>0</v>
      </c>
    </row>
    <row r="280" spans="4:18" x14ac:dyDescent="0.25">
      <c r="D280" s="36" t="s">
        <v>778</v>
      </c>
      <c r="E280" s="37" t="s">
        <v>471</v>
      </c>
      <c r="F280" s="37">
        <v>10</v>
      </c>
      <c r="G280" s="37"/>
      <c r="H280" s="37"/>
      <c r="I280" s="38"/>
      <c r="J280" s="38"/>
      <c r="K280" s="38"/>
      <c r="L280" s="38"/>
      <c r="M280" s="39"/>
      <c r="N280" s="39"/>
      <c r="O280" s="41">
        <v>2928</v>
      </c>
      <c r="P280" s="39">
        <f t="shared" si="12"/>
        <v>0</v>
      </c>
      <c r="Q280" s="39">
        <f t="shared" si="13"/>
        <v>0</v>
      </c>
      <c r="R280" s="39">
        <f t="shared" si="14"/>
        <v>0</v>
      </c>
    </row>
    <row r="281" spans="4:18" x14ac:dyDescent="0.25">
      <c r="D281" s="36" t="s">
        <v>778</v>
      </c>
      <c r="E281" s="37" t="s">
        <v>471</v>
      </c>
      <c r="F281" s="37">
        <v>1</v>
      </c>
      <c r="G281" s="37"/>
      <c r="H281" s="37"/>
      <c r="I281" s="38"/>
      <c r="J281" s="38"/>
      <c r="K281" s="38"/>
      <c r="L281" s="38"/>
      <c r="M281" s="39"/>
      <c r="N281" s="39"/>
      <c r="O281" s="41">
        <v>2929</v>
      </c>
      <c r="P281" s="39">
        <f t="shared" si="12"/>
        <v>0</v>
      </c>
      <c r="Q281" s="39">
        <f t="shared" si="13"/>
        <v>0</v>
      </c>
      <c r="R281" s="39">
        <f t="shared" si="14"/>
        <v>0</v>
      </c>
    </row>
    <row r="282" spans="4:18" x14ac:dyDescent="0.25">
      <c r="D282" s="36" t="s">
        <v>779</v>
      </c>
      <c r="E282" s="37" t="s">
        <v>471</v>
      </c>
      <c r="F282" s="37">
        <v>27</v>
      </c>
      <c r="G282" s="37"/>
      <c r="H282" s="37"/>
      <c r="I282" s="38"/>
      <c r="J282" s="38"/>
      <c r="K282" s="38"/>
      <c r="L282" s="38"/>
      <c r="M282" s="39"/>
      <c r="N282" s="39"/>
      <c r="O282" s="41">
        <v>2930</v>
      </c>
      <c r="P282" s="39">
        <f t="shared" si="12"/>
        <v>0</v>
      </c>
      <c r="Q282" s="39">
        <f t="shared" si="13"/>
        <v>0</v>
      </c>
      <c r="R282" s="39">
        <f t="shared" si="14"/>
        <v>0</v>
      </c>
    </row>
    <row r="283" spans="4:18" x14ac:dyDescent="0.25">
      <c r="D283" s="36" t="s">
        <v>780</v>
      </c>
      <c r="E283" s="37" t="s">
        <v>471</v>
      </c>
      <c r="F283" s="37">
        <v>19</v>
      </c>
      <c r="G283" s="37"/>
      <c r="H283" s="37"/>
      <c r="I283" s="38"/>
      <c r="J283" s="38"/>
      <c r="K283" s="38"/>
      <c r="L283" s="38"/>
      <c r="M283" s="39"/>
      <c r="N283" s="39"/>
      <c r="O283" s="41">
        <v>2931</v>
      </c>
      <c r="P283" s="39">
        <f t="shared" si="12"/>
        <v>0</v>
      </c>
      <c r="Q283" s="39">
        <f t="shared" si="13"/>
        <v>0</v>
      </c>
      <c r="R283" s="39">
        <f t="shared" si="14"/>
        <v>0</v>
      </c>
    </row>
    <row r="284" spans="4:18" x14ac:dyDescent="0.25">
      <c r="D284" s="36" t="s">
        <v>781</v>
      </c>
      <c r="E284" s="37" t="s">
        <v>471</v>
      </c>
      <c r="F284" s="37">
        <v>23</v>
      </c>
      <c r="G284" s="37"/>
      <c r="H284" s="37"/>
      <c r="I284" s="38"/>
      <c r="J284" s="38"/>
      <c r="K284" s="38"/>
      <c r="L284" s="38"/>
      <c r="M284" s="39"/>
      <c r="N284" s="39"/>
      <c r="O284" s="41">
        <v>2932</v>
      </c>
      <c r="P284" s="39">
        <f t="shared" si="12"/>
        <v>0</v>
      </c>
      <c r="Q284" s="39">
        <f t="shared" si="13"/>
        <v>0</v>
      </c>
      <c r="R284" s="39">
        <f t="shared" si="14"/>
        <v>0</v>
      </c>
    </row>
    <row r="285" spans="4:18" x14ac:dyDescent="0.25">
      <c r="D285" s="36" t="s">
        <v>782</v>
      </c>
      <c r="E285" s="37" t="s">
        <v>471</v>
      </c>
      <c r="F285" s="37">
        <v>8</v>
      </c>
      <c r="G285" s="37"/>
      <c r="H285" s="37"/>
      <c r="I285" s="38"/>
      <c r="J285" s="38"/>
      <c r="K285" s="38"/>
      <c r="L285" s="38"/>
      <c r="M285" s="39"/>
      <c r="N285" s="39"/>
      <c r="O285" s="41">
        <v>2933</v>
      </c>
      <c r="P285" s="39">
        <f t="shared" si="12"/>
        <v>0</v>
      </c>
      <c r="Q285" s="39">
        <f t="shared" si="13"/>
        <v>0</v>
      </c>
      <c r="R285" s="39">
        <f t="shared" si="14"/>
        <v>0</v>
      </c>
    </row>
    <row r="286" spans="4:18" x14ac:dyDescent="0.25">
      <c r="D286" s="36" t="s">
        <v>783</v>
      </c>
      <c r="E286" s="37" t="s">
        <v>471</v>
      </c>
      <c r="F286" s="37">
        <v>1</v>
      </c>
      <c r="G286" s="37"/>
      <c r="H286" s="37"/>
      <c r="I286" s="38"/>
      <c r="J286" s="38"/>
      <c r="K286" s="38"/>
      <c r="L286" s="38"/>
      <c r="M286" s="39"/>
      <c r="N286" s="39"/>
      <c r="O286" s="41">
        <v>2934</v>
      </c>
      <c r="P286" s="39">
        <f t="shared" si="12"/>
        <v>0</v>
      </c>
      <c r="Q286" s="39">
        <f t="shared" si="13"/>
        <v>0</v>
      </c>
      <c r="R286" s="39">
        <f t="shared" si="14"/>
        <v>0</v>
      </c>
    </row>
    <row r="287" spans="4:18" x14ac:dyDescent="0.25">
      <c r="D287" s="36" t="s">
        <v>784</v>
      </c>
      <c r="E287" s="37" t="s">
        <v>471</v>
      </c>
      <c r="F287" s="37">
        <v>3</v>
      </c>
      <c r="G287" s="37"/>
      <c r="H287" s="37"/>
      <c r="I287" s="38"/>
      <c r="J287" s="38"/>
      <c r="K287" s="38"/>
      <c r="L287" s="38"/>
      <c r="M287" s="39"/>
      <c r="N287" s="39"/>
      <c r="O287" s="41">
        <v>2935</v>
      </c>
      <c r="P287" s="39">
        <f t="shared" si="12"/>
        <v>0</v>
      </c>
      <c r="Q287" s="39">
        <f t="shared" si="13"/>
        <v>0</v>
      </c>
      <c r="R287" s="39">
        <f t="shared" si="14"/>
        <v>0</v>
      </c>
    </row>
    <row r="288" spans="4:18" x14ac:dyDescent="0.25">
      <c r="D288" s="35" t="s">
        <v>785</v>
      </c>
      <c r="E288" s="37" t="s">
        <v>471</v>
      </c>
      <c r="F288" s="37">
        <v>1</v>
      </c>
      <c r="G288" s="37"/>
      <c r="H288" s="37"/>
      <c r="I288" s="38"/>
      <c r="J288" s="38"/>
      <c r="K288" s="38"/>
      <c r="L288" s="38"/>
      <c r="M288" s="39"/>
      <c r="N288" s="39"/>
      <c r="O288" s="41">
        <v>2936</v>
      </c>
      <c r="P288" s="39">
        <f t="shared" si="12"/>
        <v>0</v>
      </c>
      <c r="Q288" s="39">
        <f t="shared" si="13"/>
        <v>0</v>
      </c>
      <c r="R288" s="39">
        <f t="shared" si="14"/>
        <v>0</v>
      </c>
    </row>
    <row r="289" spans="4:18" x14ac:dyDescent="0.25">
      <c r="D289" s="35" t="s">
        <v>786</v>
      </c>
      <c r="E289" s="37" t="s">
        <v>471</v>
      </c>
      <c r="F289" s="37">
        <v>4</v>
      </c>
      <c r="G289" s="37"/>
      <c r="H289" s="37"/>
      <c r="I289" s="38"/>
      <c r="J289" s="38"/>
      <c r="K289" s="38"/>
      <c r="L289" s="38"/>
      <c r="M289" s="39"/>
      <c r="N289" s="39"/>
      <c r="O289" s="41">
        <v>2937</v>
      </c>
      <c r="P289" s="39">
        <f t="shared" si="12"/>
        <v>0</v>
      </c>
      <c r="Q289" s="39">
        <f t="shared" si="13"/>
        <v>0</v>
      </c>
      <c r="R289" s="39">
        <f t="shared" si="14"/>
        <v>0</v>
      </c>
    </row>
    <row r="290" spans="4:18" x14ac:dyDescent="0.25">
      <c r="D290" s="35" t="s">
        <v>787</v>
      </c>
      <c r="E290" s="37" t="s">
        <v>471</v>
      </c>
      <c r="F290" s="37">
        <v>7</v>
      </c>
      <c r="G290" s="37"/>
      <c r="H290" s="37"/>
      <c r="I290" s="38"/>
      <c r="J290" s="38"/>
      <c r="K290" s="38"/>
      <c r="L290" s="38"/>
      <c r="M290" s="39"/>
      <c r="N290" s="39"/>
      <c r="O290" s="41">
        <v>2938</v>
      </c>
      <c r="P290" s="39">
        <f t="shared" si="12"/>
        <v>0</v>
      </c>
      <c r="Q290" s="39">
        <f t="shared" si="13"/>
        <v>0</v>
      </c>
      <c r="R290" s="39">
        <f t="shared" si="14"/>
        <v>0</v>
      </c>
    </row>
    <row r="291" spans="4:18" x14ac:dyDescent="0.25">
      <c r="D291" s="35" t="s">
        <v>788</v>
      </c>
      <c r="E291" s="37" t="s">
        <v>471</v>
      </c>
      <c r="F291" s="37">
        <v>7</v>
      </c>
      <c r="G291" s="37"/>
      <c r="H291" s="37"/>
      <c r="I291" s="38"/>
      <c r="J291" s="38"/>
      <c r="K291" s="38"/>
      <c r="L291" s="38"/>
      <c r="M291" s="39"/>
      <c r="N291" s="39"/>
      <c r="O291" s="41">
        <v>2939</v>
      </c>
      <c r="P291" s="39">
        <f t="shared" si="12"/>
        <v>0</v>
      </c>
      <c r="Q291" s="39">
        <f t="shared" si="13"/>
        <v>0</v>
      </c>
      <c r="R291" s="39">
        <f t="shared" si="14"/>
        <v>0</v>
      </c>
    </row>
    <row r="292" spans="4:18" x14ac:dyDescent="0.25">
      <c r="D292" s="36" t="s">
        <v>2467</v>
      </c>
      <c r="E292" s="37" t="s">
        <v>313</v>
      </c>
      <c r="F292" s="37">
        <v>1</v>
      </c>
      <c r="G292" s="37"/>
      <c r="H292" s="37"/>
      <c r="I292" s="38"/>
      <c r="J292" s="38"/>
      <c r="K292" s="38"/>
      <c r="L292" s="38"/>
      <c r="M292" s="39"/>
      <c r="N292" s="39"/>
      <c r="O292" s="41">
        <v>145000</v>
      </c>
      <c r="P292" s="39">
        <f t="shared" si="12"/>
        <v>0</v>
      </c>
      <c r="Q292" s="39">
        <f t="shared" si="13"/>
        <v>0</v>
      </c>
      <c r="R292" s="39">
        <f t="shared" si="14"/>
        <v>0</v>
      </c>
    </row>
    <row r="293" spans="4:18" x14ac:dyDescent="0.25">
      <c r="D293" s="36" t="s">
        <v>789</v>
      </c>
      <c r="E293" s="37" t="s">
        <v>471</v>
      </c>
      <c r="F293" s="37">
        <v>3</v>
      </c>
      <c r="G293" s="37"/>
      <c r="H293" s="37"/>
      <c r="I293" s="38"/>
      <c r="J293" s="38"/>
      <c r="K293" s="38"/>
      <c r="L293" s="38"/>
      <c r="M293" s="39"/>
      <c r="N293" s="39"/>
      <c r="O293" s="41">
        <v>2940</v>
      </c>
      <c r="P293" s="39">
        <f t="shared" si="12"/>
        <v>0</v>
      </c>
      <c r="Q293" s="39">
        <f t="shared" si="13"/>
        <v>0</v>
      </c>
      <c r="R293" s="39">
        <f t="shared" si="14"/>
        <v>0</v>
      </c>
    </row>
    <row r="294" spans="4:18" x14ac:dyDescent="0.25">
      <c r="D294" s="36" t="s">
        <v>790</v>
      </c>
      <c r="E294" s="37" t="s">
        <v>471</v>
      </c>
      <c r="F294" s="37">
        <v>2</v>
      </c>
      <c r="G294" s="37"/>
      <c r="H294" s="37"/>
      <c r="I294" s="38"/>
      <c r="J294" s="38"/>
      <c r="K294" s="38"/>
      <c r="L294" s="38"/>
      <c r="M294" s="39"/>
      <c r="N294" s="39"/>
      <c r="O294" s="41">
        <v>2941</v>
      </c>
      <c r="P294" s="39">
        <f t="shared" si="12"/>
        <v>0</v>
      </c>
      <c r="Q294" s="39">
        <f t="shared" si="13"/>
        <v>0</v>
      </c>
      <c r="R294" s="39">
        <f t="shared" si="14"/>
        <v>0</v>
      </c>
    </row>
    <row r="295" spans="4:18" x14ac:dyDescent="0.25">
      <c r="D295" s="35" t="s">
        <v>791</v>
      </c>
      <c r="E295" s="37" t="s">
        <v>471</v>
      </c>
      <c r="F295" s="37">
        <v>2</v>
      </c>
      <c r="G295" s="37"/>
      <c r="H295" s="37"/>
      <c r="I295" s="38"/>
      <c r="J295" s="38"/>
      <c r="K295" s="38"/>
      <c r="L295" s="38"/>
      <c r="M295" s="39"/>
      <c r="N295" s="39"/>
      <c r="O295" s="41">
        <v>2942</v>
      </c>
      <c r="P295" s="39">
        <f t="shared" si="12"/>
        <v>0</v>
      </c>
      <c r="Q295" s="39">
        <f t="shared" si="13"/>
        <v>0</v>
      </c>
      <c r="R295" s="39">
        <f t="shared" si="14"/>
        <v>0</v>
      </c>
    </row>
    <row r="296" spans="4:18" x14ac:dyDescent="0.25">
      <c r="D296" s="36" t="s">
        <v>792</v>
      </c>
      <c r="E296" s="37" t="s">
        <v>471</v>
      </c>
      <c r="F296" s="37">
        <v>3</v>
      </c>
      <c r="G296" s="37"/>
      <c r="H296" s="37"/>
      <c r="I296" s="38"/>
      <c r="J296" s="38"/>
      <c r="K296" s="38"/>
      <c r="L296" s="38"/>
      <c r="M296" s="39"/>
      <c r="N296" s="39"/>
      <c r="O296" s="41">
        <v>2943</v>
      </c>
      <c r="P296" s="39">
        <f t="shared" si="12"/>
        <v>0</v>
      </c>
      <c r="Q296" s="39">
        <f t="shared" si="13"/>
        <v>0</v>
      </c>
      <c r="R296" s="39">
        <f t="shared" si="14"/>
        <v>0</v>
      </c>
    </row>
    <row r="297" spans="4:18" x14ac:dyDescent="0.25">
      <c r="D297" s="36" t="s">
        <v>793</v>
      </c>
      <c r="E297" s="37" t="s">
        <v>471</v>
      </c>
      <c r="F297" s="37">
        <v>16</v>
      </c>
      <c r="G297" s="37"/>
      <c r="H297" s="37"/>
      <c r="I297" s="38"/>
      <c r="J297" s="38"/>
      <c r="K297" s="38"/>
      <c r="L297" s="38"/>
      <c r="M297" s="39"/>
      <c r="N297" s="39"/>
      <c r="O297" s="41">
        <v>2944</v>
      </c>
      <c r="P297" s="39">
        <f t="shared" si="12"/>
        <v>0</v>
      </c>
      <c r="Q297" s="39">
        <f t="shared" si="13"/>
        <v>0</v>
      </c>
      <c r="R297" s="39">
        <f t="shared" si="14"/>
        <v>0</v>
      </c>
    </row>
    <row r="298" spans="4:18" x14ac:dyDescent="0.25">
      <c r="D298" s="36" t="s">
        <v>794</v>
      </c>
      <c r="E298" s="37" t="s">
        <v>471</v>
      </c>
      <c r="F298" s="37">
        <v>2</v>
      </c>
      <c r="G298" s="37"/>
      <c r="H298" s="37"/>
      <c r="I298" s="38"/>
      <c r="J298" s="38"/>
      <c r="K298" s="38"/>
      <c r="L298" s="38"/>
      <c r="M298" s="39"/>
      <c r="N298" s="39"/>
      <c r="O298" s="41">
        <v>2945</v>
      </c>
      <c r="P298" s="39">
        <f t="shared" si="12"/>
        <v>0</v>
      </c>
      <c r="Q298" s="39">
        <f t="shared" si="13"/>
        <v>0</v>
      </c>
      <c r="R298" s="39">
        <f t="shared" si="14"/>
        <v>0</v>
      </c>
    </row>
    <row r="299" spans="4:18" x14ac:dyDescent="0.25">
      <c r="D299" s="36" t="s">
        <v>795</v>
      </c>
      <c r="E299" s="37" t="s">
        <v>471</v>
      </c>
      <c r="F299" s="37">
        <v>2</v>
      </c>
      <c r="G299" s="37"/>
      <c r="H299" s="37"/>
      <c r="I299" s="38"/>
      <c r="J299" s="38"/>
      <c r="K299" s="38"/>
      <c r="L299" s="38"/>
      <c r="M299" s="39"/>
      <c r="N299" s="39"/>
      <c r="O299" s="41">
        <v>2946</v>
      </c>
      <c r="P299" s="39">
        <f t="shared" si="12"/>
        <v>0</v>
      </c>
      <c r="Q299" s="39">
        <f t="shared" si="13"/>
        <v>0</v>
      </c>
      <c r="R299" s="39">
        <f t="shared" si="14"/>
        <v>0</v>
      </c>
    </row>
    <row r="300" spans="4:18" x14ac:dyDescent="0.25">
      <c r="D300" s="36" t="s">
        <v>795</v>
      </c>
      <c r="E300" s="37" t="s">
        <v>471</v>
      </c>
      <c r="F300" s="37">
        <v>6</v>
      </c>
      <c r="G300" s="37"/>
      <c r="H300" s="37"/>
      <c r="I300" s="38"/>
      <c r="J300" s="38"/>
      <c r="K300" s="38"/>
      <c r="L300" s="38"/>
      <c r="M300" s="39"/>
      <c r="N300" s="39"/>
      <c r="O300" s="41">
        <v>2947</v>
      </c>
      <c r="P300" s="39">
        <f t="shared" si="12"/>
        <v>0</v>
      </c>
      <c r="Q300" s="39">
        <f t="shared" si="13"/>
        <v>0</v>
      </c>
      <c r="R300" s="39">
        <f t="shared" si="14"/>
        <v>0</v>
      </c>
    </row>
    <row r="301" spans="4:18" x14ac:dyDescent="0.25">
      <c r="D301" s="36" t="s">
        <v>796</v>
      </c>
      <c r="E301" s="37" t="s">
        <v>471</v>
      </c>
      <c r="F301" s="37">
        <v>3</v>
      </c>
      <c r="G301" s="37"/>
      <c r="H301" s="37"/>
      <c r="I301" s="38"/>
      <c r="J301" s="38"/>
      <c r="K301" s="38"/>
      <c r="L301" s="38"/>
      <c r="M301" s="39"/>
      <c r="N301" s="39"/>
      <c r="O301" s="40">
        <v>11000</v>
      </c>
      <c r="P301" s="39">
        <f t="shared" si="12"/>
        <v>0</v>
      </c>
      <c r="Q301" s="39">
        <f t="shared" si="13"/>
        <v>0</v>
      </c>
      <c r="R301" s="39">
        <f t="shared" si="14"/>
        <v>0</v>
      </c>
    </row>
    <row r="302" spans="4:18" x14ac:dyDescent="0.25">
      <c r="D302" s="36" t="s">
        <v>797</v>
      </c>
      <c r="E302" s="37" t="s">
        <v>471</v>
      </c>
      <c r="F302" s="37">
        <v>1</v>
      </c>
      <c r="G302" s="37"/>
      <c r="H302" s="37"/>
      <c r="I302" s="38"/>
      <c r="J302" s="38"/>
      <c r="K302" s="38"/>
      <c r="L302" s="38"/>
      <c r="M302" s="39"/>
      <c r="N302" s="39"/>
      <c r="O302" s="41">
        <v>13000</v>
      </c>
      <c r="P302" s="39">
        <f t="shared" si="12"/>
        <v>0</v>
      </c>
      <c r="Q302" s="39">
        <f t="shared" si="13"/>
        <v>0</v>
      </c>
      <c r="R302" s="39">
        <f t="shared" si="14"/>
        <v>0</v>
      </c>
    </row>
    <row r="303" spans="4:18" x14ac:dyDescent="0.25">
      <c r="D303" s="36" t="s">
        <v>798</v>
      </c>
      <c r="E303" s="37" t="s">
        <v>471</v>
      </c>
      <c r="F303" s="37">
        <v>1</v>
      </c>
      <c r="G303" s="37"/>
      <c r="H303" s="37"/>
      <c r="I303" s="38"/>
      <c r="J303" s="38"/>
      <c r="K303" s="38"/>
      <c r="L303" s="38"/>
      <c r="M303" s="39"/>
      <c r="N303" s="39"/>
      <c r="O303" s="41">
        <v>8000</v>
      </c>
      <c r="P303" s="39">
        <f t="shared" si="12"/>
        <v>0</v>
      </c>
      <c r="Q303" s="39">
        <f t="shared" si="13"/>
        <v>0</v>
      </c>
      <c r="R303" s="39">
        <f t="shared" si="14"/>
        <v>0</v>
      </c>
    </row>
    <row r="304" spans="4:18" x14ac:dyDescent="0.25">
      <c r="D304" s="36" t="s">
        <v>799</v>
      </c>
      <c r="E304" s="37" t="s">
        <v>471</v>
      </c>
      <c r="F304" s="37">
        <v>1</v>
      </c>
      <c r="G304" s="37"/>
      <c r="H304" s="37"/>
      <c r="I304" s="38"/>
      <c r="J304" s="38"/>
      <c r="K304" s="38"/>
      <c r="L304" s="38"/>
      <c r="M304" s="39"/>
      <c r="N304" s="39"/>
      <c r="O304" s="41">
        <v>10000</v>
      </c>
      <c r="P304" s="39">
        <f t="shared" si="12"/>
        <v>0</v>
      </c>
      <c r="Q304" s="39">
        <f t="shared" si="13"/>
        <v>0</v>
      </c>
      <c r="R304" s="39">
        <f t="shared" si="14"/>
        <v>0</v>
      </c>
    </row>
    <row r="305" spans="4:18" x14ac:dyDescent="0.25">
      <c r="D305" s="36" t="s">
        <v>800</v>
      </c>
      <c r="E305" s="37" t="s">
        <v>471</v>
      </c>
      <c r="F305" s="37">
        <v>3</v>
      </c>
      <c r="G305" s="37"/>
      <c r="H305" s="37"/>
      <c r="I305" s="38"/>
      <c r="J305" s="38"/>
      <c r="K305" s="38"/>
      <c r="L305" s="38"/>
      <c r="M305" s="39"/>
      <c r="N305" s="39"/>
      <c r="O305" s="40">
        <v>21000</v>
      </c>
      <c r="P305" s="39">
        <f t="shared" si="12"/>
        <v>0</v>
      </c>
      <c r="Q305" s="39">
        <f t="shared" si="13"/>
        <v>0</v>
      </c>
      <c r="R305" s="39">
        <f t="shared" si="14"/>
        <v>0</v>
      </c>
    </row>
    <row r="306" spans="4:18" x14ac:dyDescent="0.25">
      <c r="D306" s="36" t="s">
        <v>801</v>
      </c>
      <c r="E306" s="37" t="s">
        <v>471</v>
      </c>
      <c r="F306" s="37">
        <v>1</v>
      </c>
      <c r="G306" s="37"/>
      <c r="H306" s="37"/>
      <c r="I306" s="38"/>
      <c r="J306" s="38"/>
      <c r="K306" s="38"/>
      <c r="L306" s="38"/>
      <c r="M306" s="39"/>
      <c r="N306" s="39"/>
      <c r="O306" s="41">
        <v>18000</v>
      </c>
      <c r="P306" s="39">
        <f t="shared" si="12"/>
        <v>0</v>
      </c>
      <c r="Q306" s="39">
        <f t="shared" si="13"/>
        <v>0</v>
      </c>
      <c r="R306" s="39">
        <f t="shared" si="14"/>
        <v>0</v>
      </c>
    </row>
    <row r="307" spans="4:18" x14ac:dyDescent="0.25">
      <c r="D307" s="36" t="s">
        <v>802</v>
      </c>
      <c r="E307" s="37" t="s">
        <v>471</v>
      </c>
      <c r="F307" s="37">
        <v>2</v>
      </c>
      <c r="G307" s="37"/>
      <c r="H307" s="37"/>
      <c r="I307" s="38"/>
      <c r="J307" s="38"/>
      <c r="K307" s="38"/>
      <c r="L307" s="38"/>
      <c r="M307" s="39"/>
      <c r="N307" s="39"/>
      <c r="O307" s="40">
        <v>24000</v>
      </c>
      <c r="P307" s="39">
        <f t="shared" si="12"/>
        <v>0</v>
      </c>
      <c r="Q307" s="39">
        <f t="shared" si="13"/>
        <v>0</v>
      </c>
      <c r="R307" s="39">
        <f t="shared" si="14"/>
        <v>0</v>
      </c>
    </row>
    <row r="308" spans="4:18" x14ac:dyDescent="0.25">
      <c r="D308" s="35" t="s">
        <v>803</v>
      </c>
      <c r="E308" s="37" t="s">
        <v>471</v>
      </c>
      <c r="F308" s="37">
        <v>10</v>
      </c>
      <c r="G308" s="37"/>
      <c r="H308" s="37"/>
      <c r="I308" s="38"/>
      <c r="J308" s="38"/>
      <c r="K308" s="38"/>
      <c r="L308" s="38"/>
      <c r="M308" s="39"/>
      <c r="N308" s="39"/>
      <c r="O308" s="41">
        <v>280000</v>
      </c>
      <c r="P308" s="39">
        <f t="shared" si="12"/>
        <v>0</v>
      </c>
      <c r="Q308" s="39">
        <f t="shared" si="13"/>
        <v>0</v>
      </c>
      <c r="R308" s="39">
        <f t="shared" si="14"/>
        <v>0</v>
      </c>
    </row>
    <row r="309" spans="4:18" x14ac:dyDescent="0.25">
      <c r="D309" s="35" t="s">
        <v>804</v>
      </c>
      <c r="E309" s="37" t="s">
        <v>471</v>
      </c>
      <c r="F309" s="37">
        <v>12</v>
      </c>
      <c r="G309" s="37"/>
      <c r="H309" s="37"/>
      <c r="I309" s="38"/>
      <c r="J309" s="38"/>
      <c r="K309" s="38"/>
      <c r="L309" s="38"/>
      <c r="M309" s="39"/>
      <c r="N309" s="39"/>
      <c r="O309" s="41">
        <v>330000</v>
      </c>
      <c r="P309" s="39">
        <f t="shared" si="12"/>
        <v>0</v>
      </c>
      <c r="Q309" s="39">
        <f t="shared" si="13"/>
        <v>0</v>
      </c>
      <c r="R309" s="39">
        <f t="shared" si="14"/>
        <v>0</v>
      </c>
    </row>
    <row r="310" spans="4:18" x14ac:dyDescent="0.25">
      <c r="D310" s="35" t="s">
        <v>804</v>
      </c>
      <c r="E310" s="37" t="s">
        <v>471</v>
      </c>
      <c r="F310" s="37">
        <v>7</v>
      </c>
      <c r="G310" s="37"/>
      <c r="H310" s="37"/>
      <c r="I310" s="38"/>
      <c r="J310" s="38"/>
      <c r="K310" s="38"/>
      <c r="L310" s="38"/>
      <c r="M310" s="39"/>
      <c r="N310" s="39"/>
      <c r="O310" s="41">
        <v>290000</v>
      </c>
      <c r="P310" s="39">
        <f t="shared" si="12"/>
        <v>0</v>
      </c>
      <c r="Q310" s="39">
        <f t="shared" si="13"/>
        <v>0</v>
      </c>
      <c r="R310" s="39">
        <f t="shared" si="14"/>
        <v>0</v>
      </c>
    </row>
    <row r="311" spans="4:18" x14ac:dyDescent="0.25">
      <c r="D311" s="35" t="s">
        <v>805</v>
      </c>
      <c r="E311" s="37" t="s">
        <v>471</v>
      </c>
      <c r="F311" s="37">
        <v>1</v>
      </c>
      <c r="G311" s="37"/>
      <c r="H311" s="37"/>
      <c r="I311" s="38"/>
      <c r="J311" s="38"/>
      <c r="K311" s="38"/>
      <c r="L311" s="38"/>
      <c r="M311" s="39"/>
      <c r="N311" s="39"/>
      <c r="O311" s="41">
        <v>1300000</v>
      </c>
      <c r="P311" s="39">
        <f t="shared" si="12"/>
        <v>0</v>
      </c>
      <c r="Q311" s="39">
        <f t="shared" si="13"/>
        <v>0</v>
      </c>
      <c r="R311" s="39">
        <f t="shared" si="14"/>
        <v>0</v>
      </c>
    </row>
    <row r="312" spans="4:18" x14ac:dyDescent="0.25">
      <c r="D312" s="35" t="s">
        <v>806</v>
      </c>
      <c r="E312" s="37" t="s">
        <v>471</v>
      </c>
      <c r="F312" s="37">
        <v>1</v>
      </c>
      <c r="G312" s="37"/>
      <c r="H312" s="37"/>
      <c r="I312" s="38"/>
      <c r="J312" s="38"/>
      <c r="K312" s="38"/>
      <c r="L312" s="38"/>
      <c r="M312" s="39"/>
      <c r="N312" s="39"/>
      <c r="O312" s="41">
        <v>695000</v>
      </c>
      <c r="P312" s="39">
        <f t="shared" si="12"/>
        <v>0</v>
      </c>
      <c r="Q312" s="39">
        <f t="shared" si="13"/>
        <v>0</v>
      </c>
      <c r="R312" s="39">
        <f t="shared" si="14"/>
        <v>0</v>
      </c>
    </row>
    <row r="313" spans="4:18" x14ac:dyDescent="0.25">
      <c r="D313" s="36" t="s">
        <v>807</v>
      </c>
      <c r="E313" s="37" t="s">
        <v>471</v>
      </c>
      <c r="F313" s="37">
        <v>3</v>
      </c>
      <c r="G313" s="37"/>
      <c r="H313" s="37"/>
      <c r="I313" s="38"/>
      <c r="J313" s="38"/>
      <c r="K313" s="38"/>
      <c r="L313" s="38"/>
      <c r="M313" s="39"/>
      <c r="N313" s="39"/>
      <c r="O313" s="40">
        <v>49000</v>
      </c>
      <c r="P313" s="39">
        <f t="shared" si="12"/>
        <v>0</v>
      </c>
      <c r="Q313" s="39">
        <f t="shared" si="13"/>
        <v>0</v>
      </c>
      <c r="R313" s="39">
        <f t="shared" si="14"/>
        <v>0</v>
      </c>
    </row>
    <row r="314" spans="4:18" x14ac:dyDescent="0.25">
      <c r="D314" s="36" t="s">
        <v>808</v>
      </c>
      <c r="E314" s="37" t="s">
        <v>471</v>
      </c>
      <c r="F314" s="37">
        <v>1</v>
      </c>
      <c r="G314" s="37"/>
      <c r="H314" s="37"/>
      <c r="I314" s="38"/>
      <c r="J314" s="38"/>
      <c r="K314" s="38"/>
      <c r="L314" s="38"/>
      <c r="M314" s="39"/>
      <c r="N314" s="39"/>
      <c r="O314" s="40">
        <v>33000</v>
      </c>
      <c r="P314" s="39">
        <f t="shared" si="12"/>
        <v>0</v>
      </c>
      <c r="Q314" s="39">
        <f t="shared" si="13"/>
        <v>0</v>
      </c>
      <c r="R314" s="39">
        <f t="shared" si="14"/>
        <v>0</v>
      </c>
    </row>
    <row r="315" spans="4:18" x14ac:dyDescent="0.25">
      <c r="D315" s="36" t="s">
        <v>809</v>
      </c>
      <c r="E315" s="37" t="s">
        <v>471</v>
      </c>
      <c r="F315" s="37">
        <v>5</v>
      </c>
      <c r="G315" s="37"/>
      <c r="H315" s="37"/>
      <c r="I315" s="38"/>
      <c r="J315" s="38"/>
      <c r="K315" s="38"/>
      <c r="L315" s="38"/>
      <c r="M315" s="39"/>
      <c r="N315" s="39"/>
      <c r="O315" s="40">
        <v>35000</v>
      </c>
      <c r="P315" s="39">
        <f t="shared" si="12"/>
        <v>0</v>
      </c>
      <c r="Q315" s="39">
        <f t="shared" si="13"/>
        <v>0</v>
      </c>
      <c r="R315" s="39">
        <f t="shared" si="14"/>
        <v>0</v>
      </c>
    </row>
    <row r="316" spans="4:18" x14ac:dyDescent="0.25">
      <c r="D316" s="36" t="s">
        <v>810</v>
      </c>
      <c r="E316" s="37" t="s">
        <v>471</v>
      </c>
      <c r="F316" s="37">
        <v>2</v>
      </c>
      <c r="G316" s="37"/>
      <c r="H316" s="37"/>
      <c r="I316" s="38"/>
      <c r="J316" s="38"/>
      <c r="K316" s="38"/>
      <c r="L316" s="38"/>
      <c r="M316" s="39"/>
      <c r="N316" s="39"/>
      <c r="O316" s="40">
        <v>58000</v>
      </c>
      <c r="P316" s="39">
        <f t="shared" si="12"/>
        <v>0</v>
      </c>
      <c r="Q316" s="39">
        <f t="shared" si="13"/>
        <v>0</v>
      </c>
      <c r="R316" s="39">
        <f t="shared" si="14"/>
        <v>0</v>
      </c>
    </row>
    <row r="317" spans="4:18" x14ac:dyDescent="0.25">
      <c r="D317" s="36" t="s">
        <v>811</v>
      </c>
      <c r="E317" s="37" t="s">
        <v>471</v>
      </c>
      <c r="F317" s="37">
        <v>1</v>
      </c>
      <c r="G317" s="37"/>
      <c r="H317" s="37"/>
      <c r="I317" s="38"/>
      <c r="J317" s="38"/>
      <c r="K317" s="38"/>
      <c r="L317" s="38"/>
      <c r="M317" s="39"/>
      <c r="N317" s="39"/>
      <c r="O317" s="40">
        <v>68000</v>
      </c>
      <c r="P317" s="39">
        <f t="shared" si="12"/>
        <v>0</v>
      </c>
      <c r="Q317" s="39">
        <f t="shared" si="13"/>
        <v>0</v>
      </c>
      <c r="R317" s="39">
        <f t="shared" si="14"/>
        <v>0</v>
      </c>
    </row>
    <row r="318" spans="4:18" x14ac:dyDescent="0.25">
      <c r="D318" s="35" t="s">
        <v>812</v>
      </c>
      <c r="E318" s="37" t="s">
        <v>471</v>
      </c>
      <c r="F318" s="37">
        <v>1</v>
      </c>
      <c r="G318" s="37"/>
      <c r="H318" s="37"/>
      <c r="I318" s="38"/>
      <c r="J318" s="38"/>
      <c r="K318" s="38"/>
      <c r="L318" s="38"/>
      <c r="M318" s="39"/>
      <c r="N318" s="39"/>
      <c r="O318" s="41">
        <v>15000</v>
      </c>
      <c r="P318" s="39">
        <f t="shared" si="12"/>
        <v>0</v>
      </c>
      <c r="Q318" s="39">
        <f t="shared" si="13"/>
        <v>0</v>
      </c>
      <c r="R318" s="39">
        <f t="shared" si="14"/>
        <v>0</v>
      </c>
    </row>
    <row r="319" spans="4:18" x14ac:dyDescent="0.25">
      <c r="D319" s="36" t="s">
        <v>813</v>
      </c>
      <c r="E319" s="37" t="s">
        <v>471</v>
      </c>
      <c r="F319" s="37">
        <v>1</v>
      </c>
      <c r="G319" s="37"/>
      <c r="H319" s="37"/>
      <c r="I319" s="38"/>
      <c r="J319" s="38"/>
      <c r="K319" s="38"/>
      <c r="L319" s="38"/>
      <c r="M319" s="39"/>
      <c r="N319" s="39"/>
      <c r="O319" s="40">
        <v>3000</v>
      </c>
      <c r="P319" s="39">
        <f t="shared" si="12"/>
        <v>0</v>
      </c>
      <c r="Q319" s="39">
        <f t="shared" si="13"/>
        <v>0</v>
      </c>
      <c r="R319" s="39">
        <f t="shared" si="14"/>
        <v>0</v>
      </c>
    </row>
    <row r="320" spans="4:18" x14ac:dyDescent="0.25">
      <c r="D320" s="36" t="s">
        <v>814</v>
      </c>
      <c r="E320" s="37" t="s">
        <v>471</v>
      </c>
      <c r="F320" s="37">
        <v>2</v>
      </c>
      <c r="G320" s="37"/>
      <c r="H320" s="37"/>
      <c r="I320" s="38"/>
      <c r="J320" s="38"/>
      <c r="K320" s="38"/>
      <c r="L320" s="38"/>
      <c r="M320" s="39"/>
      <c r="N320" s="39"/>
      <c r="O320" s="41">
        <v>14000</v>
      </c>
      <c r="P320" s="39">
        <f t="shared" si="12"/>
        <v>0</v>
      </c>
      <c r="Q320" s="39">
        <f t="shared" si="13"/>
        <v>0</v>
      </c>
      <c r="R320" s="39">
        <f t="shared" si="14"/>
        <v>0</v>
      </c>
    </row>
    <row r="321" spans="4:18" x14ac:dyDescent="0.25">
      <c r="D321" s="36" t="s">
        <v>815</v>
      </c>
      <c r="E321" s="37" t="s">
        <v>471</v>
      </c>
      <c r="F321" s="37">
        <v>6</v>
      </c>
      <c r="G321" s="37"/>
      <c r="H321" s="37"/>
      <c r="I321" s="38"/>
      <c r="J321" s="38"/>
      <c r="K321" s="38"/>
      <c r="L321" s="38"/>
      <c r="M321" s="39"/>
      <c r="N321" s="39"/>
      <c r="O321" s="40">
        <v>15000</v>
      </c>
      <c r="P321" s="39">
        <f t="shared" ref="P321:P384" si="15">H321*I321</f>
        <v>0</v>
      </c>
      <c r="Q321" s="39">
        <f t="shared" ref="Q321:Q384" si="16">H321*O321</f>
        <v>0</v>
      </c>
      <c r="R321" s="39">
        <f t="shared" ref="R321:R384" si="17">G321*O321</f>
        <v>0</v>
      </c>
    </row>
    <row r="322" spans="4:18" x14ac:dyDescent="0.25">
      <c r="D322" s="36" t="s">
        <v>816</v>
      </c>
      <c r="E322" s="37" t="s">
        <v>471</v>
      </c>
      <c r="F322" s="37">
        <v>5</v>
      </c>
      <c r="G322" s="37"/>
      <c r="H322" s="37"/>
      <c r="I322" s="38"/>
      <c r="J322" s="38"/>
      <c r="K322" s="38"/>
      <c r="L322" s="38"/>
      <c r="M322" s="39"/>
      <c r="N322" s="39"/>
      <c r="O322" s="40">
        <v>15000</v>
      </c>
      <c r="P322" s="39">
        <f t="shared" si="15"/>
        <v>0</v>
      </c>
      <c r="Q322" s="39">
        <f t="shared" si="16"/>
        <v>0</v>
      </c>
      <c r="R322" s="39">
        <f t="shared" si="17"/>
        <v>0</v>
      </c>
    </row>
    <row r="323" spans="4:18" x14ac:dyDescent="0.25">
      <c r="D323" s="36" t="s">
        <v>817</v>
      </c>
      <c r="E323" s="37" t="s">
        <v>471</v>
      </c>
      <c r="F323" s="37">
        <v>3</v>
      </c>
      <c r="G323" s="37"/>
      <c r="H323" s="37"/>
      <c r="I323" s="38"/>
      <c r="J323" s="38"/>
      <c r="K323" s="38"/>
      <c r="L323" s="38"/>
      <c r="M323" s="39"/>
      <c r="N323" s="39"/>
      <c r="O323" s="41">
        <v>13000</v>
      </c>
      <c r="P323" s="39">
        <f t="shared" si="15"/>
        <v>0</v>
      </c>
      <c r="Q323" s="39">
        <f t="shared" si="16"/>
        <v>0</v>
      </c>
      <c r="R323" s="39">
        <f t="shared" si="17"/>
        <v>0</v>
      </c>
    </row>
    <row r="324" spans="4:18" x14ac:dyDescent="0.25">
      <c r="D324" s="36" t="s">
        <v>818</v>
      </c>
      <c r="E324" s="37" t="s">
        <v>471</v>
      </c>
      <c r="F324" s="37">
        <v>3</v>
      </c>
      <c r="G324" s="37"/>
      <c r="H324" s="37"/>
      <c r="I324" s="38"/>
      <c r="J324" s="38"/>
      <c r="K324" s="38"/>
      <c r="L324" s="38"/>
      <c r="M324" s="39"/>
      <c r="N324" s="39"/>
      <c r="O324" s="41">
        <v>13000</v>
      </c>
      <c r="P324" s="39">
        <f t="shared" si="15"/>
        <v>0</v>
      </c>
      <c r="Q324" s="39">
        <f t="shared" si="16"/>
        <v>0</v>
      </c>
      <c r="R324" s="39">
        <f t="shared" si="17"/>
        <v>0</v>
      </c>
    </row>
    <row r="325" spans="4:18" x14ac:dyDescent="0.25">
      <c r="D325" s="36" t="s">
        <v>819</v>
      </c>
      <c r="E325" s="37" t="s">
        <v>471</v>
      </c>
      <c r="F325" s="37">
        <v>1</v>
      </c>
      <c r="G325" s="37"/>
      <c r="H325" s="37"/>
      <c r="I325" s="38"/>
      <c r="J325" s="38"/>
      <c r="K325" s="38"/>
      <c r="L325" s="38"/>
      <c r="M325" s="39"/>
      <c r="N325" s="39"/>
      <c r="O325" s="41">
        <v>23000</v>
      </c>
      <c r="P325" s="39">
        <f t="shared" si="15"/>
        <v>0</v>
      </c>
      <c r="Q325" s="39">
        <f t="shared" si="16"/>
        <v>0</v>
      </c>
      <c r="R325" s="39">
        <f t="shared" si="17"/>
        <v>0</v>
      </c>
    </row>
    <row r="326" spans="4:18" x14ac:dyDescent="0.25">
      <c r="D326" s="36" t="s">
        <v>820</v>
      </c>
      <c r="E326" s="37" t="s">
        <v>471</v>
      </c>
      <c r="F326" s="37">
        <v>1</v>
      </c>
      <c r="G326" s="37"/>
      <c r="H326" s="37"/>
      <c r="I326" s="38"/>
      <c r="J326" s="38"/>
      <c r="K326" s="38"/>
      <c r="L326" s="38"/>
      <c r="M326" s="39"/>
      <c r="N326" s="39"/>
      <c r="O326" s="41">
        <v>10000</v>
      </c>
      <c r="P326" s="39">
        <f t="shared" si="15"/>
        <v>0</v>
      </c>
      <c r="Q326" s="39">
        <f t="shared" si="16"/>
        <v>0</v>
      </c>
      <c r="R326" s="39">
        <f t="shared" si="17"/>
        <v>0</v>
      </c>
    </row>
    <row r="327" spans="4:18" x14ac:dyDescent="0.25">
      <c r="D327" s="36" t="s">
        <v>821</v>
      </c>
      <c r="E327" s="37" t="s">
        <v>471</v>
      </c>
      <c r="F327" s="37">
        <v>4</v>
      </c>
      <c r="G327" s="37"/>
      <c r="H327" s="37"/>
      <c r="I327" s="38"/>
      <c r="J327" s="38"/>
      <c r="K327" s="38"/>
      <c r="L327" s="38"/>
      <c r="M327" s="39"/>
      <c r="N327" s="39"/>
      <c r="O327" s="40">
        <v>28000</v>
      </c>
      <c r="P327" s="39">
        <f t="shared" si="15"/>
        <v>0</v>
      </c>
      <c r="Q327" s="39">
        <f t="shared" si="16"/>
        <v>0</v>
      </c>
      <c r="R327" s="39">
        <f t="shared" si="17"/>
        <v>0</v>
      </c>
    </row>
    <row r="328" spans="4:18" x14ac:dyDescent="0.25">
      <c r="D328" s="35" t="s">
        <v>822</v>
      </c>
      <c r="E328" s="37" t="s">
        <v>471</v>
      </c>
      <c r="F328" s="37">
        <v>1</v>
      </c>
      <c r="G328" s="37"/>
      <c r="H328" s="37"/>
      <c r="I328" s="38"/>
      <c r="J328" s="38"/>
      <c r="K328" s="38"/>
      <c r="L328" s="38"/>
      <c r="M328" s="39"/>
      <c r="N328" s="39"/>
      <c r="O328" s="41">
        <v>98000</v>
      </c>
      <c r="P328" s="39">
        <f t="shared" si="15"/>
        <v>0</v>
      </c>
      <c r="Q328" s="39">
        <f t="shared" si="16"/>
        <v>0</v>
      </c>
      <c r="R328" s="39">
        <f t="shared" si="17"/>
        <v>0</v>
      </c>
    </row>
    <row r="329" spans="4:18" x14ac:dyDescent="0.25">
      <c r="D329" s="36" t="s">
        <v>823</v>
      </c>
      <c r="E329" s="37" t="s">
        <v>471</v>
      </c>
      <c r="F329" s="37">
        <v>2</v>
      </c>
      <c r="G329" s="37"/>
      <c r="H329" s="37"/>
      <c r="I329" s="38"/>
      <c r="J329" s="38"/>
      <c r="K329" s="38"/>
      <c r="L329" s="38"/>
      <c r="M329" s="39"/>
      <c r="N329" s="39"/>
      <c r="O329" s="41">
        <v>1500</v>
      </c>
      <c r="P329" s="39">
        <f t="shared" si="15"/>
        <v>0</v>
      </c>
      <c r="Q329" s="39">
        <f t="shared" si="16"/>
        <v>0</v>
      </c>
      <c r="R329" s="39">
        <f t="shared" si="17"/>
        <v>0</v>
      </c>
    </row>
    <row r="330" spans="4:18" x14ac:dyDescent="0.25">
      <c r="D330" s="36" t="s">
        <v>824</v>
      </c>
      <c r="E330" s="37" t="s">
        <v>471</v>
      </c>
      <c r="F330" s="37">
        <v>5</v>
      </c>
      <c r="G330" s="37"/>
      <c r="H330" s="37"/>
      <c r="I330" s="38"/>
      <c r="J330" s="38"/>
      <c r="K330" s="38"/>
      <c r="L330" s="38"/>
      <c r="M330" s="39"/>
      <c r="N330" s="39"/>
      <c r="O330" s="41">
        <v>1000</v>
      </c>
      <c r="P330" s="39">
        <f t="shared" si="15"/>
        <v>0</v>
      </c>
      <c r="Q330" s="39">
        <f t="shared" si="16"/>
        <v>0</v>
      </c>
      <c r="R330" s="39">
        <f t="shared" si="17"/>
        <v>0</v>
      </c>
    </row>
    <row r="331" spans="4:18" x14ac:dyDescent="0.25">
      <c r="D331" s="36" t="s">
        <v>825</v>
      </c>
      <c r="E331" s="37" t="s">
        <v>471</v>
      </c>
      <c r="F331" s="37">
        <v>3</v>
      </c>
      <c r="G331" s="37"/>
      <c r="H331" s="37"/>
      <c r="I331" s="38"/>
      <c r="J331" s="38"/>
      <c r="K331" s="38"/>
      <c r="L331" s="38"/>
      <c r="M331" s="39"/>
      <c r="N331" s="39"/>
      <c r="O331" s="40">
        <v>53000</v>
      </c>
      <c r="P331" s="39">
        <f t="shared" si="15"/>
        <v>0</v>
      </c>
      <c r="Q331" s="39">
        <f t="shared" si="16"/>
        <v>0</v>
      </c>
      <c r="R331" s="39">
        <f t="shared" si="17"/>
        <v>0</v>
      </c>
    </row>
    <row r="332" spans="4:18" x14ac:dyDescent="0.25">
      <c r="D332" s="36" t="s">
        <v>826</v>
      </c>
      <c r="E332" s="37" t="s">
        <v>471</v>
      </c>
      <c r="F332" s="37">
        <v>1</v>
      </c>
      <c r="G332" s="37"/>
      <c r="H332" s="37"/>
      <c r="I332" s="38"/>
      <c r="J332" s="38"/>
      <c r="K332" s="38"/>
      <c r="L332" s="38"/>
      <c r="M332" s="39"/>
      <c r="N332" s="39"/>
      <c r="O332" s="41">
        <v>40000</v>
      </c>
      <c r="P332" s="39">
        <f t="shared" si="15"/>
        <v>0</v>
      </c>
      <c r="Q332" s="39">
        <f t="shared" si="16"/>
        <v>0</v>
      </c>
      <c r="R332" s="39">
        <f t="shared" si="17"/>
        <v>0</v>
      </c>
    </row>
    <row r="333" spans="4:18" x14ac:dyDescent="0.25">
      <c r="D333" s="36" t="s">
        <v>827</v>
      </c>
      <c r="E333" s="37" t="s">
        <v>471</v>
      </c>
      <c r="F333" s="37">
        <v>3</v>
      </c>
      <c r="G333" s="37"/>
      <c r="H333" s="37"/>
      <c r="I333" s="38"/>
      <c r="J333" s="38"/>
      <c r="K333" s="38"/>
      <c r="L333" s="38"/>
      <c r="M333" s="39"/>
      <c r="N333" s="39"/>
      <c r="O333" s="40">
        <v>15000</v>
      </c>
      <c r="P333" s="39">
        <f t="shared" si="15"/>
        <v>0</v>
      </c>
      <c r="Q333" s="39">
        <f t="shared" si="16"/>
        <v>0</v>
      </c>
      <c r="R333" s="39">
        <f t="shared" si="17"/>
        <v>0</v>
      </c>
    </row>
    <row r="334" spans="4:18" x14ac:dyDescent="0.25">
      <c r="D334" s="36" t="s">
        <v>828</v>
      </c>
      <c r="E334" s="37" t="s">
        <v>471</v>
      </c>
      <c r="F334" s="37">
        <v>6</v>
      </c>
      <c r="G334" s="37"/>
      <c r="H334" s="37"/>
      <c r="I334" s="38"/>
      <c r="J334" s="38"/>
      <c r="K334" s="38"/>
      <c r="L334" s="38"/>
      <c r="M334" s="39"/>
      <c r="N334" s="39"/>
      <c r="O334" s="40">
        <v>20000</v>
      </c>
      <c r="P334" s="39">
        <f t="shared" si="15"/>
        <v>0</v>
      </c>
      <c r="Q334" s="39">
        <f t="shared" si="16"/>
        <v>0</v>
      </c>
      <c r="R334" s="39">
        <f t="shared" si="17"/>
        <v>0</v>
      </c>
    </row>
    <row r="335" spans="4:18" x14ac:dyDescent="0.25">
      <c r="D335" s="36" t="s">
        <v>829</v>
      </c>
      <c r="E335" s="37" t="s">
        <v>471</v>
      </c>
      <c r="F335" s="37">
        <v>3</v>
      </c>
      <c r="G335" s="37"/>
      <c r="H335" s="37"/>
      <c r="I335" s="38"/>
      <c r="J335" s="38"/>
      <c r="K335" s="38"/>
      <c r="L335" s="38"/>
      <c r="M335" s="39"/>
      <c r="N335" s="39"/>
      <c r="O335" s="40">
        <v>3000</v>
      </c>
      <c r="P335" s="39">
        <f t="shared" si="15"/>
        <v>0</v>
      </c>
      <c r="Q335" s="39">
        <f t="shared" si="16"/>
        <v>0</v>
      </c>
      <c r="R335" s="39">
        <f t="shared" si="17"/>
        <v>0</v>
      </c>
    </row>
    <row r="336" spans="4:18" x14ac:dyDescent="0.25">
      <c r="D336" s="36" t="s">
        <v>829</v>
      </c>
      <c r="E336" s="37" t="s">
        <v>471</v>
      </c>
      <c r="F336" s="37">
        <v>6</v>
      </c>
      <c r="G336" s="37"/>
      <c r="H336" s="37"/>
      <c r="I336" s="38"/>
      <c r="J336" s="38"/>
      <c r="K336" s="38"/>
      <c r="L336" s="38"/>
      <c r="M336" s="39"/>
      <c r="N336" s="39"/>
      <c r="O336" s="40">
        <v>4000</v>
      </c>
      <c r="P336" s="39">
        <f t="shared" si="15"/>
        <v>0</v>
      </c>
      <c r="Q336" s="39">
        <f t="shared" si="16"/>
        <v>0</v>
      </c>
      <c r="R336" s="39">
        <f t="shared" si="17"/>
        <v>0</v>
      </c>
    </row>
    <row r="337" spans="4:18" x14ac:dyDescent="0.25">
      <c r="D337" s="36" t="s">
        <v>829</v>
      </c>
      <c r="E337" s="37" t="s">
        <v>471</v>
      </c>
      <c r="F337" s="37">
        <v>9</v>
      </c>
      <c r="G337" s="37"/>
      <c r="H337" s="37"/>
      <c r="I337" s="38"/>
      <c r="J337" s="38"/>
      <c r="K337" s="38"/>
      <c r="L337" s="38"/>
      <c r="M337" s="39"/>
      <c r="N337" s="39"/>
      <c r="O337" s="40">
        <v>3000</v>
      </c>
      <c r="P337" s="39">
        <f t="shared" si="15"/>
        <v>0</v>
      </c>
      <c r="Q337" s="39">
        <f t="shared" si="16"/>
        <v>0</v>
      </c>
      <c r="R337" s="39">
        <f t="shared" si="17"/>
        <v>0</v>
      </c>
    </row>
    <row r="338" spans="4:18" x14ac:dyDescent="0.25">
      <c r="D338" s="36" t="s">
        <v>830</v>
      </c>
      <c r="E338" s="37" t="s">
        <v>471</v>
      </c>
      <c r="F338" s="37">
        <v>9</v>
      </c>
      <c r="G338" s="37"/>
      <c r="H338" s="37"/>
      <c r="I338" s="38"/>
      <c r="J338" s="38"/>
      <c r="K338" s="38"/>
      <c r="L338" s="38"/>
      <c r="M338" s="39"/>
      <c r="N338" s="39"/>
      <c r="O338" s="40">
        <v>5000</v>
      </c>
      <c r="P338" s="39">
        <f t="shared" si="15"/>
        <v>0</v>
      </c>
      <c r="Q338" s="39">
        <f t="shared" si="16"/>
        <v>0</v>
      </c>
      <c r="R338" s="39">
        <f t="shared" si="17"/>
        <v>0</v>
      </c>
    </row>
    <row r="339" spans="4:18" x14ac:dyDescent="0.25">
      <c r="D339" s="36" t="s">
        <v>830</v>
      </c>
      <c r="E339" s="37" t="s">
        <v>471</v>
      </c>
      <c r="F339" s="37">
        <v>1</v>
      </c>
      <c r="G339" s="37"/>
      <c r="H339" s="37"/>
      <c r="I339" s="38"/>
      <c r="J339" s="38"/>
      <c r="K339" s="38"/>
      <c r="L339" s="38"/>
      <c r="M339" s="39"/>
      <c r="N339" s="39"/>
      <c r="O339" s="41">
        <v>5000</v>
      </c>
      <c r="P339" s="39">
        <f t="shared" si="15"/>
        <v>0</v>
      </c>
      <c r="Q339" s="39">
        <f t="shared" si="16"/>
        <v>0</v>
      </c>
      <c r="R339" s="39">
        <f t="shared" si="17"/>
        <v>0</v>
      </c>
    </row>
    <row r="340" spans="4:18" x14ac:dyDescent="0.25">
      <c r="D340" s="36" t="s">
        <v>831</v>
      </c>
      <c r="E340" s="37" t="s">
        <v>471</v>
      </c>
      <c r="F340" s="37">
        <v>7</v>
      </c>
      <c r="G340" s="37"/>
      <c r="H340" s="37"/>
      <c r="I340" s="38"/>
      <c r="J340" s="38"/>
      <c r="K340" s="38"/>
      <c r="L340" s="38"/>
      <c r="M340" s="39"/>
      <c r="N340" s="39"/>
      <c r="O340" s="40">
        <v>5000</v>
      </c>
      <c r="P340" s="39">
        <f t="shared" si="15"/>
        <v>0</v>
      </c>
      <c r="Q340" s="39">
        <f t="shared" si="16"/>
        <v>0</v>
      </c>
      <c r="R340" s="39">
        <f t="shared" si="17"/>
        <v>0</v>
      </c>
    </row>
    <row r="341" spans="4:18" x14ac:dyDescent="0.25">
      <c r="D341" s="36" t="s">
        <v>831</v>
      </c>
      <c r="E341" s="37" t="s">
        <v>471</v>
      </c>
      <c r="F341" s="37">
        <v>1</v>
      </c>
      <c r="G341" s="37"/>
      <c r="H341" s="37"/>
      <c r="I341" s="38"/>
      <c r="J341" s="38"/>
      <c r="K341" s="38"/>
      <c r="L341" s="38"/>
      <c r="M341" s="39"/>
      <c r="N341" s="39"/>
      <c r="O341" s="40">
        <v>5000</v>
      </c>
      <c r="P341" s="39">
        <f t="shared" si="15"/>
        <v>0</v>
      </c>
      <c r="Q341" s="39">
        <f t="shared" si="16"/>
        <v>0</v>
      </c>
      <c r="R341" s="39">
        <f t="shared" si="17"/>
        <v>0</v>
      </c>
    </row>
    <row r="342" spans="4:18" x14ac:dyDescent="0.25">
      <c r="D342" s="36" t="s">
        <v>831</v>
      </c>
      <c r="E342" s="37" t="s">
        <v>471</v>
      </c>
      <c r="F342" s="37">
        <v>4</v>
      </c>
      <c r="G342" s="37"/>
      <c r="H342" s="37"/>
      <c r="I342" s="38"/>
      <c r="J342" s="38"/>
      <c r="K342" s="38"/>
      <c r="L342" s="38"/>
      <c r="M342" s="39"/>
      <c r="N342" s="39"/>
      <c r="O342" s="40">
        <v>5000</v>
      </c>
      <c r="P342" s="39">
        <f t="shared" si="15"/>
        <v>0</v>
      </c>
      <c r="Q342" s="39">
        <f t="shared" si="16"/>
        <v>0</v>
      </c>
      <c r="R342" s="39">
        <f t="shared" si="17"/>
        <v>0</v>
      </c>
    </row>
    <row r="343" spans="4:18" x14ac:dyDescent="0.25">
      <c r="D343" s="36" t="s">
        <v>831</v>
      </c>
      <c r="E343" s="37" t="s">
        <v>471</v>
      </c>
      <c r="F343" s="37">
        <v>7</v>
      </c>
      <c r="G343" s="37"/>
      <c r="H343" s="37"/>
      <c r="I343" s="38"/>
      <c r="J343" s="38"/>
      <c r="K343" s="38"/>
      <c r="L343" s="38"/>
      <c r="M343" s="39"/>
      <c r="N343" s="39"/>
      <c r="O343" s="40">
        <v>5000</v>
      </c>
      <c r="P343" s="39">
        <f t="shared" si="15"/>
        <v>0</v>
      </c>
      <c r="Q343" s="39">
        <f t="shared" si="16"/>
        <v>0</v>
      </c>
      <c r="R343" s="39">
        <f t="shared" si="17"/>
        <v>0</v>
      </c>
    </row>
    <row r="344" spans="4:18" x14ac:dyDescent="0.25">
      <c r="D344" s="36" t="s">
        <v>831</v>
      </c>
      <c r="E344" s="37" t="s">
        <v>471</v>
      </c>
      <c r="F344" s="37">
        <v>5</v>
      </c>
      <c r="G344" s="37"/>
      <c r="H344" s="37"/>
      <c r="I344" s="38"/>
      <c r="J344" s="38"/>
      <c r="K344" s="38"/>
      <c r="L344" s="38"/>
      <c r="M344" s="39"/>
      <c r="N344" s="39"/>
      <c r="O344" s="40">
        <v>6000</v>
      </c>
      <c r="P344" s="39">
        <f t="shared" si="15"/>
        <v>0</v>
      </c>
      <c r="Q344" s="39">
        <f t="shared" si="16"/>
        <v>0</v>
      </c>
      <c r="R344" s="39">
        <f t="shared" si="17"/>
        <v>0</v>
      </c>
    </row>
    <row r="345" spans="4:18" x14ac:dyDescent="0.25">
      <c r="D345" s="36" t="s">
        <v>832</v>
      </c>
      <c r="E345" s="37" t="s">
        <v>471</v>
      </c>
      <c r="F345" s="37">
        <v>4</v>
      </c>
      <c r="G345" s="37"/>
      <c r="H345" s="37"/>
      <c r="I345" s="38"/>
      <c r="J345" s="38"/>
      <c r="K345" s="38"/>
      <c r="L345" s="38"/>
      <c r="M345" s="39"/>
      <c r="N345" s="39"/>
      <c r="O345" s="40">
        <v>1500</v>
      </c>
      <c r="P345" s="39">
        <f t="shared" si="15"/>
        <v>0</v>
      </c>
      <c r="Q345" s="39">
        <f t="shared" si="16"/>
        <v>0</v>
      </c>
      <c r="R345" s="39">
        <f t="shared" si="17"/>
        <v>0</v>
      </c>
    </row>
    <row r="346" spans="4:18" x14ac:dyDescent="0.25">
      <c r="D346" s="36" t="s">
        <v>833</v>
      </c>
      <c r="E346" s="37" t="s">
        <v>471</v>
      </c>
      <c r="F346" s="37">
        <v>1</v>
      </c>
      <c r="G346" s="37"/>
      <c r="H346" s="37"/>
      <c r="I346" s="38"/>
      <c r="J346" s="38"/>
      <c r="K346" s="38"/>
      <c r="L346" s="38"/>
      <c r="M346" s="39"/>
      <c r="N346" s="39"/>
      <c r="O346" s="41">
        <v>6000</v>
      </c>
      <c r="P346" s="39">
        <f t="shared" si="15"/>
        <v>0</v>
      </c>
      <c r="Q346" s="39">
        <f t="shared" si="16"/>
        <v>0</v>
      </c>
      <c r="R346" s="39">
        <f t="shared" si="17"/>
        <v>0</v>
      </c>
    </row>
    <row r="347" spans="4:18" x14ac:dyDescent="0.25">
      <c r="D347" s="36" t="s">
        <v>834</v>
      </c>
      <c r="E347" s="37" t="s">
        <v>471</v>
      </c>
      <c r="F347" s="37">
        <v>3</v>
      </c>
      <c r="G347" s="37"/>
      <c r="H347" s="37"/>
      <c r="I347" s="38"/>
      <c r="J347" s="38"/>
      <c r="K347" s="38"/>
      <c r="L347" s="38"/>
      <c r="M347" s="39"/>
      <c r="N347" s="39"/>
      <c r="O347" s="41">
        <v>5000</v>
      </c>
      <c r="P347" s="39">
        <f t="shared" si="15"/>
        <v>0</v>
      </c>
      <c r="Q347" s="39">
        <f t="shared" si="16"/>
        <v>0</v>
      </c>
      <c r="R347" s="39">
        <f t="shared" si="17"/>
        <v>0</v>
      </c>
    </row>
    <row r="348" spans="4:18" x14ac:dyDescent="0.25">
      <c r="D348" s="35" t="s">
        <v>835</v>
      </c>
      <c r="E348" s="37" t="s">
        <v>471</v>
      </c>
      <c r="F348" s="37">
        <v>1</v>
      </c>
      <c r="G348" s="37"/>
      <c r="H348" s="37"/>
      <c r="I348" s="38"/>
      <c r="J348" s="38"/>
      <c r="K348" s="38"/>
      <c r="L348" s="38"/>
      <c r="M348" s="39"/>
      <c r="N348" s="39"/>
      <c r="O348" s="41">
        <v>40000</v>
      </c>
      <c r="P348" s="39">
        <f t="shared" si="15"/>
        <v>0</v>
      </c>
      <c r="Q348" s="39">
        <f t="shared" si="16"/>
        <v>0</v>
      </c>
      <c r="R348" s="39">
        <f t="shared" si="17"/>
        <v>0</v>
      </c>
    </row>
    <row r="349" spans="4:18" x14ac:dyDescent="0.25">
      <c r="D349" s="35" t="s">
        <v>836</v>
      </c>
      <c r="E349" s="37" t="s">
        <v>471</v>
      </c>
      <c r="F349" s="37">
        <v>1</v>
      </c>
      <c r="G349" s="37"/>
      <c r="H349" s="37"/>
      <c r="I349" s="38"/>
      <c r="J349" s="38"/>
      <c r="K349" s="38"/>
      <c r="L349" s="38"/>
      <c r="M349" s="39"/>
      <c r="N349" s="39"/>
      <c r="O349" s="41">
        <v>45000</v>
      </c>
      <c r="P349" s="39">
        <f t="shared" si="15"/>
        <v>0</v>
      </c>
      <c r="Q349" s="39">
        <f t="shared" si="16"/>
        <v>0</v>
      </c>
      <c r="R349" s="39">
        <f t="shared" si="17"/>
        <v>0</v>
      </c>
    </row>
    <row r="350" spans="4:18" x14ac:dyDescent="0.25">
      <c r="D350" s="35" t="s">
        <v>837</v>
      </c>
      <c r="E350" s="37" t="s">
        <v>471</v>
      </c>
      <c r="F350" s="37">
        <v>2</v>
      </c>
      <c r="G350" s="37"/>
      <c r="H350" s="37"/>
      <c r="I350" s="38"/>
      <c r="J350" s="38"/>
      <c r="K350" s="38"/>
      <c r="L350" s="38"/>
      <c r="M350" s="39"/>
      <c r="N350" s="39"/>
      <c r="O350" s="41">
        <v>72000</v>
      </c>
      <c r="P350" s="39">
        <f t="shared" si="15"/>
        <v>0</v>
      </c>
      <c r="Q350" s="39">
        <f t="shared" si="16"/>
        <v>0</v>
      </c>
      <c r="R350" s="39">
        <f t="shared" si="17"/>
        <v>0</v>
      </c>
    </row>
    <row r="351" spans="4:18" x14ac:dyDescent="0.25">
      <c r="D351" s="35" t="s">
        <v>838</v>
      </c>
      <c r="E351" s="37" t="s">
        <v>471</v>
      </c>
      <c r="F351" s="37">
        <v>1</v>
      </c>
      <c r="G351" s="37"/>
      <c r="H351" s="37"/>
      <c r="I351" s="38"/>
      <c r="J351" s="38"/>
      <c r="K351" s="38"/>
      <c r="L351" s="38"/>
      <c r="M351" s="39"/>
      <c r="N351" s="39"/>
      <c r="O351" s="41">
        <v>11000</v>
      </c>
      <c r="P351" s="39">
        <f t="shared" si="15"/>
        <v>0</v>
      </c>
      <c r="Q351" s="39">
        <f t="shared" si="16"/>
        <v>0</v>
      </c>
      <c r="R351" s="39">
        <f t="shared" si="17"/>
        <v>0</v>
      </c>
    </row>
    <row r="352" spans="4:18" x14ac:dyDescent="0.25">
      <c r="D352" s="36" t="s">
        <v>839</v>
      </c>
      <c r="E352" s="37" t="s">
        <v>471</v>
      </c>
      <c r="F352" s="37">
        <v>1</v>
      </c>
      <c r="G352" s="37"/>
      <c r="H352" s="37"/>
      <c r="I352" s="38"/>
      <c r="J352" s="38"/>
      <c r="K352" s="38"/>
      <c r="L352" s="38"/>
      <c r="M352" s="39"/>
      <c r="N352" s="39"/>
      <c r="O352" s="41">
        <v>22000</v>
      </c>
      <c r="P352" s="39">
        <f t="shared" si="15"/>
        <v>0</v>
      </c>
      <c r="Q352" s="39">
        <f t="shared" si="16"/>
        <v>0</v>
      </c>
      <c r="R352" s="39">
        <f t="shared" si="17"/>
        <v>0</v>
      </c>
    </row>
    <row r="353" spans="4:18" x14ac:dyDescent="0.25">
      <c r="D353" s="36" t="s">
        <v>840</v>
      </c>
      <c r="E353" s="37" t="s">
        <v>471</v>
      </c>
      <c r="F353" s="37">
        <v>2</v>
      </c>
      <c r="G353" s="37"/>
      <c r="H353" s="37"/>
      <c r="I353" s="38"/>
      <c r="J353" s="38"/>
      <c r="K353" s="38"/>
      <c r="L353" s="38"/>
      <c r="M353" s="39"/>
      <c r="N353" s="39"/>
      <c r="O353" s="40">
        <v>13000</v>
      </c>
      <c r="P353" s="39">
        <f t="shared" si="15"/>
        <v>0</v>
      </c>
      <c r="Q353" s="39">
        <f t="shared" si="16"/>
        <v>0</v>
      </c>
      <c r="R353" s="39">
        <f t="shared" si="17"/>
        <v>0</v>
      </c>
    </row>
    <row r="354" spans="4:18" x14ac:dyDescent="0.25">
      <c r="D354" s="35" t="s">
        <v>841</v>
      </c>
      <c r="E354" s="37" t="s">
        <v>471</v>
      </c>
      <c r="F354" s="37">
        <v>2</v>
      </c>
      <c r="G354" s="37"/>
      <c r="H354" s="37"/>
      <c r="I354" s="38"/>
      <c r="J354" s="38"/>
      <c r="K354" s="38"/>
      <c r="L354" s="38"/>
      <c r="M354" s="39"/>
      <c r="N354" s="39"/>
      <c r="O354" s="41">
        <v>59000</v>
      </c>
      <c r="P354" s="39">
        <f t="shared" si="15"/>
        <v>0</v>
      </c>
      <c r="Q354" s="39">
        <f t="shared" si="16"/>
        <v>0</v>
      </c>
      <c r="R354" s="39">
        <f t="shared" si="17"/>
        <v>0</v>
      </c>
    </row>
    <row r="355" spans="4:18" x14ac:dyDescent="0.25">
      <c r="D355" s="35" t="s">
        <v>842</v>
      </c>
      <c r="E355" s="37" t="s">
        <v>471</v>
      </c>
      <c r="F355" s="37">
        <v>1</v>
      </c>
      <c r="G355" s="37"/>
      <c r="H355" s="37"/>
      <c r="I355" s="38"/>
      <c r="J355" s="38"/>
      <c r="K355" s="38"/>
      <c r="L355" s="38"/>
      <c r="M355" s="39"/>
      <c r="N355" s="39"/>
      <c r="O355" s="41">
        <v>43000</v>
      </c>
      <c r="P355" s="39">
        <f t="shared" si="15"/>
        <v>0</v>
      </c>
      <c r="Q355" s="39">
        <f t="shared" si="16"/>
        <v>0</v>
      </c>
      <c r="R355" s="39">
        <f t="shared" si="17"/>
        <v>0</v>
      </c>
    </row>
    <row r="356" spans="4:18" x14ac:dyDescent="0.25">
      <c r="D356" s="35" t="s">
        <v>843</v>
      </c>
      <c r="E356" s="37" t="s">
        <v>471</v>
      </c>
      <c r="F356" s="37">
        <v>1</v>
      </c>
      <c r="G356" s="37"/>
      <c r="H356" s="37"/>
      <c r="I356" s="38"/>
      <c r="J356" s="38"/>
      <c r="K356" s="38"/>
      <c r="L356" s="38"/>
      <c r="M356" s="39"/>
      <c r="N356" s="39"/>
      <c r="O356" s="41">
        <v>48000</v>
      </c>
      <c r="P356" s="39">
        <f t="shared" si="15"/>
        <v>0</v>
      </c>
      <c r="Q356" s="39">
        <f t="shared" si="16"/>
        <v>0</v>
      </c>
      <c r="R356" s="39">
        <f t="shared" si="17"/>
        <v>0</v>
      </c>
    </row>
    <row r="357" spans="4:18" x14ac:dyDescent="0.25">
      <c r="D357" s="35" t="s">
        <v>844</v>
      </c>
      <c r="E357" s="37" t="s">
        <v>471</v>
      </c>
      <c r="F357" s="37">
        <v>2</v>
      </c>
      <c r="G357" s="37"/>
      <c r="H357" s="37"/>
      <c r="I357" s="38"/>
      <c r="J357" s="38"/>
      <c r="K357" s="38"/>
      <c r="L357" s="38"/>
      <c r="M357" s="39"/>
      <c r="N357" s="39"/>
      <c r="O357" s="41">
        <v>28000</v>
      </c>
      <c r="P357" s="39">
        <f t="shared" si="15"/>
        <v>0</v>
      </c>
      <c r="Q357" s="39">
        <f t="shared" si="16"/>
        <v>0</v>
      </c>
      <c r="R357" s="39">
        <f t="shared" si="17"/>
        <v>0</v>
      </c>
    </row>
    <row r="358" spans="4:18" x14ac:dyDescent="0.25">
      <c r="D358" s="36" t="s">
        <v>845</v>
      </c>
      <c r="E358" s="37" t="s">
        <v>471</v>
      </c>
      <c r="F358" s="37">
        <v>4</v>
      </c>
      <c r="G358" s="37"/>
      <c r="H358" s="37"/>
      <c r="I358" s="38"/>
      <c r="J358" s="38"/>
      <c r="K358" s="38"/>
      <c r="L358" s="38"/>
      <c r="M358" s="39"/>
      <c r="N358" s="39"/>
      <c r="O358" s="40">
        <v>20000</v>
      </c>
      <c r="P358" s="39">
        <f t="shared" si="15"/>
        <v>0</v>
      </c>
      <c r="Q358" s="39">
        <f t="shared" si="16"/>
        <v>0</v>
      </c>
      <c r="R358" s="39">
        <f t="shared" si="17"/>
        <v>0</v>
      </c>
    </row>
    <row r="359" spans="4:18" x14ac:dyDescent="0.25">
      <c r="D359" s="36" t="s">
        <v>846</v>
      </c>
      <c r="E359" s="37" t="s">
        <v>471</v>
      </c>
      <c r="F359" s="37">
        <v>1</v>
      </c>
      <c r="G359" s="37"/>
      <c r="H359" s="37"/>
      <c r="I359" s="38"/>
      <c r="J359" s="38"/>
      <c r="K359" s="38"/>
      <c r="L359" s="38"/>
      <c r="M359" s="39"/>
      <c r="N359" s="39"/>
      <c r="O359" s="41">
        <v>3000</v>
      </c>
      <c r="P359" s="39">
        <f t="shared" si="15"/>
        <v>0</v>
      </c>
      <c r="Q359" s="39">
        <f t="shared" si="16"/>
        <v>0</v>
      </c>
      <c r="R359" s="39">
        <f t="shared" si="17"/>
        <v>0</v>
      </c>
    </row>
    <row r="360" spans="4:18" x14ac:dyDescent="0.25">
      <c r="D360" s="36" t="s">
        <v>847</v>
      </c>
      <c r="E360" s="37" t="s">
        <v>471</v>
      </c>
      <c r="F360" s="37">
        <v>3</v>
      </c>
      <c r="G360" s="37"/>
      <c r="H360" s="37"/>
      <c r="I360" s="38"/>
      <c r="J360" s="38"/>
      <c r="K360" s="38"/>
      <c r="L360" s="38"/>
      <c r="M360" s="39"/>
      <c r="N360" s="39"/>
      <c r="O360" s="40">
        <v>2000</v>
      </c>
      <c r="P360" s="39">
        <f t="shared" si="15"/>
        <v>0</v>
      </c>
      <c r="Q360" s="39">
        <f t="shared" si="16"/>
        <v>0</v>
      </c>
      <c r="R360" s="39">
        <f t="shared" si="17"/>
        <v>0</v>
      </c>
    </row>
    <row r="361" spans="4:18" x14ac:dyDescent="0.25">
      <c r="D361" s="36" t="s">
        <v>848</v>
      </c>
      <c r="E361" s="37" t="s">
        <v>471</v>
      </c>
      <c r="F361" s="37">
        <v>1</v>
      </c>
      <c r="G361" s="37"/>
      <c r="H361" s="37"/>
      <c r="I361" s="38"/>
      <c r="J361" s="38"/>
      <c r="K361" s="38"/>
      <c r="L361" s="38"/>
      <c r="M361" s="39"/>
      <c r="N361" s="39"/>
      <c r="O361" s="41">
        <v>9500</v>
      </c>
      <c r="P361" s="39">
        <f t="shared" si="15"/>
        <v>0</v>
      </c>
      <c r="Q361" s="39">
        <f t="shared" si="16"/>
        <v>0</v>
      </c>
      <c r="R361" s="39">
        <f t="shared" si="17"/>
        <v>0</v>
      </c>
    </row>
    <row r="362" spans="4:18" x14ac:dyDescent="0.25">
      <c r="D362" s="36" t="s">
        <v>849</v>
      </c>
      <c r="E362" s="37" t="s">
        <v>471</v>
      </c>
      <c r="F362" s="37">
        <v>2</v>
      </c>
      <c r="G362" s="37"/>
      <c r="H362" s="37"/>
      <c r="I362" s="38"/>
      <c r="J362" s="38"/>
      <c r="K362" s="38"/>
      <c r="L362" s="38"/>
      <c r="M362" s="39"/>
      <c r="N362" s="39"/>
      <c r="O362" s="41">
        <v>2500</v>
      </c>
      <c r="P362" s="39">
        <f t="shared" si="15"/>
        <v>0</v>
      </c>
      <c r="Q362" s="39">
        <f t="shared" si="16"/>
        <v>0</v>
      </c>
      <c r="R362" s="39">
        <f t="shared" si="17"/>
        <v>0</v>
      </c>
    </row>
    <row r="363" spans="4:18" x14ac:dyDescent="0.25">
      <c r="D363" s="36" t="s">
        <v>850</v>
      </c>
      <c r="E363" s="37" t="s">
        <v>471</v>
      </c>
      <c r="F363" s="37">
        <v>3</v>
      </c>
      <c r="G363" s="37"/>
      <c r="H363" s="37"/>
      <c r="I363" s="38"/>
      <c r="J363" s="38"/>
      <c r="K363" s="38"/>
      <c r="L363" s="38"/>
      <c r="M363" s="39"/>
      <c r="N363" s="39"/>
      <c r="O363" s="40">
        <v>4000</v>
      </c>
      <c r="P363" s="39">
        <f t="shared" si="15"/>
        <v>0</v>
      </c>
      <c r="Q363" s="39">
        <f t="shared" si="16"/>
        <v>0</v>
      </c>
      <c r="R363" s="39">
        <f t="shared" si="17"/>
        <v>0</v>
      </c>
    </row>
    <row r="364" spans="4:18" x14ac:dyDescent="0.25">
      <c r="D364" s="36" t="s">
        <v>851</v>
      </c>
      <c r="E364" s="37" t="s">
        <v>471</v>
      </c>
      <c r="F364" s="37">
        <v>14</v>
      </c>
      <c r="G364" s="37"/>
      <c r="H364" s="37"/>
      <c r="I364" s="38"/>
      <c r="J364" s="38"/>
      <c r="K364" s="38"/>
      <c r="L364" s="38"/>
      <c r="M364" s="39"/>
      <c r="N364" s="39"/>
      <c r="O364" s="40">
        <v>4000</v>
      </c>
      <c r="P364" s="39">
        <f t="shared" si="15"/>
        <v>0</v>
      </c>
      <c r="Q364" s="39">
        <f t="shared" si="16"/>
        <v>0</v>
      </c>
      <c r="R364" s="39">
        <f t="shared" si="17"/>
        <v>0</v>
      </c>
    </row>
    <row r="365" spans="4:18" x14ac:dyDescent="0.25">
      <c r="D365" s="36" t="s">
        <v>851</v>
      </c>
      <c r="E365" s="37" t="s">
        <v>471</v>
      </c>
      <c r="F365" s="37">
        <v>5</v>
      </c>
      <c r="G365" s="37"/>
      <c r="H365" s="37"/>
      <c r="I365" s="38"/>
      <c r="J365" s="38"/>
      <c r="K365" s="38"/>
      <c r="L365" s="38"/>
      <c r="M365" s="39"/>
      <c r="N365" s="39"/>
      <c r="O365" s="40">
        <v>5000</v>
      </c>
      <c r="P365" s="39">
        <f t="shared" si="15"/>
        <v>0</v>
      </c>
      <c r="Q365" s="39">
        <f t="shared" si="16"/>
        <v>0</v>
      </c>
      <c r="R365" s="39">
        <f t="shared" si="17"/>
        <v>0</v>
      </c>
    </row>
    <row r="366" spans="4:18" x14ac:dyDescent="0.25">
      <c r="D366" s="35" t="s">
        <v>852</v>
      </c>
      <c r="E366" s="37" t="s">
        <v>471</v>
      </c>
      <c r="F366" s="37">
        <v>2</v>
      </c>
      <c r="G366" s="37"/>
      <c r="H366" s="37"/>
      <c r="I366" s="38"/>
      <c r="J366" s="38"/>
      <c r="K366" s="38"/>
      <c r="L366" s="38"/>
      <c r="M366" s="39"/>
      <c r="N366" s="39"/>
      <c r="O366" s="41">
        <v>15000</v>
      </c>
      <c r="P366" s="39">
        <f t="shared" si="15"/>
        <v>0</v>
      </c>
      <c r="Q366" s="39">
        <f t="shared" si="16"/>
        <v>0</v>
      </c>
      <c r="R366" s="39">
        <f t="shared" si="17"/>
        <v>0</v>
      </c>
    </row>
    <row r="367" spans="4:18" x14ac:dyDescent="0.25">
      <c r="D367" s="36" t="s">
        <v>853</v>
      </c>
      <c r="E367" s="37" t="s">
        <v>471</v>
      </c>
      <c r="F367" s="37">
        <v>3</v>
      </c>
      <c r="G367" s="37"/>
      <c r="H367" s="37"/>
      <c r="I367" s="38"/>
      <c r="J367" s="38"/>
      <c r="K367" s="38"/>
      <c r="L367" s="38"/>
      <c r="M367" s="39"/>
      <c r="N367" s="39"/>
      <c r="O367" s="40">
        <v>5000</v>
      </c>
      <c r="P367" s="39">
        <f t="shared" si="15"/>
        <v>0</v>
      </c>
      <c r="Q367" s="39">
        <f t="shared" si="16"/>
        <v>0</v>
      </c>
      <c r="R367" s="39">
        <f t="shared" si="17"/>
        <v>0</v>
      </c>
    </row>
    <row r="368" spans="4:18" x14ac:dyDescent="0.25">
      <c r="D368" s="36" t="s">
        <v>854</v>
      </c>
      <c r="E368" s="37" t="s">
        <v>471</v>
      </c>
      <c r="F368" s="42">
        <v>2</v>
      </c>
      <c r="G368" s="37"/>
      <c r="H368" s="37"/>
      <c r="I368" s="38"/>
      <c r="J368" s="38"/>
      <c r="K368" s="38"/>
      <c r="L368" s="38"/>
      <c r="M368" s="39"/>
      <c r="N368" s="39"/>
      <c r="O368" s="40">
        <v>5000</v>
      </c>
      <c r="P368" s="39">
        <f t="shared" si="15"/>
        <v>0</v>
      </c>
      <c r="Q368" s="39">
        <f t="shared" si="16"/>
        <v>0</v>
      </c>
      <c r="R368" s="39">
        <f t="shared" si="17"/>
        <v>0</v>
      </c>
    </row>
    <row r="369" spans="4:18" x14ac:dyDescent="0.25">
      <c r="D369" s="36" t="s">
        <v>854</v>
      </c>
      <c r="E369" s="37" t="s">
        <v>471</v>
      </c>
      <c r="F369" s="37">
        <v>1</v>
      </c>
      <c r="G369" s="37"/>
      <c r="H369" s="37"/>
      <c r="I369" s="38"/>
      <c r="J369" s="38"/>
      <c r="K369" s="38"/>
      <c r="L369" s="38"/>
      <c r="M369" s="39"/>
      <c r="N369" s="39"/>
      <c r="O369" s="40">
        <v>3500</v>
      </c>
      <c r="P369" s="39">
        <f t="shared" si="15"/>
        <v>0</v>
      </c>
      <c r="Q369" s="39">
        <f t="shared" si="16"/>
        <v>0</v>
      </c>
      <c r="R369" s="39">
        <f t="shared" si="17"/>
        <v>0</v>
      </c>
    </row>
    <row r="370" spans="4:18" x14ac:dyDescent="0.25">
      <c r="D370" s="36" t="s">
        <v>854</v>
      </c>
      <c r="E370" s="37" t="s">
        <v>471</v>
      </c>
      <c r="F370" s="37">
        <v>1</v>
      </c>
      <c r="G370" s="37"/>
      <c r="H370" s="37"/>
      <c r="I370" s="38"/>
      <c r="J370" s="38"/>
      <c r="K370" s="38"/>
      <c r="L370" s="38"/>
      <c r="M370" s="39"/>
      <c r="N370" s="39"/>
      <c r="O370" s="41">
        <v>5000</v>
      </c>
      <c r="P370" s="39">
        <f t="shared" si="15"/>
        <v>0</v>
      </c>
      <c r="Q370" s="39">
        <f t="shared" si="16"/>
        <v>0</v>
      </c>
      <c r="R370" s="39">
        <f t="shared" si="17"/>
        <v>0</v>
      </c>
    </row>
    <row r="371" spans="4:18" x14ac:dyDescent="0.25">
      <c r="D371" s="36" t="s">
        <v>855</v>
      </c>
      <c r="E371" s="37" t="s">
        <v>471</v>
      </c>
      <c r="F371" s="37">
        <v>10</v>
      </c>
      <c r="G371" s="37"/>
      <c r="H371" s="37"/>
      <c r="I371" s="38"/>
      <c r="J371" s="38"/>
      <c r="K371" s="38"/>
      <c r="L371" s="38"/>
      <c r="M371" s="39"/>
      <c r="N371" s="39"/>
      <c r="O371" s="40">
        <v>8000</v>
      </c>
      <c r="P371" s="39">
        <f t="shared" si="15"/>
        <v>0</v>
      </c>
      <c r="Q371" s="39">
        <f t="shared" si="16"/>
        <v>0</v>
      </c>
      <c r="R371" s="39">
        <f t="shared" si="17"/>
        <v>0</v>
      </c>
    </row>
    <row r="372" spans="4:18" x14ac:dyDescent="0.25">
      <c r="D372" s="36" t="s">
        <v>856</v>
      </c>
      <c r="E372" s="37" t="s">
        <v>471</v>
      </c>
      <c r="F372" s="37">
        <v>3</v>
      </c>
      <c r="G372" s="37"/>
      <c r="H372" s="37"/>
      <c r="I372" s="38"/>
      <c r="J372" s="38"/>
      <c r="K372" s="38"/>
      <c r="L372" s="38"/>
      <c r="M372" s="39"/>
      <c r="N372" s="39"/>
      <c r="O372" s="40">
        <v>5000</v>
      </c>
      <c r="P372" s="39">
        <f t="shared" si="15"/>
        <v>0</v>
      </c>
      <c r="Q372" s="39">
        <f t="shared" si="16"/>
        <v>0</v>
      </c>
      <c r="R372" s="39">
        <f t="shared" si="17"/>
        <v>0</v>
      </c>
    </row>
    <row r="373" spans="4:18" x14ac:dyDescent="0.25">
      <c r="D373" s="36" t="s">
        <v>856</v>
      </c>
      <c r="E373" s="37" t="s">
        <v>471</v>
      </c>
      <c r="F373" s="37">
        <v>2</v>
      </c>
      <c r="G373" s="37"/>
      <c r="H373" s="37"/>
      <c r="I373" s="38"/>
      <c r="J373" s="38"/>
      <c r="K373" s="38"/>
      <c r="L373" s="38"/>
      <c r="M373" s="39"/>
      <c r="N373" s="39"/>
      <c r="O373" s="40">
        <v>5000</v>
      </c>
      <c r="P373" s="39">
        <f t="shared" si="15"/>
        <v>0</v>
      </c>
      <c r="Q373" s="39">
        <f t="shared" si="16"/>
        <v>0</v>
      </c>
      <c r="R373" s="39">
        <f t="shared" si="17"/>
        <v>0</v>
      </c>
    </row>
    <row r="374" spans="4:18" x14ac:dyDescent="0.25">
      <c r="D374" s="36" t="s">
        <v>856</v>
      </c>
      <c r="E374" s="37" t="s">
        <v>471</v>
      </c>
      <c r="F374" s="37">
        <v>1</v>
      </c>
      <c r="G374" s="37"/>
      <c r="H374" s="37"/>
      <c r="I374" s="38"/>
      <c r="J374" s="38"/>
      <c r="K374" s="38"/>
      <c r="L374" s="38"/>
      <c r="M374" s="39"/>
      <c r="N374" s="39"/>
      <c r="O374" s="40">
        <v>3700</v>
      </c>
      <c r="P374" s="39">
        <f t="shared" si="15"/>
        <v>0</v>
      </c>
      <c r="Q374" s="39">
        <f t="shared" si="16"/>
        <v>0</v>
      </c>
      <c r="R374" s="39">
        <f t="shared" si="17"/>
        <v>0</v>
      </c>
    </row>
    <row r="375" spans="4:18" x14ac:dyDescent="0.25">
      <c r="D375" s="36" t="s">
        <v>857</v>
      </c>
      <c r="E375" s="37" t="s">
        <v>471</v>
      </c>
      <c r="F375" s="37">
        <v>3</v>
      </c>
      <c r="G375" s="37"/>
      <c r="H375" s="37"/>
      <c r="I375" s="38"/>
      <c r="J375" s="38"/>
      <c r="K375" s="38"/>
      <c r="L375" s="38"/>
      <c r="M375" s="39"/>
      <c r="N375" s="39"/>
      <c r="O375" s="40">
        <v>4000</v>
      </c>
      <c r="P375" s="39">
        <f t="shared" si="15"/>
        <v>0</v>
      </c>
      <c r="Q375" s="39">
        <f t="shared" si="16"/>
        <v>0</v>
      </c>
      <c r="R375" s="39">
        <f t="shared" si="17"/>
        <v>0</v>
      </c>
    </row>
    <row r="376" spans="4:18" x14ac:dyDescent="0.25">
      <c r="D376" s="36" t="s">
        <v>858</v>
      </c>
      <c r="E376" s="37" t="s">
        <v>471</v>
      </c>
      <c r="F376" s="37">
        <v>1</v>
      </c>
      <c r="G376" s="37"/>
      <c r="H376" s="37"/>
      <c r="I376" s="38"/>
      <c r="J376" s="38"/>
      <c r="K376" s="38"/>
      <c r="L376" s="38"/>
      <c r="M376" s="39"/>
      <c r="N376" s="39"/>
      <c r="O376" s="41">
        <v>3000</v>
      </c>
      <c r="P376" s="39">
        <f t="shared" si="15"/>
        <v>0</v>
      </c>
      <c r="Q376" s="39">
        <f t="shared" si="16"/>
        <v>0</v>
      </c>
      <c r="R376" s="39">
        <f t="shared" si="17"/>
        <v>0</v>
      </c>
    </row>
    <row r="377" spans="4:18" x14ac:dyDescent="0.25">
      <c r="D377" s="36" t="s">
        <v>859</v>
      </c>
      <c r="E377" s="37" t="s">
        <v>471</v>
      </c>
      <c r="F377" s="37">
        <v>1</v>
      </c>
      <c r="G377" s="37"/>
      <c r="H377" s="37"/>
      <c r="I377" s="38"/>
      <c r="J377" s="38"/>
      <c r="K377" s="38"/>
      <c r="L377" s="38"/>
      <c r="M377" s="39"/>
      <c r="N377" s="39"/>
      <c r="O377" s="41">
        <v>5000</v>
      </c>
      <c r="P377" s="39">
        <f t="shared" si="15"/>
        <v>0</v>
      </c>
      <c r="Q377" s="39">
        <f t="shared" si="16"/>
        <v>0</v>
      </c>
      <c r="R377" s="39">
        <f t="shared" si="17"/>
        <v>0</v>
      </c>
    </row>
    <row r="378" spans="4:18" x14ac:dyDescent="0.25">
      <c r="D378" s="36" t="s">
        <v>860</v>
      </c>
      <c r="E378" s="37" t="s">
        <v>471</v>
      </c>
      <c r="F378" s="37">
        <v>2</v>
      </c>
      <c r="G378" s="37"/>
      <c r="H378" s="37"/>
      <c r="I378" s="38"/>
      <c r="J378" s="38"/>
      <c r="K378" s="38"/>
      <c r="L378" s="38"/>
      <c r="M378" s="39"/>
      <c r="N378" s="39"/>
      <c r="O378" s="41">
        <v>2000</v>
      </c>
      <c r="P378" s="39">
        <f t="shared" si="15"/>
        <v>0</v>
      </c>
      <c r="Q378" s="39">
        <f t="shared" si="16"/>
        <v>0</v>
      </c>
      <c r="R378" s="39">
        <f t="shared" si="17"/>
        <v>0</v>
      </c>
    </row>
    <row r="379" spans="4:18" x14ac:dyDescent="0.25">
      <c r="D379" s="36" t="s">
        <v>861</v>
      </c>
      <c r="E379" s="37" t="s">
        <v>471</v>
      </c>
      <c r="F379" s="37">
        <v>2</v>
      </c>
      <c r="G379" s="37"/>
      <c r="H379" s="37"/>
      <c r="I379" s="38"/>
      <c r="J379" s="38"/>
      <c r="K379" s="38"/>
      <c r="L379" s="38"/>
      <c r="M379" s="39"/>
      <c r="N379" s="39"/>
      <c r="O379" s="40">
        <v>8000</v>
      </c>
      <c r="P379" s="39">
        <f t="shared" si="15"/>
        <v>0</v>
      </c>
      <c r="Q379" s="39">
        <f t="shared" si="16"/>
        <v>0</v>
      </c>
      <c r="R379" s="39">
        <f t="shared" si="17"/>
        <v>0</v>
      </c>
    </row>
    <row r="380" spans="4:18" x14ac:dyDescent="0.25">
      <c r="D380" s="36" t="s">
        <v>862</v>
      </c>
      <c r="E380" s="37" t="s">
        <v>471</v>
      </c>
      <c r="F380" s="37">
        <v>7</v>
      </c>
      <c r="G380" s="37"/>
      <c r="H380" s="37"/>
      <c r="I380" s="38"/>
      <c r="J380" s="38"/>
      <c r="K380" s="38"/>
      <c r="L380" s="38"/>
      <c r="M380" s="39"/>
      <c r="N380" s="39"/>
      <c r="O380" s="40">
        <v>2000</v>
      </c>
      <c r="P380" s="39">
        <f t="shared" si="15"/>
        <v>0</v>
      </c>
      <c r="Q380" s="39">
        <f t="shared" si="16"/>
        <v>0</v>
      </c>
      <c r="R380" s="39">
        <f t="shared" si="17"/>
        <v>0</v>
      </c>
    </row>
    <row r="381" spans="4:18" x14ac:dyDescent="0.25">
      <c r="D381" s="36" t="s">
        <v>863</v>
      </c>
      <c r="E381" s="37" t="s">
        <v>471</v>
      </c>
      <c r="F381" s="37">
        <v>1</v>
      </c>
      <c r="G381" s="37"/>
      <c r="H381" s="37"/>
      <c r="I381" s="38"/>
      <c r="J381" s="38"/>
      <c r="K381" s="38"/>
      <c r="L381" s="38"/>
      <c r="M381" s="39"/>
      <c r="N381" s="39"/>
      <c r="O381" s="40">
        <v>2000</v>
      </c>
      <c r="P381" s="39">
        <f t="shared" si="15"/>
        <v>0</v>
      </c>
      <c r="Q381" s="39">
        <f t="shared" si="16"/>
        <v>0</v>
      </c>
      <c r="R381" s="39">
        <f t="shared" si="17"/>
        <v>0</v>
      </c>
    </row>
    <row r="382" spans="4:18" x14ac:dyDescent="0.25">
      <c r="D382" s="36" t="s">
        <v>863</v>
      </c>
      <c r="E382" s="37" t="s">
        <v>471</v>
      </c>
      <c r="F382" s="37">
        <v>1</v>
      </c>
      <c r="G382" s="37"/>
      <c r="H382" s="37"/>
      <c r="I382" s="38"/>
      <c r="J382" s="38"/>
      <c r="K382" s="38"/>
      <c r="L382" s="38"/>
      <c r="M382" s="39"/>
      <c r="N382" s="39"/>
      <c r="O382" s="40">
        <v>2000</v>
      </c>
      <c r="P382" s="39">
        <f t="shared" si="15"/>
        <v>0</v>
      </c>
      <c r="Q382" s="39">
        <f t="shared" si="16"/>
        <v>0</v>
      </c>
      <c r="R382" s="39">
        <f t="shared" si="17"/>
        <v>0</v>
      </c>
    </row>
    <row r="383" spans="4:18" x14ac:dyDescent="0.25">
      <c r="D383" s="36" t="s">
        <v>864</v>
      </c>
      <c r="E383" s="37" t="s">
        <v>471</v>
      </c>
      <c r="F383" s="37">
        <v>3</v>
      </c>
      <c r="G383" s="37"/>
      <c r="H383" s="37"/>
      <c r="I383" s="38"/>
      <c r="J383" s="38"/>
      <c r="K383" s="38"/>
      <c r="L383" s="38"/>
      <c r="M383" s="39"/>
      <c r="N383" s="39"/>
      <c r="O383" s="40">
        <v>3000</v>
      </c>
      <c r="P383" s="39">
        <f t="shared" si="15"/>
        <v>0</v>
      </c>
      <c r="Q383" s="39">
        <f t="shared" si="16"/>
        <v>0</v>
      </c>
      <c r="R383" s="39">
        <f t="shared" si="17"/>
        <v>0</v>
      </c>
    </row>
    <row r="384" spans="4:18" x14ac:dyDescent="0.25">
      <c r="D384" s="36" t="s">
        <v>865</v>
      </c>
      <c r="E384" s="37" t="s">
        <v>471</v>
      </c>
      <c r="F384" s="37">
        <v>3</v>
      </c>
      <c r="G384" s="37"/>
      <c r="H384" s="37"/>
      <c r="I384" s="38"/>
      <c r="J384" s="38"/>
      <c r="K384" s="38"/>
      <c r="L384" s="38"/>
      <c r="M384" s="39"/>
      <c r="N384" s="39"/>
      <c r="O384" s="40">
        <v>3500</v>
      </c>
      <c r="P384" s="39">
        <f t="shared" si="15"/>
        <v>0</v>
      </c>
      <c r="Q384" s="39">
        <f t="shared" si="16"/>
        <v>0</v>
      </c>
      <c r="R384" s="39">
        <f t="shared" si="17"/>
        <v>0</v>
      </c>
    </row>
    <row r="385" spans="4:18" x14ac:dyDescent="0.25">
      <c r="D385" s="35" t="s">
        <v>866</v>
      </c>
      <c r="E385" s="37" t="s">
        <v>471</v>
      </c>
      <c r="F385" s="37">
        <v>1</v>
      </c>
      <c r="G385" s="37"/>
      <c r="H385" s="37"/>
      <c r="I385" s="38"/>
      <c r="J385" s="38"/>
      <c r="K385" s="38"/>
      <c r="L385" s="38"/>
      <c r="M385" s="39"/>
      <c r="N385" s="39"/>
      <c r="O385" s="41">
        <v>15000</v>
      </c>
      <c r="P385" s="39">
        <f t="shared" ref="P385:P448" si="18">H385*I385</f>
        <v>0</v>
      </c>
      <c r="Q385" s="39">
        <f t="shared" ref="Q385:Q448" si="19">H385*O385</f>
        <v>0</v>
      </c>
      <c r="R385" s="39">
        <f t="shared" ref="R385:R448" si="20">G385*O385</f>
        <v>0</v>
      </c>
    </row>
    <row r="386" spans="4:18" x14ac:dyDescent="0.25">
      <c r="D386" s="36" t="s">
        <v>867</v>
      </c>
      <c r="E386" s="37" t="s">
        <v>471</v>
      </c>
      <c r="F386" s="37">
        <v>2</v>
      </c>
      <c r="G386" s="37"/>
      <c r="H386" s="37"/>
      <c r="I386" s="38"/>
      <c r="J386" s="38"/>
      <c r="K386" s="38"/>
      <c r="L386" s="38"/>
      <c r="M386" s="39"/>
      <c r="N386" s="39"/>
      <c r="O386" s="40">
        <v>3000</v>
      </c>
      <c r="P386" s="39">
        <f t="shared" si="18"/>
        <v>0</v>
      </c>
      <c r="Q386" s="39">
        <f t="shared" si="19"/>
        <v>0</v>
      </c>
      <c r="R386" s="39">
        <f t="shared" si="20"/>
        <v>0</v>
      </c>
    </row>
    <row r="387" spans="4:18" x14ac:dyDescent="0.25">
      <c r="D387" s="36" t="s">
        <v>867</v>
      </c>
      <c r="E387" s="37" t="s">
        <v>471</v>
      </c>
      <c r="F387" s="37">
        <v>4</v>
      </c>
      <c r="G387" s="37"/>
      <c r="H387" s="37"/>
      <c r="I387" s="38"/>
      <c r="J387" s="38"/>
      <c r="K387" s="38"/>
      <c r="L387" s="38"/>
      <c r="M387" s="39"/>
      <c r="N387" s="39"/>
      <c r="O387" s="40">
        <v>4000</v>
      </c>
      <c r="P387" s="39">
        <f t="shared" si="18"/>
        <v>0</v>
      </c>
      <c r="Q387" s="39">
        <f t="shared" si="19"/>
        <v>0</v>
      </c>
      <c r="R387" s="39">
        <f t="shared" si="20"/>
        <v>0</v>
      </c>
    </row>
    <row r="388" spans="4:18" x14ac:dyDescent="0.25">
      <c r="D388" s="36" t="s">
        <v>867</v>
      </c>
      <c r="E388" s="37" t="s">
        <v>471</v>
      </c>
      <c r="F388" s="37">
        <v>4</v>
      </c>
      <c r="G388" s="37"/>
      <c r="H388" s="37"/>
      <c r="I388" s="38"/>
      <c r="J388" s="38"/>
      <c r="K388" s="38"/>
      <c r="L388" s="38"/>
      <c r="M388" s="39"/>
      <c r="N388" s="39"/>
      <c r="O388" s="40">
        <v>4000</v>
      </c>
      <c r="P388" s="39">
        <f t="shared" si="18"/>
        <v>0</v>
      </c>
      <c r="Q388" s="39">
        <f t="shared" si="19"/>
        <v>0</v>
      </c>
      <c r="R388" s="39">
        <f t="shared" si="20"/>
        <v>0</v>
      </c>
    </row>
    <row r="389" spans="4:18" x14ac:dyDescent="0.25">
      <c r="D389" s="36" t="s">
        <v>868</v>
      </c>
      <c r="E389" s="37" t="s">
        <v>471</v>
      </c>
      <c r="F389" s="37">
        <v>3</v>
      </c>
      <c r="G389" s="37"/>
      <c r="H389" s="37"/>
      <c r="I389" s="38"/>
      <c r="J389" s="38"/>
      <c r="K389" s="38"/>
      <c r="L389" s="38"/>
      <c r="M389" s="39"/>
      <c r="N389" s="39"/>
      <c r="O389" s="40">
        <v>3500</v>
      </c>
      <c r="P389" s="39">
        <f t="shared" si="18"/>
        <v>0</v>
      </c>
      <c r="Q389" s="39">
        <f t="shared" si="19"/>
        <v>0</v>
      </c>
      <c r="R389" s="39">
        <f t="shared" si="20"/>
        <v>0</v>
      </c>
    </row>
    <row r="390" spans="4:18" x14ac:dyDescent="0.25">
      <c r="D390" s="36" t="s">
        <v>868</v>
      </c>
      <c r="E390" s="37" t="s">
        <v>471</v>
      </c>
      <c r="F390" s="37">
        <v>2</v>
      </c>
      <c r="G390" s="37"/>
      <c r="H390" s="37"/>
      <c r="I390" s="38"/>
      <c r="J390" s="38"/>
      <c r="K390" s="38"/>
      <c r="L390" s="38"/>
      <c r="M390" s="39"/>
      <c r="N390" s="39"/>
      <c r="O390" s="40">
        <v>3100</v>
      </c>
      <c r="P390" s="39">
        <f t="shared" si="18"/>
        <v>0</v>
      </c>
      <c r="Q390" s="39">
        <f t="shared" si="19"/>
        <v>0</v>
      </c>
      <c r="R390" s="39">
        <f t="shared" si="20"/>
        <v>0</v>
      </c>
    </row>
    <row r="391" spans="4:18" x14ac:dyDescent="0.25">
      <c r="D391" s="36" t="s">
        <v>868</v>
      </c>
      <c r="E391" s="37" t="s">
        <v>471</v>
      </c>
      <c r="F391" s="37">
        <v>2</v>
      </c>
      <c r="G391" s="37"/>
      <c r="H391" s="37"/>
      <c r="I391" s="38"/>
      <c r="J391" s="38"/>
      <c r="K391" s="38"/>
      <c r="L391" s="38"/>
      <c r="M391" s="39"/>
      <c r="N391" s="39"/>
      <c r="O391" s="40">
        <v>3000</v>
      </c>
      <c r="P391" s="39">
        <f t="shared" si="18"/>
        <v>0</v>
      </c>
      <c r="Q391" s="39">
        <f t="shared" si="19"/>
        <v>0</v>
      </c>
      <c r="R391" s="39">
        <f t="shared" si="20"/>
        <v>0</v>
      </c>
    </row>
    <row r="392" spans="4:18" x14ac:dyDescent="0.25">
      <c r="D392" s="36" t="s">
        <v>868</v>
      </c>
      <c r="E392" s="37" t="s">
        <v>471</v>
      </c>
      <c r="F392" s="37">
        <v>9</v>
      </c>
      <c r="G392" s="37"/>
      <c r="H392" s="37"/>
      <c r="I392" s="38"/>
      <c r="J392" s="38"/>
      <c r="K392" s="38"/>
      <c r="L392" s="38"/>
      <c r="M392" s="39"/>
      <c r="N392" s="39"/>
      <c r="O392" s="40">
        <v>5000</v>
      </c>
      <c r="P392" s="39">
        <f t="shared" si="18"/>
        <v>0</v>
      </c>
      <c r="Q392" s="39">
        <f t="shared" si="19"/>
        <v>0</v>
      </c>
      <c r="R392" s="39">
        <f t="shared" si="20"/>
        <v>0</v>
      </c>
    </row>
    <row r="393" spans="4:18" x14ac:dyDescent="0.25">
      <c r="D393" s="36" t="s">
        <v>869</v>
      </c>
      <c r="E393" s="37" t="s">
        <v>471</v>
      </c>
      <c r="F393" s="37">
        <v>9</v>
      </c>
      <c r="G393" s="37"/>
      <c r="H393" s="37"/>
      <c r="I393" s="38"/>
      <c r="J393" s="38"/>
      <c r="K393" s="38"/>
      <c r="L393" s="38"/>
      <c r="M393" s="39"/>
      <c r="N393" s="39"/>
      <c r="O393" s="40">
        <v>2000</v>
      </c>
      <c r="P393" s="39">
        <f t="shared" si="18"/>
        <v>0</v>
      </c>
      <c r="Q393" s="39">
        <f t="shared" si="19"/>
        <v>0</v>
      </c>
      <c r="R393" s="39">
        <f t="shared" si="20"/>
        <v>0</v>
      </c>
    </row>
    <row r="394" spans="4:18" x14ac:dyDescent="0.25">
      <c r="D394" s="36" t="s">
        <v>870</v>
      </c>
      <c r="E394" s="37" t="s">
        <v>471</v>
      </c>
      <c r="F394" s="37">
        <v>2</v>
      </c>
      <c r="G394" s="37"/>
      <c r="H394" s="37"/>
      <c r="I394" s="38"/>
      <c r="J394" s="38"/>
      <c r="K394" s="38"/>
      <c r="L394" s="38"/>
      <c r="M394" s="39"/>
      <c r="N394" s="39"/>
      <c r="O394" s="41">
        <v>3000</v>
      </c>
      <c r="P394" s="39">
        <f t="shared" si="18"/>
        <v>0</v>
      </c>
      <c r="Q394" s="39">
        <f t="shared" si="19"/>
        <v>0</v>
      </c>
      <c r="R394" s="39">
        <f t="shared" si="20"/>
        <v>0</v>
      </c>
    </row>
    <row r="395" spans="4:18" x14ac:dyDescent="0.25">
      <c r="D395" s="36" t="s">
        <v>871</v>
      </c>
      <c r="E395" s="37" t="s">
        <v>471</v>
      </c>
      <c r="F395" s="37">
        <v>9</v>
      </c>
      <c r="G395" s="37"/>
      <c r="H395" s="37"/>
      <c r="I395" s="38"/>
      <c r="J395" s="38"/>
      <c r="K395" s="38"/>
      <c r="L395" s="38"/>
      <c r="M395" s="39"/>
      <c r="N395" s="39"/>
      <c r="O395" s="40">
        <v>3000</v>
      </c>
      <c r="P395" s="39">
        <f t="shared" si="18"/>
        <v>0</v>
      </c>
      <c r="Q395" s="39">
        <f t="shared" si="19"/>
        <v>0</v>
      </c>
      <c r="R395" s="39">
        <f t="shared" si="20"/>
        <v>0</v>
      </c>
    </row>
    <row r="396" spans="4:18" x14ac:dyDescent="0.25">
      <c r="D396" s="36" t="s">
        <v>872</v>
      </c>
      <c r="E396" s="37" t="s">
        <v>471</v>
      </c>
      <c r="F396" s="37">
        <v>2</v>
      </c>
      <c r="G396" s="37"/>
      <c r="H396" s="37"/>
      <c r="I396" s="38"/>
      <c r="J396" s="38"/>
      <c r="K396" s="38"/>
      <c r="L396" s="38"/>
      <c r="M396" s="39"/>
      <c r="N396" s="39"/>
      <c r="O396" s="41">
        <v>4000</v>
      </c>
      <c r="P396" s="39">
        <f t="shared" si="18"/>
        <v>0</v>
      </c>
      <c r="Q396" s="39">
        <f t="shared" si="19"/>
        <v>0</v>
      </c>
      <c r="R396" s="39">
        <f t="shared" si="20"/>
        <v>0</v>
      </c>
    </row>
    <row r="397" spans="4:18" x14ac:dyDescent="0.25">
      <c r="D397" s="36" t="s">
        <v>873</v>
      </c>
      <c r="E397" s="37" t="s">
        <v>471</v>
      </c>
      <c r="F397" s="37">
        <v>11</v>
      </c>
      <c r="G397" s="37"/>
      <c r="H397" s="37"/>
      <c r="I397" s="38"/>
      <c r="J397" s="38"/>
      <c r="K397" s="38"/>
      <c r="L397" s="38"/>
      <c r="M397" s="39"/>
      <c r="N397" s="39"/>
      <c r="O397" s="40">
        <v>6000</v>
      </c>
      <c r="P397" s="39">
        <f t="shared" si="18"/>
        <v>0</v>
      </c>
      <c r="Q397" s="39">
        <f t="shared" si="19"/>
        <v>0</v>
      </c>
      <c r="R397" s="39">
        <f t="shared" si="20"/>
        <v>0</v>
      </c>
    </row>
    <row r="398" spans="4:18" x14ac:dyDescent="0.25">
      <c r="D398" s="36" t="s">
        <v>874</v>
      </c>
      <c r="E398" s="37" t="s">
        <v>471</v>
      </c>
      <c r="F398" s="37">
        <v>7</v>
      </c>
      <c r="G398" s="37"/>
      <c r="H398" s="37"/>
      <c r="I398" s="38"/>
      <c r="J398" s="38"/>
      <c r="K398" s="38"/>
      <c r="L398" s="38"/>
      <c r="M398" s="39"/>
      <c r="N398" s="39"/>
      <c r="O398" s="40">
        <v>4000</v>
      </c>
      <c r="P398" s="39">
        <f t="shared" si="18"/>
        <v>0</v>
      </c>
      <c r="Q398" s="39">
        <f t="shared" si="19"/>
        <v>0</v>
      </c>
      <c r="R398" s="39">
        <f t="shared" si="20"/>
        <v>0</v>
      </c>
    </row>
    <row r="399" spans="4:18" x14ac:dyDescent="0.25">
      <c r="D399" s="36" t="s">
        <v>875</v>
      </c>
      <c r="E399" s="37" t="s">
        <v>471</v>
      </c>
      <c r="F399" s="37">
        <v>3</v>
      </c>
      <c r="G399" s="37"/>
      <c r="H399" s="37"/>
      <c r="I399" s="38"/>
      <c r="J399" s="38"/>
      <c r="K399" s="38"/>
      <c r="L399" s="38"/>
      <c r="M399" s="39"/>
      <c r="N399" s="39"/>
      <c r="O399" s="40">
        <v>3500</v>
      </c>
      <c r="P399" s="39">
        <f t="shared" si="18"/>
        <v>0</v>
      </c>
      <c r="Q399" s="39">
        <f t="shared" si="19"/>
        <v>0</v>
      </c>
      <c r="R399" s="39">
        <f t="shared" si="20"/>
        <v>0</v>
      </c>
    </row>
    <row r="400" spans="4:18" x14ac:dyDescent="0.25">
      <c r="D400" s="36" t="s">
        <v>876</v>
      </c>
      <c r="E400" s="37" t="s">
        <v>471</v>
      </c>
      <c r="F400" s="37">
        <v>2</v>
      </c>
      <c r="G400" s="37"/>
      <c r="H400" s="37"/>
      <c r="I400" s="38"/>
      <c r="J400" s="38"/>
      <c r="K400" s="38"/>
      <c r="L400" s="38"/>
      <c r="M400" s="39"/>
      <c r="N400" s="39"/>
      <c r="O400" s="40">
        <v>4000</v>
      </c>
      <c r="P400" s="39">
        <f t="shared" si="18"/>
        <v>0</v>
      </c>
      <c r="Q400" s="39">
        <f t="shared" si="19"/>
        <v>0</v>
      </c>
      <c r="R400" s="39">
        <f t="shared" si="20"/>
        <v>0</v>
      </c>
    </row>
    <row r="401" spans="4:18" x14ac:dyDescent="0.25">
      <c r="D401" s="36" t="s">
        <v>877</v>
      </c>
      <c r="E401" s="37" t="s">
        <v>471</v>
      </c>
      <c r="F401" s="37">
        <v>5</v>
      </c>
      <c r="G401" s="37"/>
      <c r="H401" s="37"/>
      <c r="I401" s="38"/>
      <c r="J401" s="38"/>
      <c r="K401" s="38"/>
      <c r="L401" s="38"/>
      <c r="M401" s="39"/>
      <c r="N401" s="39"/>
      <c r="O401" s="40">
        <v>9000</v>
      </c>
      <c r="P401" s="39">
        <f t="shared" si="18"/>
        <v>0</v>
      </c>
      <c r="Q401" s="39">
        <f t="shared" si="19"/>
        <v>0</v>
      </c>
      <c r="R401" s="39">
        <f t="shared" si="20"/>
        <v>0</v>
      </c>
    </row>
    <row r="402" spans="4:18" x14ac:dyDescent="0.25">
      <c r="D402" s="36" t="s">
        <v>877</v>
      </c>
      <c r="E402" s="37" t="s">
        <v>471</v>
      </c>
      <c r="F402" s="37">
        <v>3</v>
      </c>
      <c r="G402" s="37"/>
      <c r="H402" s="37"/>
      <c r="I402" s="38"/>
      <c r="J402" s="38"/>
      <c r="K402" s="38"/>
      <c r="L402" s="38"/>
      <c r="M402" s="39"/>
      <c r="N402" s="39"/>
      <c r="O402" s="40">
        <v>8500</v>
      </c>
      <c r="P402" s="39">
        <f t="shared" si="18"/>
        <v>0</v>
      </c>
      <c r="Q402" s="39">
        <f t="shared" si="19"/>
        <v>0</v>
      </c>
      <c r="R402" s="39">
        <f t="shared" si="20"/>
        <v>0</v>
      </c>
    </row>
    <row r="403" spans="4:18" x14ac:dyDescent="0.25">
      <c r="D403" s="36" t="s">
        <v>878</v>
      </c>
      <c r="E403" s="37" t="s">
        <v>471</v>
      </c>
      <c r="F403" s="37">
        <v>1</v>
      </c>
      <c r="G403" s="37"/>
      <c r="H403" s="37"/>
      <c r="I403" s="38"/>
      <c r="J403" s="38"/>
      <c r="K403" s="38"/>
      <c r="L403" s="38"/>
      <c r="M403" s="39"/>
      <c r="N403" s="39"/>
      <c r="O403" s="40">
        <v>4000</v>
      </c>
      <c r="P403" s="39">
        <f t="shared" si="18"/>
        <v>0</v>
      </c>
      <c r="Q403" s="39">
        <f t="shared" si="19"/>
        <v>0</v>
      </c>
      <c r="R403" s="39">
        <f t="shared" si="20"/>
        <v>0</v>
      </c>
    </row>
    <row r="404" spans="4:18" x14ac:dyDescent="0.25">
      <c r="D404" s="36" t="s">
        <v>878</v>
      </c>
      <c r="E404" s="37" t="s">
        <v>471</v>
      </c>
      <c r="F404" s="37">
        <v>2</v>
      </c>
      <c r="G404" s="37"/>
      <c r="H404" s="37"/>
      <c r="I404" s="38"/>
      <c r="J404" s="38"/>
      <c r="K404" s="38"/>
      <c r="L404" s="38"/>
      <c r="M404" s="39"/>
      <c r="N404" s="39"/>
      <c r="O404" s="41">
        <v>5000</v>
      </c>
      <c r="P404" s="39">
        <f t="shared" si="18"/>
        <v>0</v>
      </c>
      <c r="Q404" s="39">
        <f t="shared" si="19"/>
        <v>0</v>
      </c>
      <c r="R404" s="39">
        <f t="shared" si="20"/>
        <v>0</v>
      </c>
    </row>
    <row r="405" spans="4:18" x14ac:dyDescent="0.25">
      <c r="D405" s="36" t="s">
        <v>879</v>
      </c>
      <c r="E405" s="37" t="s">
        <v>471</v>
      </c>
      <c r="F405" s="37">
        <v>3</v>
      </c>
      <c r="G405" s="37"/>
      <c r="H405" s="37"/>
      <c r="I405" s="38"/>
      <c r="J405" s="38"/>
      <c r="K405" s="38"/>
      <c r="L405" s="38"/>
      <c r="M405" s="39"/>
      <c r="N405" s="39"/>
      <c r="O405" s="40">
        <v>5000</v>
      </c>
      <c r="P405" s="39">
        <f t="shared" si="18"/>
        <v>0</v>
      </c>
      <c r="Q405" s="39">
        <f t="shared" si="19"/>
        <v>0</v>
      </c>
      <c r="R405" s="39">
        <f t="shared" si="20"/>
        <v>0</v>
      </c>
    </row>
    <row r="406" spans="4:18" x14ac:dyDescent="0.25">
      <c r="D406" s="35" t="s">
        <v>880</v>
      </c>
      <c r="E406" s="37" t="s">
        <v>471</v>
      </c>
      <c r="F406" s="37">
        <v>1</v>
      </c>
      <c r="G406" s="37"/>
      <c r="H406" s="37"/>
      <c r="I406" s="38"/>
      <c r="J406" s="38"/>
      <c r="K406" s="38"/>
      <c r="L406" s="38"/>
      <c r="M406" s="39"/>
      <c r="N406" s="39"/>
      <c r="O406" s="41">
        <v>6000</v>
      </c>
      <c r="P406" s="39">
        <f t="shared" si="18"/>
        <v>0</v>
      </c>
      <c r="Q406" s="39">
        <f t="shared" si="19"/>
        <v>0</v>
      </c>
      <c r="R406" s="39">
        <f t="shared" si="20"/>
        <v>0</v>
      </c>
    </row>
    <row r="407" spans="4:18" x14ac:dyDescent="0.25">
      <c r="D407" s="36" t="s">
        <v>881</v>
      </c>
      <c r="E407" s="37" t="s">
        <v>471</v>
      </c>
      <c r="F407" s="37">
        <v>2</v>
      </c>
      <c r="G407" s="37"/>
      <c r="H407" s="37"/>
      <c r="I407" s="38"/>
      <c r="J407" s="38"/>
      <c r="K407" s="38"/>
      <c r="L407" s="38"/>
      <c r="M407" s="39"/>
      <c r="N407" s="39"/>
      <c r="O407" s="41">
        <v>4500</v>
      </c>
      <c r="P407" s="39">
        <f t="shared" si="18"/>
        <v>0</v>
      </c>
      <c r="Q407" s="39">
        <f t="shared" si="19"/>
        <v>0</v>
      </c>
      <c r="R407" s="39">
        <f t="shared" si="20"/>
        <v>0</v>
      </c>
    </row>
    <row r="408" spans="4:18" x14ac:dyDescent="0.25">
      <c r="D408" s="36" t="s">
        <v>882</v>
      </c>
      <c r="E408" s="37" t="s">
        <v>471</v>
      </c>
      <c r="F408" s="37">
        <v>1</v>
      </c>
      <c r="G408" s="37"/>
      <c r="H408" s="37"/>
      <c r="I408" s="38"/>
      <c r="J408" s="38"/>
      <c r="K408" s="38"/>
      <c r="L408" s="38"/>
      <c r="M408" s="39"/>
      <c r="N408" s="39"/>
      <c r="O408" s="41">
        <v>3000</v>
      </c>
      <c r="P408" s="39">
        <f t="shared" si="18"/>
        <v>0</v>
      </c>
      <c r="Q408" s="39">
        <f t="shared" si="19"/>
        <v>0</v>
      </c>
      <c r="R408" s="39">
        <f t="shared" si="20"/>
        <v>0</v>
      </c>
    </row>
    <row r="409" spans="4:18" x14ac:dyDescent="0.25">
      <c r="D409" s="36" t="s">
        <v>883</v>
      </c>
      <c r="E409" s="37" t="s">
        <v>471</v>
      </c>
      <c r="F409" s="37">
        <v>4</v>
      </c>
      <c r="G409" s="37"/>
      <c r="H409" s="37"/>
      <c r="I409" s="38"/>
      <c r="J409" s="38"/>
      <c r="K409" s="38"/>
      <c r="L409" s="38"/>
      <c r="M409" s="39"/>
      <c r="N409" s="39"/>
      <c r="O409" s="40">
        <v>3000</v>
      </c>
      <c r="P409" s="39">
        <f t="shared" si="18"/>
        <v>0</v>
      </c>
      <c r="Q409" s="39">
        <f t="shared" si="19"/>
        <v>0</v>
      </c>
      <c r="R409" s="39">
        <f t="shared" si="20"/>
        <v>0</v>
      </c>
    </row>
    <row r="410" spans="4:18" x14ac:dyDescent="0.25">
      <c r="D410" s="36" t="s">
        <v>884</v>
      </c>
      <c r="E410" s="37" t="s">
        <v>471</v>
      </c>
      <c r="F410" s="37">
        <v>1</v>
      </c>
      <c r="G410" s="37"/>
      <c r="H410" s="37"/>
      <c r="I410" s="38"/>
      <c r="J410" s="38"/>
      <c r="K410" s="38"/>
      <c r="L410" s="38"/>
      <c r="M410" s="39"/>
      <c r="N410" s="39"/>
      <c r="O410" s="41">
        <v>2900</v>
      </c>
      <c r="P410" s="39">
        <f t="shared" si="18"/>
        <v>0</v>
      </c>
      <c r="Q410" s="39">
        <f t="shared" si="19"/>
        <v>0</v>
      </c>
      <c r="R410" s="39">
        <f t="shared" si="20"/>
        <v>0</v>
      </c>
    </row>
    <row r="411" spans="4:18" x14ac:dyDescent="0.25">
      <c r="D411" s="36" t="s">
        <v>885</v>
      </c>
      <c r="E411" s="37" t="s">
        <v>471</v>
      </c>
      <c r="F411" s="37">
        <v>1</v>
      </c>
      <c r="G411" s="37"/>
      <c r="H411" s="37"/>
      <c r="I411" s="38"/>
      <c r="J411" s="38"/>
      <c r="K411" s="38"/>
      <c r="L411" s="38"/>
      <c r="M411" s="39"/>
      <c r="N411" s="39"/>
      <c r="O411" s="40">
        <v>5000</v>
      </c>
      <c r="P411" s="39">
        <f t="shared" si="18"/>
        <v>0</v>
      </c>
      <c r="Q411" s="39">
        <f t="shared" si="19"/>
        <v>0</v>
      </c>
      <c r="R411" s="39">
        <f t="shared" si="20"/>
        <v>0</v>
      </c>
    </row>
    <row r="412" spans="4:18" x14ac:dyDescent="0.25">
      <c r="D412" s="36" t="s">
        <v>885</v>
      </c>
      <c r="E412" s="37" t="s">
        <v>471</v>
      </c>
      <c r="F412" s="37">
        <v>2</v>
      </c>
      <c r="G412" s="37"/>
      <c r="H412" s="37"/>
      <c r="I412" s="38"/>
      <c r="J412" s="38"/>
      <c r="K412" s="38"/>
      <c r="L412" s="38"/>
      <c r="M412" s="39"/>
      <c r="N412" s="39"/>
      <c r="O412" s="41">
        <v>5000</v>
      </c>
      <c r="P412" s="39">
        <f t="shared" si="18"/>
        <v>0</v>
      </c>
      <c r="Q412" s="39">
        <f t="shared" si="19"/>
        <v>0</v>
      </c>
      <c r="R412" s="39">
        <f t="shared" si="20"/>
        <v>0</v>
      </c>
    </row>
    <row r="413" spans="4:18" x14ac:dyDescent="0.25">
      <c r="D413" s="36" t="s">
        <v>886</v>
      </c>
      <c r="E413" s="37" t="s">
        <v>471</v>
      </c>
      <c r="F413" s="37">
        <v>1</v>
      </c>
      <c r="G413" s="37"/>
      <c r="H413" s="37"/>
      <c r="I413" s="38"/>
      <c r="J413" s="38"/>
      <c r="K413" s="38"/>
      <c r="L413" s="38"/>
      <c r="M413" s="39"/>
      <c r="N413" s="39"/>
      <c r="O413" s="41">
        <v>3000</v>
      </c>
      <c r="P413" s="39">
        <f t="shared" si="18"/>
        <v>0</v>
      </c>
      <c r="Q413" s="39">
        <f t="shared" si="19"/>
        <v>0</v>
      </c>
      <c r="R413" s="39">
        <f t="shared" si="20"/>
        <v>0</v>
      </c>
    </row>
    <row r="414" spans="4:18" x14ac:dyDescent="0.25">
      <c r="D414" s="36" t="s">
        <v>887</v>
      </c>
      <c r="E414" s="37" t="s">
        <v>471</v>
      </c>
      <c r="F414" s="37">
        <v>1</v>
      </c>
      <c r="G414" s="37"/>
      <c r="H414" s="37"/>
      <c r="I414" s="38"/>
      <c r="J414" s="38"/>
      <c r="K414" s="38"/>
      <c r="L414" s="38"/>
      <c r="M414" s="39"/>
      <c r="N414" s="39"/>
      <c r="O414" s="41">
        <v>3000</v>
      </c>
      <c r="P414" s="39">
        <f t="shared" si="18"/>
        <v>0</v>
      </c>
      <c r="Q414" s="39">
        <f t="shared" si="19"/>
        <v>0</v>
      </c>
      <c r="R414" s="39">
        <f t="shared" si="20"/>
        <v>0</v>
      </c>
    </row>
    <row r="415" spans="4:18" x14ac:dyDescent="0.25">
      <c r="D415" s="36" t="s">
        <v>888</v>
      </c>
      <c r="E415" s="37" t="s">
        <v>471</v>
      </c>
      <c r="F415" s="37">
        <v>1</v>
      </c>
      <c r="G415" s="37"/>
      <c r="H415" s="37"/>
      <c r="I415" s="38"/>
      <c r="J415" s="38"/>
      <c r="K415" s="38"/>
      <c r="L415" s="38"/>
      <c r="M415" s="39"/>
      <c r="N415" s="39"/>
      <c r="O415" s="40">
        <v>3500</v>
      </c>
      <c r="P415" s="39">
        <f t="shared" si="18"/>
        <v>0</v>
      </c>
      <c r="Q415" s="39">
        <f t="shared" si="19"/>
        <v>0</v>
      </c>
      <c r="R415" s="39">
        <f t="shared" si="20"/>
        <v>0</v>
      </c>
    </row>
    <row r="416" spans="4:18" x14ac:dyDescent="0.25">
      <c r="D416" s="36" t="s">
        <v>888</v>
      </c>
      <c r="E416" s="37" t="s">
        <v>471</v>
      </c>
      <c r="F416" s="37">
        <v>1</v>
      </c>
      <c r="G416" s="37"/>
      <c r="H416" s="37"/>
      <c r="I416" s="38"/>
      <c r="J416" s="38"/>
      <c r="K416" s="38"/>
      <c r="L416" s="38"/>
      <c r="M416" s="39"/>
      <c r="N416" s="39"/>
      <c r="O416" s="40">
        <v>3000</v>
      </c>
      <c r="P416" s="39">
        <f t="shared" si="18"/>
        <v>0</v>
      </c>
      <c r="Q416" s="39">
        <f t="shared" si="19"/>
        <v>0</v>
      </c>
      <c r="R416" s="39">
        <f t="shared" si="20"/>
        <v>0</v>
      </c>
    </row>
    <row r="417" spans="4:18" x14ac:dyDescent="0.25">
      <c r="D417" s="36" t="s">
        <v>889</v>
      </c>
      <c r="E417" s="37" t="s">
        <v>471</v>
      </c>
      <c r="F417" s="37">
        <v>3</v>
      </c>
      <c r="G417" s="37"/>
      <c r="H417" s="37"/>
      <c r="I417" s="38"/>
      <c r="J417" s="38"/>
      <c r="K417" s="38"/>
      <c r="L417" s="38"/>
      <c r="M417" s="39"/>
      <c r="N417" s="39"/>
      <c r="O417" s="40">
        <v>5500</v>
      </c>
      <c r="P417" s="39">
        <f t="shared" si="18"/>
        <v>0</v>
      </c>
      <c r="Q417" s="39">
        <f t="shared" si="19"/>
        <v>0</v>
      </c>
      <c r="R417" s="39">
        <f t="shared" si="20"/>
        <v>0</v>
      </c>
    </row>
    <row r="418" spans="4:18" x14ac:dyDescent="0.25">
      <c r="D418" s="36" t="s">
        <v>890</v>
      </c>
      <c r="E418" s="37" t="s">
        <v>471</v>
      </c>
      <c r="F418" s="37">
        <v>2</v>
      </c>
      <c r="G418" s="37"/>
      <c r="H418" s="37"/>
      <c r="I418" s="38"/>
      <c r="J418" s="38"/>
      <c r="K418" s="38"/>
      <c r="L418" s="38"/>
      <c r="M418" s="39"/>
      <c r="N418" s="39"/>
      <c r="O418" s="41">
        <v>3000</v>
      </c>
      <c r="P418" s="39">
        <f t="shared" si="18"/>
        <v>0</v>
      </c>
      <c r="Q418" s="39">
        <f t="shared" si="19"/>
        <v>0</v>
      </c>
      <c r="R418" s="39">
        <f t="shared" si="20"/>
        <v>0</v>
      </c>
    </row>
    <row r="419" spans="4:18" x14ac:dyDescent="0.25">
      <c r="D419" s="36" t="s">
        <v>890</v>
      </c>
      <c r="E419" s="37" t="s">
        <v>471</v>
      </c>
      <c r="F419" s="37">
        <v>1</v>
      </c>
      <c r="G419" s="37"/>
      <c r="H419" s="37"/>
      <c r="I419" s="38"/>
      <c r="J419" s="38"/>
      <c r="K419" s="38"/>
      <c r="L419" s="38"/>
      <c r="M419" s="39"/>
      <c r="N419" s="39"/>
      <c r="O419" s="41">
        <v>4500</v>
      </c>
      <c r="P419" s="39">
        <f t="shared" si="18"/>
        <v>0</v>
      </c>
      <c r="Q419" s="39">
        <f t="shared" si="19"/>
        <v>0</v>
      </c>
      <c r="R419" s="39">
        <f t="shared" si="20"/>
        <v>0</v>
      </c>
    </row>
    <row r="420" spans="4:18" x14ac:dyDescent="0.25">
      <c r="D420" s="36" t="s">
        <v>891</v>
      </c>
      <c r="E420" s="37" t="s">
        <v>471</v>
      </c>
      <c r="F420" s="37">
        <v>1</v>
      </c>
      <c r="G420" s="37"/>
      <c r="H420" s="37"/>
      <c r="I420" s="38"/>
      <c r="J420" s="38"/>
      <c r="K420" s="38"/>
      <c r="L420" s="38"/>
      <c r="M420" s="39"/>
      <c r="N420" s="39"/>
      <c r="O420" s="41">
        <v>5500</v>
      </c>
      <c r="P420" s="39">
        <f t="shared" si="18"/>
        <v>0</v>
      </c>
      <c r="Q420" s="39">
        <f t="shared" si="19"/>
        <v>0</v>
      </c>
      <c r="R420" s="39">
        <f t="shared" si="20"/>
        <v>0</v>
      </c>
    </row>
    <row r="421" spans="4:18" x14ac:dyDescent="0.25">
      <c r="D421" s="36" t="s">
        <v>892</v>
      </c>
      <c r="E421" s="37" t="s">
        <v>471</v>
      </c>
      <c r="F421" s="37">
        <v>4</v>
      </c>
      <c r="G421" s="37"/>
      <c r="H421" s="37"/>
      <c r="I421" s="38"/>
      <c r="J421" s="38"/>
      <c r="K421" s="38"/>
      <c r="L421" s="38"/>
      <c r="M421" s="39"/>
      <c r="N421" s="39"/>
      <c r="O421" s="40">
        <v>4000</v>
      </c>
      <c r="P421" s="39">
        <f t="shared" si="18"/>
        <v>0</v>
      </c>
      <c r="Q421" s="39">
        <f t="shared" si="19"/>
        <v>0</v>
      </c>
      <c r="R421" s="39">
        <f t="shared" si="20"/>
        <v>0</v>
      </c>
    </row>
    <row r="422" spans="4:18" x14ac:dyDescent="0.25">
      <c r="D422" s="36" t="s">
        <v>892</v>
      </c>
      <c r="E422" s="37" t="s">
        <v>471</v>
      </c>
      <c r="F422" s="37">
        <v>2</v>
      </c>
      <c r="G422" s="37"/>
      <c r="H422" s="37"/>
      <c r="I422" s="38"/>
      <c r="J422" s="38"/>
      <c r="K422" s="38"/>
      <c r="L422" s="38"/>
      <c r="M422" s="39"/>
      <c r="N422" s="39"/>
      <c r="O422" s="41">
        <v>4000</v>
      </c>
      <c r="P422" s="39">
        <f t="shared" si="18"/>
        <v>0</v>
      </c>
      <c r="Q422" s="39">
        <f t="shared" si="19"/>
        <v>0</v>
      </c>
      <c r="R422" s="39">
        <f t="shared" si="20"/>
        <v>0</v>
      </c>
    </row>
    <row r="423" spans="4:18" x14ac:dyDescent="0.25">
      <c r="D423" s="36" t="s">
        <v>892</v>
      </c>
      <c r="E423" s="37" t="s">
        <v>471</v>
      </c>
      <c r="F423" s="37">
        <v>1</v>
      </c>
      <c r="G423" s="37"/>
      <c r="H423" s="37"/>
      <c r="I423" s="38"/>
      <c r="J423" s="38"/>
      <c r="K423" s="38"/>
      <c r="L423" s="38"/>
      <c r="M423" s="39"/>
      <c r="N423" s="39"/>
      <c r="O423" s="41">
        <v>6000</v>
      </c>
      <c r="P423" s="39">
        <f t="shared" si="18"/>
        <v>0</v>
      </c>
      <c r="Q423" s="39">
        <f t="shared" si="19"/>
        <v>0</v>
      </c>
      <c r="R423" s="39">
        <f t="shared" si="20"/>
        <v>0</v>
      </c>
    </row>
    <row r="424" spans="4:18" x14ac:dyDescent="0.25">
      <c r="D424" s="36" t="s">
        <v>893</v>
      </c>
      <c r="E424" s="37" t="s">
        <v>471</v>
      </c>
      <c r="F424" s="37">
        <v>4</v>
      </c>
      <c r="G424" s="37"/>
      <c r="H424" s="37"/>
      <c r="I424" s="38"/>
      <c r="J424" s="38"/>
      <c r="K424" s="38"/>
      <c r="L424" s="38"/>
      <c r="M424" s="39"/>
      <c r="N424" s="39"/>
      <c r="O424" s="40">
        <v>4000</v>
      </c>
      <c r="P424" s="39">
        <f t="shared" si="18"/>
        <v>0</v>
      </c>
      <c r="Q424" s="39">
        <f t="shared" si="19"/>
        <v>0</v>
      </c>
      <c r="R424" s="39">
        <f t="shared" si="20"/>
        <v>0</v>
      </c>
    </row>
    <row r="425" spans="4:18" x14ac:dyDescent="0.25">
      <c r="D425" s="36" t="s">
        <v>894</v>
      </c>
      <c r="E425" s="37" t="s">
        <v>471</v>
      </c>
      <c r="F425" s="37">
        <v>1</v>
      </c>
      <c r="G425" s="37"/>
      <c r="H425" s="37"/>
      <c r="I425" s="38"/>
      <c r="J425" s="38"/>
      <c r="K425" s="38"/>
      <c r="L425" s="38"/>
      <c r="M425" s="39"/>
      <c r="N425" s="39"/>
      <c r="O425" s="40">
        <v>3000</v>
      </c>
      <c r="P425" s="39">
        <f t="shared" si="18"/>
        <v>0</v>
      </c>
      <c r="Q425" s="39">
        <f t="shared" si="19"/>
        <v>0</v>
      </c>
      <c r="R425" s="39">
        <f t="shared" si="20"/>
        <v>0</v>
      </c>
    </row>
    <row r="426" spans="4:18" x14ac:dyDescent="0.25">
      <c r="D426" s="36" t="s">
        <v>895</v>
      </c>
      <c r="E426" s="37" t="s">
        <v>471</v>
      </c>
      <c r="F426" s="37">
        <v>1</v>
      </c>
      <c r="G426" s="37"/>
      <c r="H426" s="37"/>
      <c r="I426" s="38"/>
      <c r="J426" s="38"/>
      <c r="K426" s="38"/>
      <c r="L426" s="38"/>
      <c r="M426" s="39"/>
      <c r="N426" s="39"/>
      <c r="O426" s="40">
        <v>11000</v>
      </c>
      <c r="P426" s="39">
        <f t="shared" si="18"/>
        <v>0</v>
      </c>
      <c r="Q426" s="39">
        <f t="shared" si="19"/>
        <v>0</v>
      </c>
      <c r="R426" s="39">
        <f t="shared" si="20"/>
        <v>0</v>
      </c>
    </row>
    <row r="427" spans="4:18" x14ac:dyDescent="0.25">
      <c r="D427" s="36" t="s">
        <v>896</v>
      </c>
      <c r="E427" s="37" t="s">
        <v>471</v>
      </c>
      <c r="F427" s="37">
        <v>6</v>
      </c>
      <c r="G427" s="37"/>
      <c r="H427" s="37"/>
      <c r="I427" s="38"/>
      <c r="J427" s="38"/>
      <c r="K427" s="38"/>
      <c r="L427" s="38"/>
      <c r="M427" s="39"/>
      <c r="N427" s="39"/>
      <c r="O427" s="40">
        <v>7000</v>
      </c>
      <c r="P427" s="39">
        <f t="shared" si="18"/>
        <v>0</v>
      </c>
      <c r="Q427" s="39">
        <f t="shared" si="19"/>
        <v>0</v>
      </c>
      <c r="R427" s="39">
        <f t="shared" si="20"/>
        <v>0</v>
      </c>
    </row>
    <row r="428" spans="4:18" x14ac:dyDescent="0.25">
      <c r="D428" s="36" t="s">
        <v>897</v>
      </c>
      <c r="E428" s="37" t="s">
        <v>471</v>
      </c>
      <c r="F428" s="37">
        <v>4</v>
      </c>
      <c r="G428" s="37"/>
      <c r="H428" s="37"/>
      <c r="I428" s="38"/>
      <c r="J428" s="38"/>
      <c r="K428" s="38"/>
      <c r="L428" s="38"/>
      <c r="M428" s="39"/>
      <c r="N428" s="39"/>
      <c r="O428" s="40">
        <v>4000</v>
      </c>
      <c r="P428" s="39">
        <f t="shared" si="18"/>
        <v>0</v>
      </c>
      <c r="Q428" s="39">
        <f t="shared" si="19"/>
        <v>0</v>
      </c>
      <c r="R428" s="39">
        <f t="shared" si="20"/>
        <v>0</v>
      </c>
    </row>
    <row r="429" spans="4:18" x14ac:dyDescent="0.25">
      <c r="D429" s="36" t="s">
        <v>898</v>
      </c>
      <c r="E429" s="37" t="s">
        <v>471</v>
      </c>
      <c r="F429" s="37">
        <v>1</v>
      </c>
      <c r="G429" s="37"/>
      <c r="H429" s="37"/>
      <c r="I429" s="38"/>
      <c r="J429" s="38"/>
      <c r="K429" s="38"/>
      <c r="L429" s="38"/>
      <c r="M429" s="39"/>
      <c r="N429" s="39"/>
      <c r="O429" s="40">
        <v>6500</v>
      </c>
      <c r="P429" s="39">
        <f t="shared" si="18"/>
        <v>0</v>
      </c>
      <c r="Q429" s="39">
        <f t="shared" si="19"/>
        <v>0</v>
      </c>
      <c r="R429" s="39">
        <f t="shared" si="20"/>
        <v>0</v>
      </c>
    </row>
    <row r="430" spans="4:18" x14ac:dyDescent="0.25">
      <c r="D430" s="35" t="s">
        <v>899</v>
      </c>
      <c r="E430" s="37" t="s">
        <v>471</v>
      </c>
      <c r="F430" s="37">
        <v>1</v>
      </c>
      <c r="G430" s="37"/>
      <c r="H430" s="37"/>
      <c r="I430" s="38"/>
      <c r="J430" s="38"/>
      <c r="K430" s="38"/>
      <c r="L430" s="38"/>
      <c r="M430" s="39"/>
      <c r="N430" s="39"/>
      <c r="O430" s="41">
        <v>31000</v>
      </c>
      <c r="P430" s="39">
        <f t="shared" si="18"/>
        <v>0</v>
      </c>
      <c r="Q430" s="39">
        <f t="shared" si="19"/>
        <v>0</v>
      </c>
      <c r="R430" s="39">
        <f t="shared" si="20"/>
        <v>0</v>
      </c>
    </row>
    <row r="431" spans="4:18" x14ac:dyDescent="0.25">
      <c r="D431" s="36" t="s">
        <v>900</v>
      </c>
      <c r="E431" s="37" t="s">
        <v>471</v>
      </c>
      <c r="F431" s="37">
        <v>2</v>
      </c>
      <c r="G431" s="37"/>
      <c r="H431" s="37"/>
      <c r="I431" s="38"/>
      <c r="J431" s="38"/>
      <c r="K431" s="38"/>
      <c r="L431" s="38"/>
      <c r="M431" s="39"/>
      <c r="N431" s="39"/>
      <c r="O431" s="40">
        <v>5000</v>
      </c>
      <c r="P431" s="39">
        <f t="shared" si="18"/>
        <v>0</v>
      </c>
      <c r="Q431" s="39">
        <f t="shared" si="19"/>
        <v>0</v>
      </c>
      <c r="R431" s="39">
        <f t="shared" si="20"/>
        <v>0</v>
      </c>
    </row>
    <row r="432" spans="4:18" x14ac:dyDescent="0.25">
      <c r="D432" s="36" t="s">
        <v>900</v>
      </c>
      <c r="E432" s="37" t="s">
        <v>471</v>
      </c>
      <c r="F432" s="37">
        <v>5</v>
      </c>
      <c r="G432" s="37"/>
      <c r="H432" s="37"/>
      <c r="I432" s="38"/>
      <c r="J432" s="38"/>
      <c r="K432" s="38"/>
      <c r="L432" s="38"/>
      <c r="M432" s="39"/>
      <c r="N432" s="39"/>
      <c r="O432" s="40">
        <v>6000</v>
      </c>
      <c r="P432" s="39">
        <f t="shared" si="18"/>
        <v>0</v>
      </c>
      <c r="Q432" s="39">
        <f t="shared" si="19"/>
        <v>0</v>
      </c>
      <c r="R432" s="39">
        <f t="shared" si="20"/>
        <v>0</v>
      </c>
    </row>
    <row r="433" spans="4:18" x14ac:dyDescent="0.25">
      <c r="D433" s="35" t="s">
        <v>901</v>
      </c>
      <c r="E433" s="37" t="s">
        <v>471</v>
      </c>
      <c r="F433" s="37">
        <v>1</v>
      </c>
      <c r="G433" s="37"/>
      <c r="H433" s="37"/>
      <c r="I433" s="38"/>
      <c r="J433" s="38"/>
      <c r="K433" s="38"/>
      <c r="L433" s="38"/>
      <c r="M433" s="39"/>
      <c r="N433" s="39"/>
      <c r="O433" s="41">
        <v>48000</v>
      </c>
      <c r="P433" s="39">
        <f t="shared" si="18"/>
        <v>0</v>
      </c>
      <c r="Q433" s="39">
        <f t="shared" si="19"/>
        <v>0</v>
      </c>
      <c r="R433" s="39">
        <f t="shared" si="20"/>
        <v>0</v>
      </c>
    </row>
    <row r="434" spans="4:18" x14ac:dyDescent="0.25">
      <c r="D434" s="35" t="s">
        <v>902</v>
      </c>
      <c r="E434" s="37" t="s">
        <v>471</v>
      </c>
      <c r="F434" s="37">
        <v>1</v>
      </c>
      <c r="G434" s="37"/>
      <c r="H434" s="37"/>
      <c r="I434" s="38"/>
      <c r="J434" s="38"/>
      <c r="K434" s="38"/>
      <c r="L434" s="38"/>
      <c r="M434" s="39"/>
      <c r="N434" s="39"/>
      <c r="O434" s="41">
        <v>85000</v>
      </c>
      <c r="P434" s="39">
        <f t="shared" si="18"/>
        <v>0</v>
      </c>
      <c r="Q434" s="39">
        <f t="shared" si="19"/>
        <v>0</v>
      </c>
      <c r="R434" s="39">
        <f t="shared" si="20"/>
        <v>0</v>
      </c>
    </row>
    <row r="435" spans="4:18" x14ac:dyDescent="0.25">
      <c r="D435" s="36" t="s">
        <v>903</v>
      </c>
      <c r="E435" s="37" t="s">
        <v>471</v>
      </c>
      <c r="F435" s="37">
        <v>2</v>
      </c>
      <c r="G435" s="37"/>
      <c r="H435" s="37"/>
      <c r="I435" s="38"/>
      <c r="J435" s="38"/>
      <c r="K435" s="38"/>
      <c r="L435" s="38"/>
      <c r="M435" s="39"/>
      <c r="N435" s="39"/>
      <c r="O435" s="40">
        <v>5700</v>
      </c>
      <c r="P435" s="39">
        <f t="shared" si="18"/>
        <v>0</v>
      </c>
      <c r="Q435" s="39">
        <f t="shared" si="19"/>
        <v>0</v>
      </c>
      <c r="R435" s="39">
        <f t="shared" si="20"/>
        <v>0</v>
      </c>
    </row>
    <row r="436" spans="4:18" x14ac:dyDescent="0.25">
      <c r="D436" s="36" t="s">
        <v>904</v>
      </c>
      <c r="E436" s="37" t="s">
        <v>471</v>
      </c>
      <c r="F436" s="37">
        <v>1</v>
      </c>
      <c r="G436" s="37"/>
      <c r="H436" s="37"/>
      <c r="I436" s="38"/>
      <c r="J436" s="38"/>
      <c r="K436" s="38"/>
      <c r="L436" s="38"/>
      <c r="M436" s="39"/>
      <c r="N436" s="39"/>
      <c r="O436" s="40">
        <v>5000</v>
      </c>
      <c r="P436" s="39">
        <f t="shared" si="18"/>
        <v>0</v>
      </c>
      <c r="Q436" s="39">
        <f t="shared" si="19"/>
        <v>0</v>
      </c>
      <c r="R436" s="39">
        <f t="shared" si="20"/>
        <v>0</v>
      </c>
    </row>
    <row r="437" spans="4:18" x14ac:dyDescent="0.25">
      <c r="D437" s="36" t="s">
        <v>904</v>
      </c>
      <c r="E437" s="37" t="s">
        <v>471</v>
      </c>
      <c r="F437" s="37">
        <v>2</v>
      </c>
      <c r="G437" s="37"/>
      <c r="H437" s="37"/>
      <c r="I437" s="38"/>
      <c r="J437" s="38"/>
      <c r="K437" s="38"/>
      <c r="L437" s="38"/>
      <c r="M437" s="39"/>
      <c r="N437" s="39"/>
      <c r="O437" s="40">
        <v>5000</v>
      </c>
      <c r="P437" s="39">
        <f t="shared" si="18"/>
        <v>0</v>
      </c>
      <c r="Q437" s="39">
        <f t="shared" si="19"/>
        <v>0</v>
      </c>
      <c r="R437" s="39">
        <f t="shared" si="20"/>
        <v>0</v>
      </c>
    </row>
    <row r="438" spans="4:18" x14ac:dyDescent="0.25">
      <c r="D438" s="36" t="s">
        <v>904</v>
      </c>
      <c r="E438" s="37" t="s">
        <v>471</v>
      </c>
      <c r="F438" s="37">
        <v>1</v>
      </c>
      <c r="G438" s="37"/>
      <c r="H438" s="37"/>
      <c r="I438" s="38"/>
      <c r="J438" s="38"/>
      <c r="K438" s="38"/>
      <c r="L438" s="38"/>
      <c r="M438" s="39"/>
      <c r="N438" s="39"/>
      <c r="O438" s="40">
        <v>5500</v>
      </c>
      <c r="P438" s="39">
        <f t="shared" si="18"/>
        <v>0</v>
      </c>
      <c r="Q438" s="39">
        <f t="shared" si="19"/>
        <v>0</v>
      </c>
      <c r="R438" s="39">
        <f t="shared" si="20"/>
        <v>0</v>
      </c>
    </row>
    <row r="439" spans="4:18" x14ac:dyDescent="0.25">
      <c r="D439" s="36" t="s">
        <v>905</v>
      </c>
      <c r="E439" s="37" t="s">
        <v>471</v>
      </c>
      <c r="F439" s="37">
        <v>1</v>
      </c>
      <c r="G439" s="37"/>
      <c r="H439" s="37"/>
      <c r="I439" s="38"/>
      <c r="J439" s="38"/>
      <c r="K439" s="38"/>
      <c r="L439" s="38"/>
      <c r="M439" s="39"/>
      <c r="N439" s="39"/>
      <c r="O439" s="41">
        <v>5000</v>
      </c>
      <c r="P439" s="39">
        <f t="shared" si="18"/>
        <v>0</v>
      </c>
      <c r="Q439" s="39">
        <f t="shared" si="19"/>
        <v>0</v>
      </c>
      <c r="R439" s="39">
        <f t="shared" si="20"/>
        <v>0</v>
      </c>
    </row>
    <row r="440" spans="4:18" x14ac:dyDescent="0.25">
      <c r="D440" s="36" t="s">
        <v>905</v>
      </c>
      <c r="E440" s="37" t="s">
        <v>471</v>
      </c>
      <c r="F440" s="37">
        <v>1</v>
      </c>
      <c r="G440" s="37"/>
      <c r="H440" s="37"/>
      <c r="I440" s="38"/>
      <c r="J440" s="38"/>
      <c r="K440" s="38"/>
      <c r="L440" s="38"/>
      <c r="M440" s="39"/>
      <c r="N440" s="39"/>
      <c r="O440" s="41">
        <v>4500</v>
      </c>
      <c r="P440" s="39">
        <f t="shared" si="18"/>
        <v>0</v>
      </c>
      <c r="Q440" s="39">
        <f t="shared" si="19"/>
        <v>0</v>
      </c>
      <c r="R440" s="39">
        <f t="shared" si="20"/>
        <v>0</v>
      </c>
    </row>
    <row r="441" spans="4:18" x14ac:dyDescent="0.25">
      <c r="D441" s="36" t="s">
        <v>906</v>
      </c>
      <c r="E441" s="37" t="s">
        <v>471</v>
      </c>
      <c r="F441" s="37">
        <v>2</v>
      </c>
      <c r="G441" s="37"/>
      <c r="H441" s="37"/>
      <c r="I441" s="38"/>
      <c r="J441" s="38"/>
      <c r="K441" s="38"/>
      <c r="L441" s="38"/>
      <c r="M441" s="39"/>
      <c r="N441" s="39"/>
      <c r="O441" s="41">
        <v>14000</v>
      </c>
      <c r="P441" s="39">
        <f t="shared" si="18"/>
        <v>0</v>
      </c>
      <c r="Q441" s="39">
        <f t="shared" si="19"/>
        <v>0</v>
      </c>
      <c r="R441" s="39">
        <f t="shared" si="20"/>
        <v>0</v>
      </c>
    </row>
    <row r="442" spans="4:18" x14ac:dyDescent="0.25">
      <c r="D442" s="36" t="s">
        <v>907</v>
      </c>
      <c r="E442" s="37" t="s">
        <v>471</v>
      </c>
      <c r="F442" s="37">
        <v>3</v>
      </c>
      <c r="G442" s="37"/>
      <c r="H442" s="37"/>
      <c r="I442" s="38"/>
      <c r="J442" s="38"/>
      <c r="K442" s="38"/>
      <c r="L442" s="38"/>
      <c r="M442" s="39"/>
      <c r="N442" s="39"/>
      <c r="O442" s="41">
        <v>8500</v>
      </c>
      <c r="P442" s="39">
        <f t="shared" si="18"/>
        <v>0</v>
      </c>
      <c r="Q442" s="39">
        <f t="shared" si="19"/>
        <v>0</v>
      </c>
      <c r="R442" s="39">
        <f t="shared" si="20"/>
        <v>0</v>
      </c>
    </row>
    <row r="443" spans="4:18" x14ac:dyDescent="0.25">
      <c r="D443" s="36" t="s">
        <v>907</v>
      </c>
      <c r="E443" s="37" t="s">
        <v>471</v>
      </c>
      <c r="F443" s="37">
        <v>1</v>
      </c>
      <c r="G443" s="37"/>
      <c r="H443" s="37"/>
      <c r="I443" s="38"/>
      <c r="J443" s="38"/>
      <c r="K443" s="38"/>
      <c r="L443" s="38"/>
      <c r="M443" s="39"/>
      <c r="N443" s="39"/>
      <c r="O443" s="41">
        <v>9000</v>
      </c>
      <c r="P443" s="39">
        <f t="shared" si="18"/>
        <v>0</v>
      </c>
      <c r="Q443" s="39">
        <f t="shared" si="19"/>
        <v>0</v>
      </c>
      <c r="R443" s="39">
        <f t="shared" si="20"/>
        <v>0</v>
      </c>
    </row>
    <row r="444" spans="4:18" x14ac:dyDescent="0.25">
      <c r="D444" s="35" t="s">
        <v>908</v>
      </c>
      <c r="E444" s="37" t="s">
        <v>471</v>
      </c>
      <c r="F444" s="37">
        <v>1</v>
      </c>
      <c r="G444" s="37"/>
      <c r="H444" s="37"/>
      <c r="I444" s="38"/>
      <c r="J444" s="38"/>
      <c r="K444" s="38"/>
      <c r="L444" s="38"/>
      <c r="M444" s="39"/>
      <c r="N444" s="39"/>
      <c r="O444" s="41">
        <v>30000</v>
      </c>
      <c r="P444" s="39">
        <f t="shared" si="18"/>
        <v>0</v>
      </c>
      <c r="Q444" s="39">
        <f t="shared" si="19"/>
        <v>0</v>
      </c>
      <c r="R444" s="39">
        <f t="shared" si="20"/>
        <v>0</v>
      </c>
    </row>
    <row r="445" spans="4:18" x14ac:dyDescent="0.25">
      <c r="D445" s="36" t="s">
        <v>909</v>
      </c>
      <c r="E445" s="37" t="s">
        <v>471</v>
      </c>
      <c r="F445" s="37">
        <v>1</v>
      </c>
      <c r="G445" s="37"/>
      <c r="H445" s="37"/>
      <c r="I445" s="38"/>
      <c r="J445" s="38"/>
      <c r="K445" s="38"/>
      <c r="L445" s="38"/>
      <c r="M445" s="39"/>
      <c r="N445" s="39"/>
      <c r="O445" s="41">
        <v>15000</v>
      </c>
      <c r="P445" s="39">
        <f t="shared" si="18"/>
        <v>0</v>
      </c>
      <c r="Q445" s="39">
        <f t="shared" si="19"/>
        <v>0</v>
      </c>
      <c r="R445" s="39">
        <f t="shared" si="20"/>
        <v>0</v>
      </c>
    </row>
    <row r="446" spans="4:18" x14ac:dyDescent="0.25">
      <c r="D446" s="36" t="s">
        <v>910</v>
      </c>
      <c r="E446" s="37" t="s">
        <v>471</v>
      </c>
      <c r="F446" s="37">
        <v>6</v>
      </c>
      <c r="G446" s="37"/>
      <c r="H446" s="37"/>
      <c r="I446" s="38"/>
      <c r="J446" s="38"/>
      <c r="K446" s="38"/>
      <c r="L446" s="38"/>
      <c r="M446" s="39"/>
      <c r="N446" s="39"/>
      <c r="O446" s="40">
        <v>5500</v>
      </c>
      <c r="P446" s="39">
        <f t="shared" si="18"/>
        <v>0</v>
      </c>
      <c r="Q446" s="39">
        <f t="shared" si="19"/>
        <v>0</v>
      </c>
      <c r="R446" s="39">
        <f t="shared" si="20"/>
        <v>0</v>
      </c>
    </row>
    <row r="447" spans="4:18" x14ac:dyDescent="0.25">
      <c r="D447" s="36" t="s">
        <v>911</v>
      </c>
      <c r="E447" s="37" t="s">
        <v>471</v>
      </c>
      <c r="F447" s="37">
        <v>6</v>
      </c>
      <c r="G447" s="37"/>
      <c r="H447" s="37"/>
      <c r="I447" s="38"/>
      <c r="J447" s="38"/>
      <c r="K447" s="38"/>
      <c r="L447" s="38"/>
      <c r="M447" s="39"/>
      <c r="N447" s="39"/>
      <c r="O447" s="40">
        <v>11000</v>
      </c>
      <c r="P447" s="39">
        <f t="shared" si="18"/>
        <v>0</v>
      </c>
      <c r="Q447" s="39">
        <f t="shared" si="19"/>
        <v>0</v>
      </c>
      <c r="R447" s="39">
        <f t="shared" si="20"/>
        <v>0</v>
      </c>
    </row>
    <row r="448" spans="4:18" x14ac:dyDescent="0.25">
      <c r="D448" s="36" t="s">
        <v>911</v>
      </c>
      <c r="E448" s="37" t="s">
        <v>471</v>
      </c>
      <c r="F448" s="37">
        <v>2</v>
      </c>
      <c r="G448" s="37"/>
      <c r="H448" s="37"/>
      <c r="I448" s="38"/>
      <c r="J448" s="38"/>
      <c r="K448" s="38"/>
      <c r="L448" s="38"/>
      <c r="M448" s="39"/>
      <c r="N448" s="39"/>
      <c r="O448" s="41">
        <v>13000</v>
      </c>
      <c r="P448" s="39">
        <f t="shared" si="18"/>
        <v>0</v>
      </c>
      <c r="Q448" s="39">
        <f t="shared" si="19"/>
        <v>0</v>
      </c>
      <c r="R448" s="39">
        <f t="shared" si="20"/>
        <v>0</v>
      </c>
    </row>
    <row r="449" spans="4:18" x14ac:dyDescent="0.25">
      <c r="D449" s="36" t="s">
        <v>912</v>
      </c>
      <c r="E449" s="37" t="s">
        <v>471</v>
      </c>
      <c r="F449" s="37">
        <v>1</v>
      </c>
      <c r="G449" s="37"/>
      <c r="H449" s="37"/>
      <c r="I449" s="38"/>
      <c r="J449" s="38"/>
      <c r="K449" s="38"/>
      <c r="L449" s="38"/>
      <c r="M449" s="39"/>
      <c r="N449" s="39"/>
      <c r="O449" s="41">
        <v>9000</v>
      </c>
      <c r="P449" s="39">
        <f t="shared" ref="P449:P512" si="21">H449*I449</f>
        <v>0</v>
      </c>
      <c r="Q449" s="39">
        <f t="shared" ref="Q449:Q512" si="22">H449*O449</f>
        <v>0</v>
      </c>
      <c r="R449" s="39">
        <f t="shared" ref="R449:R512" si="23">G449*O449</f>
        <v>0</v>
      </c>
    </row>
    <row r="450" spans="4:18" x14ac:dyDescent="0.25">
      <c r="D450" s="36" t="s">
        <v>913</v>
      </c>
      <c r="E450" s="37" t="s">
        <v>471</v>
      </c>
      <c r="F450" s="37">
        <v>2</v>
      </c>
      <c r="G450" s="37"/>
      <c r="H450" s="37"/>
      <c r="I450" s="38"/>
      <c r="J450" s="38"/>
      <c r="K450" s="38"/>
      <c r="L450" s="38"/>
      <c r="M450" s="39"/>
      <c r="N450" s="39"/>
      <c r="O450" s="40">
        <v>5000</v>
      </c>
      <c r="P450" s="39">
        <f t="shared" si="21"/>
        <v>0</v>
      </c>
      <c r="Q450" s="39">
        <f t="shared" si="22"/>
        <v>0</v>
      </c>
      <c r="R450" s="39">
        <f t="shared" si="23"/>
        <v>0</v>
      </c>
    </row>
    <row r="451" spans="4:18" x14ac:dyDescent="0.25">
      <c r="D451" s="36" t="s">
        <v>914</v>
      </c>
      <c r="E451" s="37" t="s">
        <v>471</v>
      </c>
      <c r="F451" s="37">
        <v>1</v>
      </c>
      <c r="G451" s="37"/>
      <c r="H451" s="37"/>
      <c r="I451" s="38"/>
      <c r="J451" s="38"/>
      <c r="K451" s="38"/>
      <c r="L451" s="38"/>
      <c r="M451" s="39"/>
      <c r="N451" s="39"/>
      <c r="O451" s="41">
        <v>5000</v>
      </c>
      <c r="P451" s="39">
        <f t="shared" si="21"/>
        <v>0</v>
      </c>
      <c r="Q451" s="39">
        <f t="shared" si="22"/>
        <v>0</v>
      </c>
      <c r="R451" s="39">
        <f t="shared" si="23"/>
        <v>0</v>
      </c>
    </row>
    <row r="452" spans="4:18" x14ac:dyDescent="0.25">
      <c r="D452" s="36" t="s">
        <v>915</v>
      </c>
      <c r="E452" s="37" t="s">
        <v>471</v>
      </c>
      <c r="F452" s="37">
        <v>1</v>
      </c>
      <c r="G452" s="37"/>
      <c r="H452" s="37"/>
      <c r="I452" s="38"/>
      <c r="J452" s="38"/>
      <c r="K452" s="38"/>
      <c r="L452" s="38"/>
      <c r="M452" s="39"/>
      <c r="N452" s="39"/>
      <c r="O452" s="41">
        <v>11000</v>
      </c>
      <c r="P452" s="39">
        <f t="shared" si="21"/>
        <v>0</v>
      </c>
      <c r="Q452" s="39">
        <f t="shared" si="22"/>
        <v>0</v>
      </c>
      <c r="R452" s="39">
        <f t="shared" si="23"/>
        <v>0</v>
      </c>
    </row>
    <row r="453" spans="4:18" x14ac:dyDescent="0.25">
      <c r="D453" s="36" t="s">
        <v>916</v>
      </c>
      <c r="E453" s="37" t="s">
        <v>471</v>
      </c>
      <c r="F453" s="37">
        <v>2</v>
      </c>
      <c r="G453" s="37"/>
      <c r="H453" s="37"/>
      <c r="I453" s="38"/>
      <c r="J453" s="38"/>
      <c r="K453" s="38"/>
      <c r="L453" s="38"/>
      <c r="M453" s="39"/>
      <c r="N453" s="39"/>
      <c r="O453" s="40">
        <v>6000</v>
      </c>
      <c r="P453" s="39">
        <f t="shared" si="21"/>
        <v>0</v>
      </c>
      <c r="Q453" s="39">
        <f t="shared" si="22"/>
        <v>0</v>
      </c>
      <c r="R453" s="39">
        <f t="shared" si="23"/>
        <v>0</v>
      </c>
    </row>
    <row r="454" spans="4:18" x14ac:dyDescent="0.25">
      <c r="D454" s="36" t="s">
        <v>917</v>
      </c>
      <c r="E454" s="37" t="s">
        <v>471</v>
      </c>
      <c r="F454" s="37">
        <v>1</v>
      </c>
      <c r="G454" s="37"/>
      <c r="H454" s="37"/>
      <c r="I454" s="38"/>
      <c r="J454" s="38"/>
      <c r="K454" s="38"/>
      <c r="L454" s="38"/>
      <c r="M454" s="39"/>
      <c r="N454" s="39"/>
      <c r="O454" s="41">
        <v>5000</v>
      </c>
      <c r="P454" s="39">
        <f t="shared" si="21"/>
        <v>0</v>
      </c>
      <c r="Q454" s="39">
        <f t="shared" si="22"/>
        <v>0</v>
      </c>
      <c r="R454" s="39">
        <f t="shared" si="23"/>
        <v>0</v>
      </c>
    </row>
    <row r="455" spans="4:18" x14ac:dyDescent="0.25">
      <c r="D455" s="35" t="s">
        <v>918</v>
      </c>
      <c r="E455" s="37" t="s">
        <v>471</v>
      </c>
      <c r="F455" s="37">
        <v>1</v>
      </c>
      <c r="G455" s="37"/>
      <c r="H455" s="37"/>
      <c r="I455" s="38"/>
      <c r="J455" s="38"/>
      <c r="K455" s="38"/>
      <c r="L455" s="38"/>
      <c r="M455" s="39"/>
      <c r="N455" s="39"/>
      <c r="O455" s="41">
        <v>30000</v>
      </c>
      <c r="P455" s="39">
        <f t="shared" si="21"/>
        <v>0</v>
      </c>
      <c r="Q455" s="39">
        <f t="shared" si="22"/>
        <v>0</v>
      </c>
      <c r="R455" s="39">
        <f t="shared" si="23"/>
        <v>0</v>
      </c>
    </row>
    <row r="456" spans="4:18" x14ac:dyDescent="0.25">
      <c r="D456" s="36" t="s">
        <v>919</v>
      </c>
      <c r="E456" s="37" t="s">
        <v>471</v>
      </c>
      <c r="F456" s="37">
        <v>1</v>
      </c>
      <c r="G456" s="37"/>
      <c r="H456" s="37"/>
      <c r="I456" s="38"/>
      <c r="J456" s="38"/>
      <c r="K456" s="38"/>
      <c r="L456" s="38"/>
      <c r="M456" s="39"/>
      <c r="N456" s="39"/>
      <c r="O456" s="41">
        <v>7000</v>
      </c>
      <c r="P456" s="39">
        <f t="shared" si="21"/>
        <v>0</v>
      </c>
      <c r="Q456" s="39">
        <f t="shared" si="22"/>
        <v>0</v>
      </c>
      <c r="R456" s="39">
        <f t="shared" si="23"/>
        <v>0</v>
      </c>
    </row>
    <row r="457" spans="4:18" x14ac:dyDescent="0.25">
      <c r="D457" s="36" t="s">
        <v>920</v>
      </c>
      <c r="E457" s="37" t="s">
        <v>471</v>
      </c>
      <c r="F457" s="37">
        <v>1</v>
      </c>
      <c r="G457" s="37"/>
      <c r="H457" s="37"/>
      <c r="I457" s="38"/>
      <c r="J457" s="38"/>
      <c r="K457" s="38"/>
      <c r="L457" s="38"/>
      <c r="M457" s="39"/>
      <c r="N457" s="39"/>
      <c r="O457" s="41">
        <v>6700</v>
      </c>
      <c r="P457" s="39">
        <f t="shared" si="21"/>
        <v>0</v>
      </c>
      <c r="Q457" s="39">
        <f t="shared" si="22"/>
        <v>0</v>
      </c>
      <c r="R457" s="39">
        <f t="shared" si="23"/>
        <v>0</v>
      </c>
    </row>
    <row r="458" spans="4:18" x14ac:dyDescent="0.25">
      <c r="D458" s="36" t="s">
        <v>921</v>
      </c>
      <c r="E458" s="37" t="s">
        <v>471</v>
      </c>
      <c r="F458" s="37">
        <v>3</v>
      </c>
      <c r="G458" s="37"/>
      <c r="H458" s="37"/>
      <c r="I458" s="38"/>
      <c r="J458" s="38"/>
      <c r="K458" s="38"/>
      <c r="L458" s="38"/>
      <c r="M458" s="39"/>
      <c r="N458" s="39"/>
      <c r="O458" s="40">
        <v>8000</v>
      </c>
      <c r="P458" s="39">
        <f t="shared" si="21"/>
        <v>0</v>
      </c>
      <c r="Q458" s="39">
        <f t="shared" si="22"/>
        <v>0</v>
      </c>
      <c r="R458" s="39">
        <f t="shared" si="23"/>
        <v>0</v>
      </c>
    </row>
    <row r="459" spans="4:18" x14ac:dyDescent="0.25">
      <c r="D459" s="36" t="s">
        <v>921</v>
      </c>
      <c r="E459" s="37" t="s">
        <v>471</v>
      </c>
      <c r="F459" s="37">
        <v>3</v>
      </c>
      <c r="G459" s="37"/>
      <c r="H459" s="37"/>
      <c r="I459" s="38"/>
      <c r="J459" s="38"/>
      <c r="K459" s="38"/>
      <c r="L459" s="38"/>
      <c r="M459" s="39"/>
      <c r="N459" s="39"/>
      <c r="O459" s="40">
        <v>6000</v>
      </c>
      <c r="P459" s="39">
        <f t="shared" si="21"/>
        <v>0</v>
      </c>
      <c r="Q459" s="39">
        <f t="shared" si="22"/>
        <v>0</v>
      </c>
      <c r="R459" s="39">
        <f t="shared" si="23"/>
        <v>0</v>
      </c>
    </row>
    <row r="460" spans="4:18" x14ac:dyDescent="0.25">
      <c r="D460" s="35" t="s">
        <v>922</v>
      </c>
      <c r="E460" s="37" t="s">
        <v>471</v>
      </c>
      <c r="F460" s="37">
        <v>2</v>
      </c>
      <c r="G460" s="37"/>
      <c r="H460" s="37"/>
      <c r="I460" s="38"/>
      <c r="J460" s="38"/>
      <c r="K460" s="38"/>
      <c r="L460" s="38"/>
      <c r="M460" s="39"/>
      <c r="N460" s="39"/>
      <c r="O460" s="41">
        <v>25000</v>
      </c>
      <c r="P460" s="39">
        <f t="shared" si="21"/>
        <v>0</v>
      </c>
      <c r="Q460" s="39">
        <f t="shared" si="22"/>
        <v>0</v>
      </c>
      <c r="R460" s="39">
        <f t="shared" si="23"/>
        <v>0</v>
      </c>
    </row>
    <row r="461" spans="4:18" x14ac:dyDescent="0.25">
      <c r="D461" s="35" t="s">
        <v>923</v>
      </c>
      <c r="E461" s="37" t="s">
        <v>471</v>
      </c>
      <c r="F461" s="37">
        <v>2</v>
      </c>
      <c r="G461" s="37"/>
      <c r="H461" s="37"/>
      <c r="I461" s="38"/>
      <c r="J461" s="38"/>
      <c r="K461" s="38"/>
      <c r="L461" s="38"/>
      <c r="M461" s="39"/>
      <c r="N461" s="39"/>
      <c r="O461" s="41">
        <v>18000</v>
      </c>
      <c r="P461" s="39">
        <f t="shared" si="21"/>
        <v>0</v>
      </c>
      <c r="Q461" s="39">
        <f t="shared" si="22"/>
        <v>0</v>
      </c>
      <c r="R461" s="39">
        <f t="shared" si="23"/>
        <v>0</v>
      </c>
    </row>
    <row r="462" spans="4:18" x14ac:dyDescent="0.25">
      <c r="D462" s="36" t="s">
        <v>924</v>
      </c>
      <c r="E462" s="37" t="s">
        <v>471</v>
      </c>
      <c r="F462" s="37">
        <v>2</v>
      </c>
      <c r="G462" s="37"/>
      <c r="H462" s="37"/>
      <c r="I462" s="38"/>
      <c r="J462" s="38"/>
      <c r="K462" s="38"/>
      <c r="L462" s="38"/>
      <c r="M462" s="39"/>
      <c r="N462" s="39"/>
      <c r="O462" s="40">
        <v>13000</v>
      </c>
      <c r="P462" s="39">
        <f t="shared" si="21"/>
        <v>0</v>
      </c>
      <c r="Q462" s="39">
        <f t="shared" si="22"/>
        <v>0</v>
      </c>
      <c r="R462" s="39">
        <f t="shared" si="23"/>
        <v>0</v>
      </c>
    </row>
    <row r="463" spans="4:18" x14ac:dyDescent="0.25">
      <c r="D463" s="36" t="s">
        <v>925</v>
      </c>
      <c r="E463" s="37" t="s">
        <v>471</v>
      </c>
      <c r="F463" s="37">
        <v>1</v>
      </c>
      <c r="G463" s="37"/>
      <c r="H463" s="37"/>
      <c r="I463" s="38"/>
      <c r="J463" s="38"/>
      <c r="K463" s="38"/>
      <c r="L463" s="38"/>
      <c r="M463" s="39"/>
      <c r="N463" s="39"/>
      <c r="O463" s="41">
        <v>17000</v>
      </c>
      <c r="P463" s="39">
        <f t="shared" si="21"/>
        <v>0</v>
      </c>
      <c r="Q463" s="39">
        <f t="shared" si="22"/>
        <v>0</v>
      </c>
      <c r="R463" s="39">
        <f t="shared" si="23"/>
        <v>0</v>
      </c>
    </row>
    <row r="464" spans="4:18" x14ac:dyDescent="0.25">
      <c r="D464" s="36" t="s">
        <v>926</v>
      </c>
      <c r="E464" s="37" t="s">
        <v>471</v>
      </c>
      <c r="F464" s="37">
        <v>2</v>
      </c>
      <c r="G464" s="37"/>
      <c r="H464" s="37"/>
      <c r="I464" s="38"/>
      <c r="J464" s="38"/>
      <c r="K464" s="38"/>
      <c r="L464" s="38"/>
      <c r="M464" s="39"/>
      <c r="N464" s="39"/>
      <c r="O464" s="40">
        <v>6000</v>
      </c>
      <c r="P464" s="39">
        <f t="shared" si="21"/>
        <v>0</v>
      </c>
      <c r="Q464" s="39">
        <f t="shared" si="22"/>
        <v>0</v>
      </c>
      <c r="R464" s="39">
        <f t="shared" si="23"/>
        <v>0</v>
      </c>
    </row>
    <row r="465" spans="4:18" x14ac:dyDescent="0.25">
      <c r="D465" s="36" t="s">
        <v>927</v>
      </c>
      <c r="E465" s="37" t="s">
        <v>471</v>
      </c>
      <c r="F465" s="37">
        <v>2</v>
      </c>
      <c r="G465" s="37"/>
      <c r="H465" s="37"/>
      <c r="I465" s="38"/>
      <c r="J465" s="38"/>
      <c r="K465" s="38"/>
      <c r="L465" s="38"/>
      <c r="M465" s="39"/>
      <c r="N465" s="39"/>
      <c r="O465" s="40">
        <v>2500</v>
      </c>
      <c r="P465" s="39">
        <f t="shared" si="21"/>
        <v>0</v>
      </c>
      <c r="Q465" s="39">
        <f t="shared" si="22"/>
        <v>0</v>
      </c>
      <c r="R465" s="39">
        <f t="shared" si="23"/>
        <v>0</v>
      </c>
    </row>
    <row r="466" spans="4:18" x14ac:dyDescent="0.25">
      <c r="D466" s="36" t="s">
        <v>927</v>
      </c>
      <c r="E466" s="37" t="s">
        <v>471</v>
      </c>
      <c r="F466" s="37">
        <v>5</v>
      </c>
      <c r="G466" s="37"/>
      <c r="H466" s="37"/>
      <c r="I466" s="38"/>
      <c r="J466" s="38"/>
      <c r="K466" s="38"/>
      <c r="L466" s="38"/>
      <c r="M466" s="39"/>
      <c r="N466" s="39"/>
      <c r="O466" s="40">
        <v>5000</v>
      </c>
      <c r="P466" s="39">
        <f t="shared" si="21"/>
        <v>0</v>
      </c>
      <c r="Q466" s="39">
        <f t="shared" si="22"/>
        <v>0</v>
      </c>
      <c r="R466" s="39">
        <f t="shared" si="23"/>
        <v>0</v>
      </c>
    </row>
    <row r="467" spans="4:18" x14ac:dyDescent="0.25">
      <c r="D467" s="36" t="s">
        <v>928</v>
      </c>
      <c r="E467" s="37" t="s">
        <v>471</v>
      </c>
      <c r="F467" s="37">
        <v>1</v>
      </c>
      <c r="G467" s="37"/>
      <c r="H467" s="37"/>
      <c r="I467" s="38"/>
      <c r="J467" s="38"/>
      <c r="K467" s="38"/>
      <c r="L467" s="38"/>
      <c r="M467" s="39"/>
      <c r="N467" s="39"/>
      <c r="O467" s="41">
        <v>5000</v>
      </c>
      <c r="P467" s="39">
        <f t="shared" si="21"/>
        <v>0</v>
      </c>
      <c r="Q467" s="39">
        <f t="shared" si="22"/>
        <v>0</v>
      </c>
      <c r="R467" s="39">
        <f t="shared" si="23"/>
        <v>0</v>
      </c>
    </row>
    <row r="468" spans="4:18" x14ac:dyDescent="0.25">
      <c r="D468" s="36" t="s">
        <v>929</v>
      </c>
      <c r="E468" s="37" t="s">
        <v>471</v>
      </c>
      <c r="F468" s="37">
        <v>1</v>
      </c>
      <c r="G468" s="37"/>
      <c r="H468" s="37"/>
      <c r="I468" s="38"/>
      <c r="J468" s="38"/>
      <c r="K468" s="38"/>
      <c r="L468" s="38"/>
      <c r="M468" s="39"/>
      <c r="N468" s="39"/>
      <c r="O468" s="41">
        <v>5000</v>
      </c>
      <c r="P468" s="39">
        <f t="shared" si="21"/>
        <v>0</v>
      </c>
      <c r="Q468" s="39">
        <f t="shared" si="22"/>
        <v>0</v>
      </c>
      <c r="R468" s="39">
        <f t="shared" si="23"/>
        <v>0</v>
      </c>
    </row>
    <row r="469" spans="4:18" x14ac:dyDescent="0.25">
      <c r="D469" s="36" t="s">
        <v>930</v>
      </c>
      <c r="E469" s="37" t="s">
        <v>471</v>
      </c>
      <c r="F469" s="37">
        <v>1</v>
      </c>
      <c r="G469" s="37"/>
      <c r="H469" s="37"/>
      <c r="I469" s="38"/>
      <c r="J469" s="38"/>
      <c r="K469" s="38"/>
      <c r="L469" s="38"/>
      <c r="M469" s="39"/>
      <c r="N469" s="39"/>
      <c r="O469" s="41">
        <v>3000</v>
      </c>
      <c r="P469" s="39">
        <f t="shared" si="21"/>
        <v>0</v>
      </c>
      <c r="Q469" s="39">
        <f t="shared" si="22"/>
        <v>0</v>
      </c>
      <c r="R469" s="39">
        <f t="shared" si="23"/>
        <v>0</v>
      </c>
    </row>
    <row r="470" spans="4:18" x14ac:dyDescent="0.25">
      <c r="D470" s="36" t="s">
        <v>931</v>
      </c>
      <c r="E470" s="37" t="s">
        <v>471</v>
      </c>
      <c r="F470" s="37">
        <v>2</v>
      </c>
      <c r="G470" s="37"/>
      <c r="H470" s="37"/>
      <c r="I470" s="38"/>
      <c r="J470" s="38"/>
      <c r="K470" s="38"/>
      <c r="L470" s="38"/>
      <c r="M470" s="39"/>
      <c r="N470" s="39"/>
      <c r="O470" s="41">
        <v>5900</v>
      </c>
      <c r="P470" s="39">
        <f t="shared" si="21"/>
        <v>0</v>
      </c>
      <c r="Q470" s="39">
        <f t="shared" si="22"/>
        <v>0</v>
      </c>
      <c r="R470" s="39">
        <f t="shared" si="23"/>
        <v>0</v>
      </c>
    </row>
    <row r="471" spans="4:18" x14ac:dyDescent="0.25">
      <c r="D471" s="36" t="s">
        <v>932</v>
      </c>
      <c r="E471" s="37" t="s">
        <v>471</v>
      </c>
      <c r="F471" s="37">
        <v>1</v>
      </c>
      <c r="G471" s="37"/>
      <c r="H471" s="37"/>
      <c r="I471" s="38"/>
      <c r="J471" s="38"/>
      <c r="K471" s="38"/>
      <c r="L471" s="38"/>
      <c r="M471" s="39"/>
      <c r="N471" s="39"/>
      <c r="O471" s="41">
        <v>4200</v>
      </c>
      <c r="P471" s="39">
        <f t="shared" si="21"/>
        <v>0</v>
      </c>
      <c r="Q471" s="39">
        <f t="shared" si="22"/>
        <v>0</v>
      </c>
      <c r="R471" s="39">
        <f t="shared" si="23"/>
        <v>0</v>
      </c>
    </row>
    <row r="472" spans="4:18" x14ac:dyDescent="0.25">
      <c r="D472" s="36" t="s">
        <v>933</v>
      </c>
      <c r="E472" s="37" t="s">
        <v>471</v>
      </c>
      <c r="F472" s="37">
        <v>1</v>
      </c>
      <c r="G472" s="37"/>
      <c r="H472" s="37"/>
      <c r="I472" s="38"/>
      <c r="J472" s="38"/>
      <c r="K472" s="38"/>
      <c r="L472" s="38"/>
      <c r="M472" s="39"/>
      <c r="N472" s="39"/>
      <c r="O472" s="40">
        <v>10000</v>
      </c>
      <c r="P472" s="39">
        <f t="shared" si="21"/>
        <v>0</v>
      </c>
      <c r="Q472" s="39">
        <f t="shared" si="22"/>
        <v>0</v>
      </c>
      <c r="R472" s="39">
        <f t="shared" si="23"/>
        <v>0</v>
      </c>
    </row>
    <row r="473" spans="4:18" x14ac:dyDescent="0.25">
      <c r="D473" s="36" t="s">
        <v>933</v>
      </c>
      <c r="E473" s="37" t="s">
        <v>471</v>
      </c>
      <c r="F473" s="37">
        <v>1</v>
      </c>
      <c r="G473" s="37"/>
      <c r="H473" s="37"/>
      <c r="I473" s="38"/>
      <c r="J473" s="38"/>
      <c r="K473" s="38"/>
      <c r="L473" s="38"/>
      <c r="M473" s="39"/>
      <c r="N473" s="39"/>
      <c r="O473" s="40">
        <v>11500</v>
      </c>
      <c r="P473" s="39">
        <f t="shared" si="21"/>
        <v>0</v>
      </c>
      <c r="Q473" s="39">
        <f t="shared" si="22"/>
        <v>0</v>
      </c>
      <c r="R473" s="39">
        <f t="shared" si="23"/>
        <v>0</v>
      </c>
    </row>
    <row r="474" spans="4:18" x14ac:dyDescent="0.25">
      <c r="D474" s="36" t="s">
        <v>933</v>
      </c>
      <c r="E474" s="37" t="s">
        <v>471</v>
      </c>
      <c r="F474" s="37">
        <v>1</v>
      </c>
      <c r="G474" s="37"/>
      <c r="H474" s="37"/>
      <c r="I474" s="38"/>
      <c r="J474" s="38"/>
      <c r="K474" s="38"/>
      <c r="L474" s="38"/>
      <c r="M474" s="39"/>
      <c r="N474" s="39"/>
      <c r="O474" s="40">
        <v>9000</v>
      </c>
      <c r="P474" s="39">
        <f t="shared" si="21"/>
        <v>0</v>
      </c>
      <c r="Q474" s="39">
        <f t="shared" si="22"/>
        <v>0</v>
      </c>
      <c r="R474" s="39">
        <f t="shared" si="23"/>
        <v>0</v>
      </c>
    </row>
    <row r="475" spans="4:18" x14ac:dyDescent="0.25">
      <c r="D475" s="36" t="s">
        <v>934</v>
      </c>
      <c r="E475" s="37" t="s">
        <v>471</v>
      </c>
      <c r="F475" s="37">
        <v>3</v>
      </c>
      <c r="G475" s="37"/>
      <c r="H475" s="37"/>
      <c r="I475" s="38"/>
      <c r="J475" s="38"/>
      <c r="K475" s="38"/>
      <c r="L475" s="38"/>
      <c r="M475" s="39"/>
      <c r="N475" s="39"/>
      <c r="O475" s="40">
        <v>13000</v>
      </c>
      <c r="P475" s="39">
        <f t="shared" si="21"/>
        <v>0</v>
      </c>
      <c r="Q475" s="39">
        <f t="shared" si="22"/>
        <v>0</v>
      </c>
      <c r="R475" s="39">
        <f t="shared" si="23"/>
        <v>0</v>
      </c>
    </row>
    <row r="476" spans="4:18" x14ac:dyDescent="0.25">
      <c r="D476" s="36" t="s">
        <v>935</v>
      </c>
      <c r="E476" s="37" t="s">
        <v>471</v>
      </c>
      <c r="F476" s="37">
        <v>5</v>
      </c>
      <c r="G476" s="37"/>
      <c r="H476" s="37"/>
      <c r="I476" s="38"/>
      <c r="J476" s="38"/>
      <c r="K476" s="38"/>
      <c r="L476" s="38"/>
      <c r="M476" s="39"/>
      <c r="N476" s="39"/>
      <c r="O476" s="40">
        <v>9500</v>
      </c>
      <c r="P476" s="39">
        <f t="shared" si="21"/>
        <v>0</v>
      </c>
      <c r="Q476" s="39">
        <f t="shared" si="22"/>
        <v>0</v>
      </c>
      <c r="R476" s="39">
        <f t="shared" si="23"/>
        <v>0</v>
      </c>
    </row>
    <row r="477" spans="4:18" x14ac:dyDescent="0.25">
      <c r="D477" s="36" t="s">
        <v>935</v>
      </c>
      <c r="E477" s="37" t="s">
        <v>471</v>
      </c>
      <c r="F477" s="37">
        <v>1</v>
      </c>
      <c r="G477" s="37"/>
      <c r="H477" s="37"/>
      <c r="I477" s="38"/>
      <c r="J477" s="38"/>
      <c r="K477" s="38"/>
      <c r="L477" s="38"/>
      <c r="M477" s="39"/>
      <c r="N477" s="39"/>
      <c r="O477" s="40">
        <v>13000</v>
      </c>
      <c r="P477" s="39">
        <f t="shared" si="21"/>
        <v>0</v>
      </c>
      <c r="Q477" s="39">
        <f t="shared" si="22"/>
        <v>0</v>
      </c>
      <c r="R477" s="39">
        <f t="shared" si="23"/>
        <v>0</v>
      </c>
    </row>
    <row r="478" spans="4:18" x14ac:dyDescent="0.25">
      <c r="D478" s="35" t="s">
        <v>936</v>
      </c>
      <c r="E478" s="37" t="s">
        <v>471</v>
      </c>
      <c r="F478" s="37">
        <v>1</v>
      </c>
      <c r="G478" s="37"/>
      <c r="H478" s="37"/>
      <c r="I478" s="38"/>
      <c r="J478" s="38"/>
      <c r="K478" s="38"/>
      <c r="L478" s="38"/>
      <c r="M478" s="39"/>
      <c r="N478" s="39"/>
      <c r="O478" s="41">
        <v>9500</v>
      </c>
      <c r="P478" s="39">
        <f t="shared" si="21"/>
        <v>0</v>
      </c>
      <c r="Q478" s="39">
        <f t="shared" si="22"/>
        <v>0</v>
      </c>
      <c r="R478" s="39">
        <f t="shared" si="23"/>
        <v>0</v>
      </c>
    </row>
    <row r="479" spans="4:18" x14ac:dyDescent="0.25">
      <c r="D479" s="36" t="s">
        <v>937</v>
      </c>
      <c r="E479" s="37" t="s">
        <v>471</v>
      </c>
      <c r="F479" s="37">
        <v>2</v>
      </c>
      <c r="G479" s="37"/>
      <c r="H479" s="37"/>
      <c r="I479" s="38"/>
      <c r="J479" s="38"/>
      <c r="K479" s="38"/>
      <c r="L479" s="38"/>
      <c r="M479" s="39"/>
      <c r="N479" s="39"/>
      <c r="O479" s="40">
        <v>25000</v>
      </c>
      <c r="P479" s="39">
        <f t="shared" si="21"/>
        <v>0</v>
      </c>
      <c r="Q479" s="39">
        <f t="shared" si="22"/>
        <v>0</v>
      </c>
      <c r="R479" s="39">
        <f t="shared" si="23"/>
        <v>0</v>
      </c>
    </row>
    <row r="480" spans="4:18" x14ac:dyDescent="0.25">
      <c r="D480" s="35" t="s">
        <v>938</v>
      </c>
      <c r="E480" s="37" t="s">
        <v>471</v>
      </c>
      <c r="F480" s="37">
        <v>1</v>
      </c>
      <c r="G480" s="37"/>
      <c r="H480" s="37"/>
      <c r="I480" s="38"/>
      <c r="J480" s="38"/>
      <c r="K480" s="38"/>
      <c r="L480" s="38"/>
      <c r="M480" s="39"/>
      <c r="N480" s="39"/>
      <c r="O480" s="41">
        <v>50000</v>
      </c>
      <c r="P480" s="39">
        <f t="shared" si="21"/>
        <v>0</v>
      </c>
      <c r="Q480" s="39">
        <f t="shared" si="22"/>
        <v>0</v>
      </c>
      <c r="R480" s="39">
        <f t="shared" si="23"/>
        <v>0</v>
      </c>
    </row>
    <row r="481" spans="4:18" x14ac:dyDescent="0.25">
      <c r="D481" s="35" t="s">
        <v>939</v>
      </c>
      <c r="E481" s="37" t="s">
        <v>471</v>
      </c>
      <c r="F481" s="37">
        <v>1</v>
      </c>
      <c r="G481" s="37"/>
      <c r="H481" s="37"/>
      <c r="I481" s="38"/>
      <c r="J481" s="38"/>
      <c r="K481" s="38"/>
      <c r="L481" s="38"/>
      <c r="M481" s="39"/>
      <c r="N481" s="39"/>
      <c r="O481" s="41">
        <v>69000</v>
      </c>
      <c r="P481" s="39">
        <f t="shared" si="21"/>
        <v>0</v>
      </c>
      <c r="Q481" s="39">
        <f t="shared" si="22"/>
        <v>0</v>
      </c>
      <c r="R481" s="39">
        <f t="shared" si="23"/>
        <v>0</v>
      </c>
    </row>
    <row r="482" spans="4:18" x14ac:dyDescent="0.25">
      <c r="D482" s="36" t="s">
        <v>940</v>
      </c>
      <c r="E482" s="37" t="s">
        <v>471</v>
      </c>
      <c r="F482" s="37">
        <v>2</v>
      </c>
      <c r="G482" s="37"/>
      <c r="H482" s="37"/>
      <c r="I482" s="38"/>
      <c r="J482" s="38"/>
      <c r="K482" s="38"/>
      <c r="L482" s="38"/>
      <c r="M482" s="39"/>
      <c r="N482" s="39"/>
      <c r="O482" s="40">
        <v>25000</v>
      </c>
      <c r="P482" s="39">
        <f t="shared" si="21"/>
        <v>0</v>
      </c>
      <c r="Q482" s="39">
        <f t="shared" si="22"/>
        <v>0</v>
      </c>
      <c r="R482" s="39">
        <f t="shared" si="23"/>
        <v>0</v>
      </c>
    </row>
    <row r="483" spans="4:18" x14ac:dyDescent="0.25">
      <c r="D483" s="35" t="s">
        <v>941</v>
      </c>
      <c r="E483" s="37" t="s">
        <v>471</v>
      </c>
      <c r="F483" s="37">
        <v>1</v>
      </c>
      <c r="G483" s="37"/>
      <c r="H483" s="37"/>
      <c r="I483" s="38"/>
      <c r="J483" s="38"/>
      <c r="K483" s="38"/>
      <c r="L483" s="38"/>
      <c r="M483" s="39"/>
      <c r="N483" s="39"/>
      <c r="O483" s="41">
        <v>75000</v>
      </c>
      <c r="P483" s="39">
        <f t="shared" si="21"/>
        <v>0</v>
      </c>
      <c r="Q483" s="39">
        <f t="shared" si="22"/>
        <v>0</v>
      </c>
      <c r="R483" s="39">
        <f t="shared" si="23"/>
        <v>0</v>
      </c>
    </row>
    <row r="484" spans="4:18" x14ac:dyDescent="0.25">
      <c r="D484" s="35" t="s">
        <v>942</v>
      </c>
      <c r="E484" s="37" t="s">
        <v>471</v>
      </c>
      <c r="F484" s="37">
        <v>2</v>
      </c>
      <c r="G484" s="37"/>
      <c r="H484" s="37"/>
      <c r="I484" s="38"/>
      <c r="J484" s="38"/>
      <c r="K484" s="38"/>
      <c r="L484" s="38"/>
      <c r="M484" s="39"/>
      <c r="N484" s="39"/>
      <c r="O484" s="41">
        <v>75000</v>
      </c>
      <c r="P484" s="39">
        <f t="shared" si="21"/>
        <v>0</v>
      </c>
      <c r="Q484" s="39">
        <f t="shared" si="22"/>
        <v>0</v>
      </c>
      <c r="R484" s="39">
        <f t="shared" si="23"/>
        <v>0</v>
      </c>
    </row>
    <row r="485" spans="4:18" x14ac:dyDescent="0.25">
      <c r="D485" s="36" t="s">
        <v>943</v>
      </c>
      <c r="E485" s="37" t="s">
        <v>471</v>
      </c>
      <c r="F485" s="37">
        <v>2</v>
      </c>
      <c r="G485" s="37"/>
      <c r="H485" s="37"/>
      <c r="I485" s="38"/>
      <c r="J485" s="38"/>
      <c r="K485" s="38"/>
      <c r="L485" s="38"/>
      <c r="M485" s="39"/>
      <c r="N485" s="39"/>
      <c r="O485" s="40">
        <v>25000</v>
      </c>
      <c r="P485" s="39">
        <f t="shared" si="21"/>
        <v>0</v>
      </c>
      <c r="Q485" s="39">
        <f t="shared" si="22"/>
        <v>0</v>
      </c>
      <c r="R485" s="39">
        <f t="shared" si="23"/>
        <v>0</v>
      </c>
    </row>
    <row r="486" spans="4:18" x14ac:dyDescent="0.25">
      <c r="D486" s="35" t="s">
        <v>944</v>
      </c>
      <c r="E486" s="37" t="s">
        <v>471</v>
      </c>
      <c r="F486" s="37">
        <v>1</v>
      </c>
      <c r="G486" s="37"/>
      <c r="H486" s="37"/>
      <c r="I486" s="38"/>
      <c r="J486" s="38"/>
      <c r="K486" s="38"/>
      <c r="L486" s="38"/>
      <c r="M486" s="39"/>
      <c r="N486" s="39"/>
      <c r="O486" s="41">
        <v>39000</v>
      </c>
      <c r="P486" s="39">
        <f t="shared" si="21"/>
        <v>0</v>
      </c>
      <c r="Q486" s="39">
        <f t="shared" si="22"/>
        <v>0</v>
      </c>
      <c r="R486" s="39">
        <f t="shared" si="23"/>
        <v>0</v>
      </c>
    </row>
    <row r="487" spans="4:18" x14ac:dyDescent="0.25">
      <c r="D487" s="36" t="s">
        <v>945</v>
      </c>
      <c r="E487" s="37" t="s">
        <v>471</v>
      </c>
      <c r="F487" s="37">
        <v>5</v>
      </c>
      <c r="G487" s="37"/>
      <c r="H487" s="37"/>
      <c r="I487" s="38"/>
      <c r="J487" s="38"/>
      <c r="K487" s="38"/>
      <c r="L487" s="38"/>
      <c r="M487" s="39"/>
      <c r="N487" s="39"/>
      <c r="O487" s="40">
        <v>5000</v>
      </c>
      <c r="P487" s="39">
        <f t="shared" si="21"/>
        <v>0</v>
      </c>
      <c r="Q487" s="39">
        <f t="shared" si="22"/>
        <v>0</v>
      </c>
      <c r="R487" s="39">
        <f t="shared" si="23"/>
        <v>0</v>
      </c>
    </row>
    <row r="488" spans="4:18" x14ac:dyDescent="0.25">
      <c r="D488" s="35" t="s">
        <v>946</v>
      </c>
      <c r="E488" s="37" t="s">
        <v>471</v>
      </c>
      <c r="F488" s="37">
        <v>1</v>
      </c>
      <c r="G488" s="37"/>
      <c r="H488" s="37"/>
      <c r="I488" s="38"/>
      <c r="J488" s="38"/>
      <c r="K488" s="38"/>
      <c r="L488" s="38"/>
      <c r="M488" s="39"/>
      <c r="N488" s="39"/>
      <c r="O488" s="41">
        <v>38000</v>
      </c>
      <c r="P488" s="39">
        <f t="shared" si="21"/>
        <v>0</v>
      </c>
      <c r="Q488" s="39">
        <f t="shared" si="22"/>
        <v>0</v>
      </c>
      <c r="R488" s="39">
        <f t="shared" si="23"/>
        <v>0</v>
      </c>
    </row>
    <row r="489" spans="4:18" x14ac:dyDescent="0.25">
      <c r="D489" s="35" t="s">
        <v>947</v>
      </c>
      <c r="E489" s="37" t="s">
        <v>471</v>
      </c>
      <c r="F489" s="37">
        <v>1</v>
      </c>
      <c r="G489" s="37"/>
      <c r="H489" s="37"/>
      <c r="I489" s="38"/>
      <c r="J489" s="38"/>
      <c r="K489" s="38"/>
      <c r="L489" s="38"/>
      <c r="M489" s="39"/>
      <c r="N489" s="39"/>
      <c r="O489" s="41">
        <v>92000</v>
      </c>
      <c r="P489" s="39">
        <f t="shared" si="21"/>
        <v>0</v>
      </c>
      <c r="Q489" s="39">
        <f t="shared" si="22"/>
        <v>0</v>
      </c>
      <c r="R489" s="39">
        <f t="shared" si="23"/>
        <v>0</v>
      </c>
    </row>
    <row r="490" spans="4:18" x14ac:dyDescent="0.25">
      <c r="D490" s="35" t="s">
        <v>948</v>
      </c>
      <c r="E490" s="37" t="s">
        <v>471</v>
      </c>
      <c r="F490" s="37">
        <v>1</v>
      </c>
      <c r="G490" s="37"/>
      <c r="H490" s="37"/>
      <c r="I490" s="38"/>
      <c r="J490" s="38"/>
      <c r="K490" s="38"/>
      <c r="L490" s="38"/>
      <c r="M490" s="39"/>
      <c r="N490" s="39"/>
      <c r="O490" s="41">
        <v>52000</v>
      </c>
      <c r="P490" s="39">
        <f t="shared" si="21"/>
        <v>0</v>
      </c>
      <c r="Q490" s="39">
        <f t="shared" si="22"/>
        <v>0</v>
      </c>
      <c r="R490" s="39">
        <f t="shared" si="23"/>
        <v>0</v>
      </c>
    </row>
    <row r="491" spans="4:18" x14ac:dyDescent="0.25">
      <c r="D491" s="36" t="s">
        <v>949</v>
      </c>
      <c r="E491" s="37" t="s">
        <v>471</v>
      </c>
      <c r="F491" s="37">
        <v>14</v>
      </c>
      <c r="G491" s="37"/>
      <c r="H491" s="37"/>
      <c r="I491" s="38"/>
      <c r="J491" s="38"/>
      <c r="K491" s="38"/>
      <c r="L491" s="38"/>
      <c r="M491" s="39"/>
      <c r="N491" s="39"/>
      <c r="O491" s="40">
        <v>2900</v>
      </c>
      <c r="P491" s="39">
        <f t="shared" si="21"/>
        <v>0</v>
      </c>
      <c r="Q491" s="39">
        <f t="shared" si="22"/>
        <v>0</v>
      </c>
      <c r="R491" s="39">
        <f t="shared" si="23"/>
        <v>0</v>
      </c>
    </row>
    <row r="492" spans="4:18" x14ac:dyDescent="0.25">
      <c r="D492" s="36" t="s">
        <v>950</v>
      </c>
      <c r="E492" s="37" t="s">
        <v>471</v>
      </c>
      <c r="F492" s="37">
        <v>1</v>
      </c>
      <c r="G492" s="37"/>
      <c r="H492" s="37"/>
      <c r="I492" s="38"/>
      <c r="J492" s="38"/>
      <c r="K492" s="38"/>
      <c r="L492" s="38"/>
      <c r="M492" s="39"/>
      <c r="N492" s="39"/>
      <c r="O492" s="41">
        <v>5000</v>
      </c>
      <c r="P492" s="39">
        <f t="shared" si="21"/>
        <v>0</v>
      </c>
      <c r="Q492" s="39">
        <f t="shared" si="22"/>
        <v>0</v>
      </c>
      <c r="R492" s="39">
        <f t="shared" si="23"/>
        <v>0</v>
      </c>
    </row>
    <row r="493" spans="4:18" x14ac:dyDescent="0.25">
      <c r="D493" s="36" t="s">
        <v>951</v>
      </c>
      <c r="E493" s="37" t="s">
        <v>471</v>
      </c>
      <c r="F493" s="37">
        <v>1</v>
      </c>
      <c r="G493" s="37"/>
      <c r="H493" s="37"/>
      <c r="I493" s="38"/>
      <c r="J493" s="38"/>
      <c r="K493" s="38"/>
      <c r="L493" s="38"/>
      <c r="M493" s="39"/>
      <c r="N493" s="39"/>
      <c r="O493" s="41">
        <v>4000</v>
      </c>
      <c r="P493" s="39">
        <f t="shared" si="21"/>
        <v>0</v>
      </c>
      <c r="Q493" s="39">
        <f t="shared" si="22"/>
        <v>0</v>
      </c>
      <c r="R493" s="39">
        <f t="shared" si="23"/>
        <v>0</v>
      </c>
    </row>
    <row r="494" spans="4:18" x14ac:dyDescent="0.25">
      <c r="D494" s="36" t="s">
        <v>952</v>
      </c>
      <c r="E494" s="37" t="s">
        <v>471</v>
      </c>
      <c r="F494" s="37">
        <v>2</v>
      </c>
      <c r="G494" s="37"/>
      <c r="H494" s="37"/>
      <c r="I494" s="38"/>
      <c r="J494" s="38"/>
      <c r="K494" s="38"/>
      <c r="L494" s="38"/>
      <c r="M494" s="39"/>
      <c r="N494" s="39"/>
      <c r="O494" s="40">
        <v>4500</v>
      </c>
      <c r="P494" s="39">
        <f t="shared" si="21"/>
        <v>0</v>
      </c>
      <c r="Q494" s="39">
        <f t="shared" si="22"/>
        <v>0</v>
      </c>
      <c r="R494" s="39">
        <f t="shared" si="23"/>
        <v>0</v>
      </c>
    </row>
    <row r="495" spans="4:18" x14ac:dyDescent="0.25">
      <c r="D495" s="36" t="s">
        <v>953</v>
      </c>
      <c r="E495" s="37" t="s">
        <v>471</v>
      </c>
      <c r="F495" s="37">
        <v>1</v>
      </c>
      <c r="G495" s="37"/>
      <c r="H495" s="37"/>
      <c r="I495" s="38"/>
      <c r="J495" s="38"/>
      <c r="K495" s="38"/>
      <c r="L495" s="38"/>
      <c r="M495" s="39"/>
      <c r="N495" s="39"/>
      <c r="O495" s="41">
        <v>3500</v>
      </c>
      <c r="P495" s="39">
        <f t="shared" si="21"/>
        <v>0</v>
      </c>
      <c r="Q495" s="39">
        <f t="shared" si="22"/>
        <v>0</v>
      </c>
      <c r="R495" s="39">
        <f t="shared" si="23"/>
        <v>0</v>
      </c>
    </row>
    <row r="496" spans="4:18" x14ac:dyDescent="0.25">
      <c r="D496" s="35" t="s">
        <v>954</v>
      </c>
      <c r="E496" s="37" t="s">
        <v>471</v>
      </c>
      <c r="F496" s="37">
        <v>2</v>
      </c>
      <c r="G496" s="37"/>
      <c r="H496" s="37"/>
      <c r="I496" s="38"/>
      <c r="J496" s="38"/>
      <c r="K496" s="38"/>
      <c r="L496" s="38"/>
      <c r="M496" s="39"/>
      <c r="N496" s="39"/>
      <c r="O496" s="41">
        <v>48000</v>
      </c>
      <c r="P496" s="39">
        <f t="shared" si="21"/>
        <v>0</v>
      </c>
      <c r="Q496" s="39">
        <f t="shared" si="22"/>
        <v>0</v>
      </c>
      <c r="R496" s="39">
        <f t="shared" si="23"/>
        <v>0</v>
      </c>
    </row>
    <row r="497" spans="4:18" x14ac:dyDescent="0.25">
      <c r="D497" s="36" t="s">
        <v>955</v>
      </c>
      <c r="E497" s="37" t="s">
        <v>471</v>
      </c>
      <c r="F497" s="37">
        <v>1</v>
      </c>
      <c r="G497" s="37"/>
      <c r="H497" s="37"/>
      <c r="I497" s="38"/>
      <c r="J497" s="38"/>
      <c r="K497" s="38"/>
      <c r="L497" s="38"/>
      <c r="M497" s="39"/>
      <c r="N497" s="39"/>
      <c r="O497" s="41">
        <v>3500</v>
      </c>
      <c r="P497" s="39">
        <f t="shared" si="21"/>
        <v>0</v>
      </c>
      <c r="Q497" s="39">
        <f t="shared" si="22"/>
        <v>0</v>
      </c>
      <c r="R497" s="39">
        <f t="shared" si="23"/>
        <v>0</v>
      </c>
    </row>
    <row r="498" spans="4:18" x14ac:dyDescent="0.25">
      <c r="D498" s="36" t="s">
        <v>956</v>
      </c>
      <c r="E498" s="37" t="s">
        <v>471</v>
      </c>
      <c r="F498" s="37">
        <v>6</v>
      </c>
      <c r="G498" s="37"/>
      <c r="H498" s="37"/>
      <c r="I498" s="38"/>
      <c r="J498" s="38"/>
      <c r="K498" s="38"/>
      <c r="L498" s="38"/>
      <c r="M498" s="39"/>
      <c r="N498" s="39"/>
      <c r="O498" s="40">
        <v>2000</v>
      </c>
      <c r="P498" s="39">
        <f t="shared" si="21"/>
        <v>0</v>
      </c>
      <c r="Q498" s="39">
        <f t="shared" si="22"/>
        <v>0</v>
      </c>
      <c r="R498" s="39">
        <f t="shared" si="23"/>
        <v>0</v>
      </c>
    </row>
    <row r="499" spans="4:18" x14ac:dyDescent="0.25">
      <c r="D499" s="36" t="s">
        <v>956</v>
      </c>
      <c r="E499" s="37" t="s">
        <v>471</v>
      </c>
      <c r="F499" s="37">
        <v>1</v>
      </c>
      <c r="G499" s="37"/>
      <c r="H499" s="37"/>
      <c r="I499" s="38"/>
      <c r="J499" s="38"/>
      <c r="K499" s="38"/>
      <c r="L499" s="38"/>
      <c r="M499" s="39"/>
      <c r="N499" s="39"/>
      <c r="O499" s="40">
        <v>3000</v>
      </c>
      <c r="P499" s="39">
        <f t="shared" si="21"/>
        <v>0</v>
      </c>
      <c r="Q499" s="39">
        <f t="shared" si="22"/>
        <v>0</v>
      </c>
      <c r="R499" s="39">
        <f t="shared" si="23"/>
        <v>0</v>
      </c>
    </row>
    <row r="500" spans="4:18" x14ac:dyDescent="0.25">
      <c r="D500" s="36" t="s">
        <v>956</v>
      </c>
      <c r="E500" s="37" t="s">
        <v>471</v>
      </c>
      <c r="F500" s="37">
        <v>2</v>
      </c>
      <c r="G500" s="37"/>
      <c r="H500" s="37"/>
      <c r="I500" s="38"/>
      <c r="J500" s="38"/>
      <c r="K500" s="38"/>
      <c r="L500" s="38"/>
      <c r="M500" s="39"/>
      <c r="N500" s="39"/>
      <c r="O500" s="40">
        <v>3000</v>
      </c>
      <c r="P500" s="39">
        <f t="shared" si="21"/>
        <v>0</v>
      </c>
      <c r="Q500" s="39">
        <f t="shared" si="22"/>
        <v>0</v>
      </c>
      <c r="R500" s="39">
        <f t="shared" si="23"/>
        <v>0</v>
      </c>
    </row>
    <row r="501" spans="4:18" x14ac:dyDescent="0.25">
      <c r="D501" s="36" t="s">
        <v>957</v>
      </c>
      <c r="E501" s="37" t="s">
        <v>471</v>
      </c>
      <c r="F501" s="37">
        <v>5</v>
      </c>
      <c r="G501" s="37"/>
      <c r="H501" s="37"/>
      <c r="I501" s="38"/>
      <c r="J501" s="38"/>
      <c r="K501" s="38"/>
      <c r="L501" s="38"/>
      <c r="M501" s="39"/>
      <c r="N501" s="39"/>
      <c r="O501" s="40">
        <v>3000</v>
      </c>
      <c r="P501" s="39">
        <f t="shared" si="21"/>
        <v>0</v>
      </c>
      <c r="Q501" s="39">
        <f t="shared" si="22"/>
        <v>0</v>
      </c>
      <c r="R501" s="39">
        <f t="shared" si="23"/>
        <v>0</v>
      </c>
    </row>
    <row r="502" spans="4:18" x14ac:dyDescent="0.25">
      <c r="D502" s="36" t="s">
        <v>958</v>
      </c>
      <c r="E502" s="37" t="s">
        <v>471</v>
      </c>
      <c r="F502" s="37">
        <v>11</v>
      </c>
      <c r="G502" s="37"/>
      <c r="H502" s="37"/>
      <c r="I502" s="38"/>
      <c r="J502" s="38"/>
      <c r="K502" s="38"/>
      <c r="L502" s="38"/>
      <c r="M502" s="39"/>
      <c r="N502" s="39"/>
      <c r="O502" s="40">
        <v>3500</v>
      </c>
      <c r="P502" s="39">
        <f t="shared" si="21"/>
        <v>0</v>
      </c>
      <c r="Q502" s="39">
        <f t="shared" si="22"/>
        <v>0</v>
      </c>
      <c r="R502" s="39">
        <f t="shared" si="23"/>
        <v>0</v>
      </c>
    </row>
    <row r="503" spans="4:18" x14ac:dyDescent="0.25">
      <c r="D503" s="36" t="s">
        <v>959</v>
      </c>
      <c r="E503" s="37" t="s">
        <v>471</v>
      </c>
      <c r="F503" s="37">
        <v>1</v>
      </c>
      <c r="G503" s="37"/>
      <c r="H503" s="37"/>
      <c r="I503" s="38"/>
      <c r="J503" s="38"/>
      <c r="K503" s="38"/>
      <c r="L503" s="38"/>
      <c r="M503" s="39"/>
      <c r="N503" s="39"/>
      <c r="O503" s="40">
        <v>3000</v>
      </c>
      <c r="P503" s="39">
        <f t="shared" si="21"/>
        <v>0</v>
      </c>
      <c r="Q503" s="39">
        <f t="shared" si="22"/>
        <v>0</v>
      </c>
      <c r="R503" s="39">
        <f t="shared" si="23"/>
        <v>0</v>
      </c>
    </row>
    <row r="504" spans="4:18" x14ac:dyDescent="0.25">
      <c r="D504" s="36" t="s">
        <v>960</v>
      </c>
      <c r="E504" s="37" t="s">
        <v>471</v>
      </c>
      <c r="F504" s="37">
        <v>2</v>
      </c>
      <c r="G504" s="37"/>
      <c r="H504" s="37"/>
      <c r="I504" s="38"/>
      <c r="J504" s="38"/>
      <c r="K504" s="38"/>
      <c r="L504" s="38"/>
      <c r="M504" s="39"/>
      <c r="N504" s="39"/>
      <c r="O504" s="41">
        <v>2900</v>
      </c>
      <c r="P504" s="39">
        <f t="shared" si="21"/>
        <v>0</v>
      </c>
      <c r="Q504" s="39">
        <f t="shared" si="22"/>
        <v>0</v>
      </c>
      <c r="R504" s="39">
        <f t="shared" si="23"/>
        <v>0</v>
      </c>
    </row>
    <row r="505" spans="4:18" x14ac:dyDescent="0.25">
      <c r="D505" s="35" t="s">
        <v>961</v>
      </c>
      <c r="E505" s="37" t="s">
        <v>471</v>
      </c>
      <c r="F505" s="37">
        <v>1</v>
      </c>
      <c r="G505" s="37"/>
      <c r="H505" s="37"/>
      <c r="I505" s="38"/>
      <c r="J505" s="38"/>
      <c r="K505" s="38"/>
      <c r="L505" s="38"/>
      <c r="M505" s="39"/>
      <c r="N505" s="39"/>
      <c r="O505" s="41">
        <v>6000</v>
      </c>
      <c r="P505" s="39">
        <f t="shared" si="21"/>
        <v>0</v>
      </c>
      <c r="Q505" s="39">
        <f t="shared" si="22"/>
        <v>0</v>
      </c>
      <c r="R505" s="39">
        <f t="shared" si="23"/>
        <v>0</v>
      </c>
    </row>
    <row r="506" spans="4:18" x14ac:dyDescent="0.25">
      <c r="D506" s="36" t="s">
        <v>962</v>
      </c>
      <c r="E506" s="37" t="s">
        <v>471</v>
      </c>
      <c r="F506" s="37">
        <v>3</v>
      </c>
      <c r="G506" s="37"/>
      <c r="H506" s="37"/>
      <c r="I506" s="38"/>
      <c r="J506" s="38"/>
      <c r="K506" s="38"/>
      <c r="L506" s="38"/>
      <c r="M506" s="39"/>
      <c r="N506" s="39"/>
      <c r="O506" s="40">
        <v>5500</v>
      </c>
      <c r="P506" s="39">
        <f t="shared" si="21"/>
        <v>0</v>
      </c>
      <c r="Q506" s="39">
        <f t="shared" si="22"/>
        <v>0</v>
      </c>
      <c r="R506" s="39">
        <f t="shared" si="23"/>
        <v>0</v>
      </c>
    </row>
    <row r="507" spans="4:18" x14ac:dyDescent="0.25">
      <c r="D507" s="35" t="s">
        <v>963</v>
      </c>
      <c r="E507" s="37" t="s">
        <v>471</v>
      </c>
      <c r="F507" s="37">
        <v>1</v>
      </c>
      <c r="G507" s="37"/>
      <c r="H507" s="37"/>
      <c r="I507" s="38"/>
      <c r="J507" s="38"/>
      <c r="K507" s="38"/>
      <c r="L507" s="38"/>
      <c r="M507" s="39"/>
      <c r="N507" s="39"/>
      <c r="O507" s="41">
        <v>129000</v>
      </c>
      <c r="P507" s="39">
        <f t="shared" si="21"/>
        <v>0</v>
      </c>
      <c r="Q507" s="39">
        <f t="shared" si="22"/>
        <v>0</v>
      </c>
      <c r="R507" s="39">
        <f t="shared" si="23"/>
        <v>0</v>
      </c>
    </row>
    <row r="508" spans="4:18" x14ac:dyDescent="0.25">
      <c r="D508" s="35" t="s">
        <v>964</v>
      </c>
      <c r="E508" s="37" t="s">
        <v>471</v>
      </c>
      <c r="F508" s="37">
        <v>1</v>
      </c>
      <c r="G508" s="37"/>
      <c r="H508" s="37"/>
      <c r="I508" s="38"/>
      <c r="J508" s="38"/>
      <c r="K508" s="38"/>
      <c r="L508" s="38"/>
      <c r="M508" s="39"/>
      <c r="N508" s="39"/>
      <c r="O508" s="41">
        <v>143000</v>
      </c>
      <c r="P508" s="39">
        <f t="shared" si="21"/>
        <v>0</v>
      </c>
      <c r="Q508" s="39">
        <f t="shared" si="22"/>
        <v>0</v>
      </c>
      <c r="R508" s="39">
        <f t="shared" si="23"/>
        <v>0</v>
      </c>
    </row>
    <row r="509" spans="4:18" x14ac:dyDescent="0.25">
      <c r="D509" s="36" t="s">
        <v>965</v>
      </c>
      <c r="E509" s="37" t="s">
        <v>471</v>
      </c>
      <c r="F509" s="37">
        <v>4</v>
      </c>
      <c r="G509" s="37"/>
      <c r="H509" s="37"/>
      <c r="I509" s="38"/>
      <c r="J509" s="38"/>
      <c r="K509" s="38"/>
      <c r="L509" s="38"/>
      <c r="M509" s="39"/>
      <c r="N509" s="39"/>
      <c r="O509" s="41">
        <v>5000</v>
      </c>
      <c r="P509" s="39">
        <f t="shared" si="21"/>
        <v>0</v>
      </c>
      <c r="Q509" s="39">
        <f t="shared" si="22"/>
        <v>0</v>
      </c>
      <c r="R509" s="39">
        <f t="shared" si="23"/>
        <v>0</v>
      </c>
    </row>
    <row r="510" spans="4:18" x14ac:dyDescent="0.25">
      <c r="D510" s="36" t="s">
        <v>966</v>
      </c>
      <c r="E510" s="37" t="s">
        <v>471</v>
      </c>
      <c r="F510" s="37">
        <v>5</v>
      </c>
      <c r="G510" s="37"/>
      <c r="H510" s="37"/>
      <c r="I510" s="38"/>
      <c r="J510" s="38"/>
      <c r="K510" s="38"/>
      <c r="L510" s="38"/>
      <c r="M510" s="39"/>
      <c r="N510" s="39"/>
      <c r="O510" s="40">
        <v>4000</v>
      </c>
      <c r="P510" s="39">
        <f t="shared" si="21"/>
        <v>0</v>
      </c>
      <c r="Q510" s="39">
        <f t="shared" si="22"/>
        <v>0</v>
      </c>
      <c r="R510" s="39">
        <f t="shared" si="23"/>
        <v>0</v>
      </c>
    </row>
    <row r="511" spans="4:18" x14ac:dyDescent="0.25">
      <c r="D511" s="36" t="s">
        <v>966</v>
      </c>
      <c r="E511" s="37" t="s">
        <v>471</v>
      </c>
      <c r="F511" s="37">
        <v>2</v>
      </c>
      <c r="G511" s="37"/>
      <c r="H511" s="37"/>
      <c r="I511" s="38"/>
      <c r="J511" s="38"/>
      <c r="K511" s="38"/>
      <c r="L511" s="38"/>
      <c r="M511" s="39"/>
      <c r="N511" s="39"/>
      <c r="O511" s="40">
        <v>6000</v>
      </c>
      <c r="P511" s="39">
        <f t="shared" si="21"/>
        <v>0</v>
      </c>
      <c r="Q511" s="39">
        <f t="shared" si="22"/>
        <v>0</v>
      </c>
      <c r="R511" s="39">
        <f t="shared" si="23"/>
        <v>0</v>
      </c>
    </row>
    <row r="512" spans="4:18" x14ac:dyDescent="0.25">
      <c r="D512" s="36" t="s">
        <v>967</v>
      </c>
      <c r="E512" s="37" t="s">
        <v>471</v>
      </c>
      <c r="F512" s="37">
        <v>12</v>
      </c>
      <c r="G512" s="37"/>
      <c r="H512" s="37"/>
      <c r="I512" s="38"/>
      <c r="J512" s="38"/>
      <c r="K512" s="38"/>
      <c r="L512" s="38"/>
      <c r="M512" s="39"/>
      <c r="N512" s="39"/>
      <c r="O512" s="40">
        <v>3500</v>
      </c>
      <c r="P512" s="39">
        <f t="shared" si="21"/>
        <v>0</v>
      </c>
      <c r="Q512" s="39">
        <f t="shared" si="22"/>
        <v>0</v>
      </c>
      <c r="R512" s="39">
        <f t="shared" si="23"/>
        <v>0</v>
      </c>
    </row>
    <row r="513" spans="4:18" x14ac:dyDescent="0.25">
      <c r="D513" s="36" t="s">
        <v>967</v>
      </c>
      <c r="E513" s="37" t="s">
        <v>471</v>
      </c>
      <c r="F513" s="37">
        <v>5</v>
      </c>
      <c r="G513" s="37"/>
      <c r="H513" s="37"/>
      <c r="I513" s="38"/>
      <c r="J513" s="38"/>
      <c r="K513" s="38"/>
      <c r="L513" s="38"/>
      <c r="M513" s="39"/>
      <c r="N513" s="39"/>
      <c r="O513" s="40">
        <v>3000</v>
      </c>
      <c r="P513" s="39">
        <f t="shared" ref="P513:P576" si="24">H513*I513</f>
        <v>0</v>
      </c>
      <c r="Q513" s="39">
        <f t="shared" ref="Q513:Q576" si="25">H513*O513</f>
        <v>0</v>
      </c>
      <c r="R513" s="39">
        <f t="shared" ref="R513:R576" si="26">G513*O513</f>
        <v>0</v>
      </c>
    </row>
    <row r="514" spans="4:18" x14ac:dyDescent="0.25">
      <c r="D514" s="36" t="s">
        <v>967</v>
      </c>
      <c r="E514" s="37" t="s">
        <v>471</v>
      </c>
      <c r="F514" s="37">
        <v>1</v>
      </c>
      <c r="G514" s="37"/>
      <c r="H514" s="37"/>
      <c r="I514" s="38"/>
      <c r="J514" s="38"/>
      <c r="K514" s="38"/>
      <c r="L514" s="38"/>
      <c r="M514" s="39"/>
      <c r="N514" s="39"/>
      <c r="O514" s="40">
        <v>2000</v>
      </c>
      <c r="P514" s="39">
        <f t="shared" si="24"/>
        <v>0</v>
      </c>
      <c r="Q514" s="39">
        <f t="shared" si="25"/>
        <v>0</v>
      </c>
      <c r="R514" s="39">
        <f t="shared" si="26"/>
        <v>0</v>
      </c>
    </row>
    <row r="515" spans="4:18" x14ac:dyDescent="0.25">
      <c r="D515" s="36" t="s">
        <v>968</v>
      </c>
      <c r="E515" s="37" t="s">
        <v>471</v>
      </c>
      <c r="F515" s="37">
        <v>4</v>
      </c>
      <c r="G515" s="37"/>
      <c r="H515" s="37"/>
      <c r="I515" s="38"/>
      <c r="J515" s="38"/>
      <c r="K515" s="38"/>
      <c r="L515" s="38"/>
      <c r="M515" s="39"/>
      <c r="N515" s="39"/>
      <c r="O515" s="40">
        <v>5000</v>
      </c>
      <c r="P515" s="39">
        <f t="shared" si="24"/>
        <v>0</v>
      </c>
      <c r="Q515" s="39">
        <f t="shared" si="25"/>
        <v>0</v>
      </c>
      <c r="R515" s="39">
        <f t="shared" si="26"/>
        <v>0</v>
      </c>
    </row>
    <row r="516" spans="4:18" x14ac:dyDescent="0.25">
      <c r="D516" s="35" t="s">
        <v>969</v>
      </c>
      <c r="E516" s="37" t="s">
        <v>471</v>
      </c>
      <c r="F516" s="37">
        <v>1</v>
      </c>
      <c r="G516" s="37"/>
      <c r="H516" s="37"/>
      <c r="I516" s="38"/>
      <c r="J516" s="38"/>
      <c r="K516" s="38"/>
      <c r="L516" s="38"/>
      <c r="M516" s="39"/>
      <c r="N516" s="39"/>
      <c r="O516" s="41">
        <v>151000</v>
      </c>
      <c r="P516" s="39">
        <f t="shared" si="24"/>
        <v>0</v>
      </c>
      <c r="Q516" s="39">
        <f t="shared" si="25"/>
        <v>0</v>
      </c>
      <c r="R516" s="39">
        <f t="shared" si="26"/>
        <v>0</v>
      </c>
    </row>
    <row r="517" spans="4:18" x14ac:dyDescent="0.25">
      <c r="D517" s="36" t="s">
        <v>970</v>
      </c>
      <c r="E517" s="37" t="s">
        <v>471</v>
      </c>
      <c r="F517" s="37">
        <v>9</v>
      </c>
      <c r="G517" s="37"/>
      <c r="H517" s="37"/>
      <c r="I517" s="38"/>
      <c r="J517" s="38"/>
      <c r="K517" s="38"/>
      <c r="L517" s="38"/>
      <c r="M517" s="39"/>
      <c r="N517" s="39"/>
      <c r="O517" s="40">
        <v>2500</v>
      </c>
      <c r="P517" s="39">
        <f t="shared" si="24"/>
        <v>0</v>
      </c>
      <c r="Q517" s="39">
        <f t="shared" si="25"/>
        <v>0</v>
      </c>
      <c r="R517" s="39">
        <f t="shared" si="26"/>
        <v>0</v>
      </c>
    </row>
    <row r="518" spans="4:18" x14ac:dyDescent="0.25">
      <c r="D518" s="36" t="s">
        <v>970</v>
      </c>
      <c r="E518" s="37" t="s">
        <v>471</v>
      </c>
      <c r="F518" s="37">
        <v>9</v>
      </c>
      <c r="G518" s="37"/>
      <c r="H518" s="37"/>
      <c r="I518" s="38"/>
      <c r="J518" s="38"/>
      <c r="K518" s="38"/>
      <c r="L518" s="38"/>
      <c r="M518" s="39"/>
      <c r="N518" s="39"/>
      <c r="O518" s="40">
        <v>4000</v>
      </c>
      <c r="P518" s="39">
        <f t="shared" si="24"/>
        <v>0</v>
      </c>
      <c r="Q518" s="39">
        <f t="shared" si="25"/>
        <v>0</v>
      </c>
      <c r="R518" s="39">
        <f t="shared" si="26"/>
        <v>0</v>
      </c>
    </row>
    <row r="519" spans="4:18" x14ac:dyDescent="0.25">
      <c r="D519" s="36" t="s">
        <v>971</v>
      </c>
      <c r="E519" s="37" t="s">
        <v>471</v>
      </c>
      <c r="F519" s="37">
        <v>5</v>
      </c>
      <c r="G519" s="37"/>
      <c r="H519" s="37"/>
      <c r="I519" s="38"/>
      <c r="J519" s="38"/>
      <c r="K519" s="38"/>
      <c r="L519" s="38"/>
      <c r="M519" s="39"/>
      <c r="N519" s="39"/>
      <c r="O519" s="40">
        <v>5000</v>
      </c>
      <c r="P519" s="39">
        <f t="shared" si="24"/>
        <v>0</v>
      </c>
      <c r="Q519" s="39">
        <f t="shared" si="25"/>
        <v>0</v>
      </c>
      <c r="R519" s="39">
        <f t="shared" si="26"/>
        <v>0</v>
      </c>
    </row>
    <row r="520" spans="4:18" x14ac:dyDescent="0.25">
      <c r="D520" s="36" t="s">
        <v>972</v>
      </c>
      <c r="E520" s="37" t="s">
        <v>471</v>
      </c>
      <c r="F520" s="37">
        <v>4</v>
      </c>
      <c r="G520" s="37"/>
      <c r="H520" s="37"/>
      <c r="I520" s="38"/>
      <c r="J520" s="38"/>
      <c r="K520" s="38"/>
      <c r="L520" s="38"/>
      <c r="M520" s="39"/>
      <c r="N520" s="39"/>
      <c r="O520" s="40">
        <v>3000</v>
      </c>
      <c r="P520" s="39">
        <f t="shared" si="24"/>
        <v>0</v>
      </c>
      <c r="Q520" s="39">
        <f t="shared" si="25"/>
        <v>0</v>
      </c>
      <c r="R520" s="39">
        <f t="shared" si="26"/>
        <v>0</v>
      </c>
    </row>
    <row r="521" spans="4:18" x14ac:dyDescent="0.25">
      <c r="D521" s="36" t="s">
        <v>972</v>
      </c>
      <c r="E521" s="37" t="s">
        <v>471</v>
      </c>
      <c r="F521" s="37">
        <v>2</v>
      </c>
      <c r="G521" s="37"/>
      <c r="H521" s="37"/>
      <c r="I521" s="38"/>
      <c r="J521" s="38"/>
      <c r="K521" s="38"/>
      <c r="L521" s="38"/>
      <c r="M521" s="39"/>
      <c r="N521" s="39"/>
      <c r="O521" s="40">
        <v>4000</v>
      </c>
      <c r="P521" s="39">
        <f t="shared" si="24"/>
        <v>0</v>
      </c>
      <c r="Q521" s="39">
        <f t="shared" si="25"/>
        <v>0</v>
      </c>
      <c r="R521" s="39">
        <f t="shared" si="26"/>
        <v>0</v>
      </c>
    </row>
    <row r="522" spans="4:18" x14ac:dyDescent="0.25">
      <c r="D522" s="36" t="s">
        <v>973</v>
      </c>
      <c r="E522" s="37" t="s">
        <v>471</v>
      </c>
      <c r="F522" s="37">
        <v>1</v>
      </c>
      <c r="G522" s="37"/>
      <c r="H522" s="37"/>
      <c r="I522" s="38"/>
      <c r="J522" s="38"/>
      <c r="K522" s="38"/>
      <c r="L522" s="38"/>
      <c r="M522" s="39"/>
      <c r="N522" s="39"/>
      <c r="O522" s="41">
        <v>3000</v>
      </c>
      <c r="P522" s="39">
        <f t="shared" si="24"/>
        <v>0</v>
      </c>
      <c r="Q522" s="39">
        <f t="shared" si="25"/>
        <v>0</v>
      </c>
      <c r="R522" s="39">
        <f t="shared" si="26"/>
        <v>0</v>
      </c>
    </row>
    <row r="523" spans="4:18" x14ac:dyDescent="0.25">
      <c r="D523" s="35" t="s">
        <v>974</v>
      </c>
      <c r="E523" s="37" t="s">
        <v>471</v>
      </c>
      <c r="F523" s="37">
        <v>1</v>
      </c>
      <c r="G523" s="37"/>
      <c r="H523" s="37"/>
      <c r="I523" s="38"/>
      <c r="J523" s="38"/>
      <c r="K523" s="38"/>
      <c r="L523" s="38"/>
      <c r="M523" s="39"/>
      <c r="N523" s="39"/>
      <c r="O523" s="41">
        <v>6000</v>
      </c>
      <c r="P523" s="39">
        <f t="shared" si="24"/>
        <v>0</v>
      </c>
      <c r="Q523" s="39">
        <f t="shared" si="25"/>
        <v>0</v>
      </c>
      <c r="R523" s="39">
        <f t="shared" si="26"/>
        <v>0</v>
      </c>
    </row>
    <row r="524" spans="4:18" x14ac:dyDescent="0.25">
      <c r="D524" s="36" t="s">
        <v>975</v>
      </c>
      <c r="E524" s="37" t="s">
        <v>471</v>
      </c>
      <c r="F524" s="37">
        <v>1</v>
      </c>
      <c r="G524" s="37"/>
      <c r="H524" s="37"/>
      <c r="I524" s="38"/>
      <c r="J524" s="38"/>
      <c r="K524" s="38"/>
      <c r="L524" s="38"/>
      <c r="M524" s="39"/>
      <c r="N524" s="39"/>
      <c r="O524" s="41">
        <v>8000</v>
      </c>
      <c r="P524" s="39">
        <f t="shared" si="24"/>
        <v>0</v>
      </c>
      <c r="Q524" s="39">
        <f t="shared" si="25"/>
        <v>0</v>
      </c>
      <c r="R524" s="39">
        <f t="shared" si="26"/>
        <v>0</v>
      </c>
    </row>
    <row r="525" spans="4:18" x14ac:dyDescent="0.25">
      <c r="D525" s="36" t="s">
        <v>976</v>
      </c>
      <c r="E525" s="37" t="s">
        <v>471</v>
      </c>
      <c r="F525" s="37">
        <v>1</v>
      </c>
      <c r="G525" s="37"/>
      <c r="H525" s="37"/>
      <c r="I525" s="38"/>
      <c r="J525" s="38"/>
      <c r="K525" s="38"/>
      <c r="L525" s="38"/>
      <c r="M525" s="39"/>
      <c r="N525" s="39"/>
      <c r="O525" s="41">
        <v>4000</v>
      </c>
      <c r="P525" s="39">
        <f t="shared" si="24"/>
        <v>0</v>
      </c>
      <c r="Q525" s="39">
        <f t="shared" si="25"/>
        <v>0</v>
      </c>
      <c r="R525" s="39">
        <f t="shared" si="26"/>
        <v>0</v>
      </c>
    </row>
    <row r="526" spans="4:18" x14ac:dyDescent="0.25">
      <c r="D526" s="36" t="s">
        <v>977</v>
      </c>
      <c r="E526" s="37" t="s">
        <v>471</v>
      </c>
      <c r="F526" s="37">
        <v>3</v>
      </c>
      <c r="G526" s="37"/>
      <c r="H526" s="37"/>
      <c r="I526" s="38"/>
      <c r="J526" s="38"/>
      <c r="K526" s="38"/>
      <c r="L526" s="38"/>
      <c r="M526" s="39"/>
      <c r="N526" s="39"/>
      <c r="O526" s="40">
        <v>8000</v>
      </c>
      <c r="P526" s="39">
        <f t="shared" si="24"/>
        <v>0</v>
      </c>
      <c r="Q526" s="39">
        <f t="shared" si="25"/>
        <v>0</v>
      </c>
      <c r="R526" s="39">
        <f t="shared" si="26"/>
        <v>0</v>
      </c>
    </row>
    <row r="527" spans="4:18" x14ac:dyDescent="0.25">
      <c r="D527" s="36" t="s">
        <v>977</v>
      </c>
      <c r="E527" s="37" t="s">
        <v>471</v>
      </c>
      <c r="F527" s="37">
        <v>6</v>
      </c>
      <c r="G527" s="37"/>
      <c r="H527" s="37"/>
      <c r="I527" s="38"/>
      <c r="J527" s="38"/>
      <c r="K527" s="38"/>
      <c r="L527" s="38"/>
      <c r="M527" s="39"/>
      <c r="N527" s="39"/>
      <c r="O527" s="40">
        <v>7000</v>
      </c>
      <c r="P527" s="39">
        <f t="shared" si="24"/>
        <v>0</v>
      </c>
      <c r="Q527" s="39">
        <f t="shared" si="25"/>
        <v>0</v>
      </c>
      <c r="R527" s="39">
        <f t="shared" si="26"/>
        <v>0</v>
      </c>
    </row>
    <row r="528" spans="4:18" x14ac:dyDescent="0.25">
      <c r="D528" s="36" t="s">
        <v>978</v>
      </c>
      <c r="E528" s="37" t="s">
        <v>471</v>
      </c>
      <c r="F528" s="37">
        <v>3</v>
      </c>
      <c r="G528" s="37"/>
      <c r="H528" s="37"/>
      <c r="I528" s="38"/>
      <c r="J528" s="38"/>
      <c r="K528" s="38"/>
      <c r="L528" s="38"/>
      <c r="M528" s="39"/>
      <c r="N528" s="39"/>
      <c r="O528" s="40">
        <v>10000</v>
      </c>
      <c r="P528" s="39">
        <f t="shared" si="24"/>
        <v>0</v>
      </c>
      <c r="Q528" s="39">
        <f t="shared" si="25"/>
        <v>0</v>
      </c>
      <c r="R528" s="39">
        <f t="shared" si="26"/>
        <v>0</v>
      </c>
    </row>
    <row r="529" spans="4:18" x14ac:dyDescent="0.25">
      <c r="D529" s="36" t="s">
        <v>979</v>
      </c>
      <c r="E529" s="37" t="s">
        <v>471</v>
      </c>
      <c r="F529" s="37">
        <v>12</v>
      </c>
      <c r="G529" s="37"/>
      <c r="H529" s="37"/>
      <c r="I529" s="38"/>
      <c r="J529" s="38"/>
      <c r="K529" s="38"/>
      <c r="L529" s="38"/>
      <c r="M529" s="39"/>
      <c r="N529" s="39"/>
      <c r="O529" s="40">
        <v>5000</v>
      </c>
      <c r="P529" s="39">
        <f t="shared" si="24"/>
        <v>0</v>
      </c>
      <c r="Q529" s="39">
        <f t="shared" si="25"/>
        <v>0</v>
      </c>
      <c r="R529" s="39">
        <f t="shared" si="26"/>
        <v>0</v>
      </c>
    </row>
    <row r="530" spans="4:18" x14ac:dyDescent="0.25">
      <c r="D530" s="36" t="s">
        <v>980</v>
      </c>
      <c r="E530" s="37" t="s">
        <v>471</v>
      </c>
      <c r="F530" s="37">
        <v>5</v>
      </c>
      <c r="G530" s="37"/>
      <c r="H530" s="37"/>
      <c r="I530" s="38"/>
      <c r="J530" s="38"/>
      <c r="K530" s="38"/>
      <c r="L530" s="38"/>
      <c r="M530" s="39"/>
      <c r="N530" s="39"/>
      <c r="O530" s="40">
        <v>6000</v>
      </c>
      <c r="P530" s="39">
        <f t="shared" si="24"/>
        <v>0</v>
      </c>
      <c r="Q530" s="39">
        <f t="shared" si="25"/>
        <v>0</v>
      </c>
      <c r="R530" s="39">
        <f t="shared" si="26"/>
        <v>0</v>
      </c>
    </row>
    <row r="531" spans="4:18" x14ac:dyDescent="0.25">
      <c r="D531" s="36" t="s">
        <v>981</v>
      </c>
      <c r="E531" s="37" t="s">
        <v>471</v>
      </c>
      <c r="F531" s="37">
        <v>5</v>
      </c>
      <c r="G531" s="37"/>
      <c r="H531" s="37"/>
      <c r="I531" s="38"/>
      <c r="J531" s="38"/>
      <c r="K531" s="38"/>
      <c r="L531" s="38"/>
      <c r="M531" s="39"/>
      <c r="N531" s="39"/>
      <c r="O531" s="40">
        <v>5000</v>
      </c>
      <c r="P531" s="39">
        <f t="shared" si="24"/>
        <v>0</v>
      </c>
      <c r="Q531" s="39">
        <f t="shared" si="25"/>
        <v>0</v>
      </c>
      <c r="R531" s="39">
        <f t="shared" si="26"/>
        <v>0</v>
      </c>
    </row>
    <row r="532" spans="4:18" x14ac:dyDescent="0.25">
      <c r="D532" s="35" t="s">
        <v>982</v>
      </c>
      <c r="E532" s="37" t="s">
        <v>471</v>
      </c>
      <c r="F532" s="37">
        <v>1</v>
      </c>
      <c r="G532" s="37"/>
      <c r="H532" s="37"/>
      <c r="I532" s="38"/>
      <c r="J532" s="38"/>
      <c r="K532" s="38"/>
      <c r="L532" s="38"/>
      <c r="M532" s="39"/>
      <c r="N532" s="39"/>
      <c r="O532" s="41">
        <v>12000</v>
      </c>
      <c r="P532" s="39">
        <f t="shared" si="24"/>
        <v>0</v>
      </c>
      <c r="Q532" s="39">
        <f t="shared" si="25"/>
        <v>0</v>
      </c>
      <c r="R532" s="39">
        <f t="shared" si="26"/>
        <v>0</v>
      </c>
    </row>
    <row r="533" spans="4:18" x14ac:dyDescent="0.25">
      <c r="D533" s="35" t="s">
        <v>983</v>
      </c>
      <c r="E533" s="37" t="s">
        <v>471</v>
      </c>
      <c r="F533" s="37">
        <v>4</v>
      </c>
      <c r="G533" s="37"/>
      <c r="H533" s="37"/>
      <c r="I533" s="38"/>
      <c r="J533" s="38"/>
      <c r="K533" s="38"/>
      <c r="L533" s="38"/>
      <c r="M533" s="39"/>
      <c r="N533" s="39"/>
      <c r="O533" s="41">
        <v>27000</v>
      </c>
      <c r="P533" s="39">
        <f t="shared" si="24"/>
        <v>0</v>
      </c>
      <c r="Q533" s="39">
        <f t="shared" si="25"/>
        <v>0</v>
      </c>
      <c r="R533" s="39">
        <f t="shared" si="26"/>
        <v>0</v>
      </c>
    </row>
    <row r="534" spans="4:18" x14ac:dyDescent="0.25">
      <c r="D534" s="36" t="s">
        <v>984</v>
      </c>
      <c r="E534" s="37" t="s">
        <v>471</v>
      </c>
      <c r="F534" s="37">
        <v>1</v>
      </c>
      <c r="G534" s="37"/>
      <c r="H534" s="37"/>
      <c r="I534" s="38"/>
      <c r="J534" s="38"/>
      <c r="K534" s="38"/>
      <c r="L534" s="38"/>
      <c r="M534" s="39"/>
      <c r="N534" s="39"/>
      <c r="O534" s="40">
        <v>30000</v>
      </c>
      <c r="P534" s="39">
        <f t="shared" si="24"/>
        <v>0</v>
      </c>
      <c r="Q534" s="39">
        <f t="shared" si="25"/>
        <v>0</v>
      </c>
      <c r="R534" s="39">
        <f t="shared" si="26"/>
        <v>0</v>
      </c>
    </row>
    <row r="535" spans="4:18" x14ac:dyDescent="0.25">
      <c r="D535" s="35" t="s">
        <v>985</v>
      </c>
      <c r="E535" s="37" t="s">
        <v>471</v>
      </c>
      <c r="F535" s="37">
        <v>1</v>
      </c>
      <c r="G535" s="37"/>
      <c r="H535" s="37"/>
      <c r="I535" s="38"/>
      <c r="J535" s="38"/>
      <c r="K535" s="38"/>
      <c r="L535" s="38"/>
      <c r="M535" s="39"/>
      <c r="N535" s="39"/>
      <c r="O535" s="41">
        <v>8000</v>
      </c>
      <c r="P535" s="39">
        <f t="shared" si="24"/>
        <v>0</v>
      </c>
      <c r="Q535" s="39">
        <f t="shared" si="25"/>
        <v>0</v>
      </c>
      <c r="R535" s="39">
        <f t="shared" si="26"/>
        <v>0</v>
      </c>
    </row>
    <row r="536" spans="4:18" x14ac:dyDescent="0.25">
      <c r="D536" s="36" t="s">
        <v>2461</v>
      </c>
      <c r="E536" s="37" t="s">
        <v>313</v>
      </c>
      <c r="F536" s="37">
        <v>1</v>
      </c>
      <c r="G536" s="37"/>
      <c r="H536" s="37"/>
      <c r="I536" s="38"/>
      <c r="J536" s="38"/>
      <c r="K536" s="38"/>
      <c r="L536" s="38"/>
      <c r="M536" s="39"/>
      <c r="N536" s="39"/>
      <c r="O536" s="41">
        <v>6000</v>
      </c>
      <c r="P536" s="39">
        <f t="shared" si="24"/>
        <v>0</v>
      </c>
      <c r="Q536" s="39">
        <f t="shared" si="25"/>
        <v>0</v>
      </c>
      <c r="R536" s="39">
        <f t="shared" si="26"/>
        <v>0</v>
      </c>
    </row>
    <row r="537" spans="4:18" x14ac:dyDescent="0.25">
      <c r="D537" s="36" t="s">
        <v>986</v>
      </c>
      <c r="E537" s="37" t="s">
        <v>471</v>
      </c>
      <c r="F537" s="37">
        <v>2</v>
      </c>
      <c r="G537" s="37"/>
      <c r="H537" s="37"/>
      <c r="I537" s="38"/>
      <c r="J537" s="38"/>
      <c r="K537" s="38"/>
      <c r="L537" s="38"/>
      <c r="M537" s="39"/>
      <c r="N537" s="39"/>
      <c r="O537" s="40">
        <v>7000</v>
      </c>
      <c r="P537" s="39">
        <f t="shared" si="24"/>
        <v>0</v>
      </c>
      <c r="Q537" s="39">
        <f t="shared" si="25"/>
        <v>0</v>
      </c>
      <c r="R537" s="39">
        <f t="shared" si="26"/>
        <v>0</v>
      </c>
    </row>
    <row r="538" spans="4:18" x14ac:dyDescent="0.25">
      <c r="D538" s="35" t="s">
        <v>987</v>
      </c>
      <c r="E538" s="37" t="s">
        <v>471</v>
      </c>
      <c r="F538" s="37">
        <v>1</v>
      </c>
      <c r="G538" s="37"/>
      <c r="H538" s="37"/>
      <c r="I538" s="38"/>
      <c r="J538" s="38"/>
      <c r="K538" s="38"/>
      <c r="L538" s="38"/>
      <c r="M538" s="39"/>
      <c r="N538" s="39"/>
      <c r="O538" s="41">
        <v>6000</v>
      </c>
      <c r="P538" s="39">
        <f t="shared" si="24"/>
        <v>0</v>
      </c>
      <c r="Q538" s="39">
        <f t="shared" si="25"/>
        <v>0</v>
      </c>
      <c r="R538" s="39">
        <f t="shared" si="26"/>
        <v>0</v>
      </c>
    </row>
    <row r="539" spans="4:18" x14ac:dyDescent="0.25">
      <c r="D539" s="35" t="s">
        <v>988</v>
      </c>
      <c r="E539" s="37" t="s">
        <v>471</v>
      </c>
      <c r="F539" s="37">
        <v>1</v>
      </c>
      <c r="G539" s="37"/>
      <c r="H539" s="37"/>
      <c r="I539" s="38"/>
      <c r="J539" s="38"/>
      <c r="K539" s="38"/>
      <c r="L539" s="38"/>
      <c r="M539" s="39"/>
      <c r="N539" s="39"/>
      <c r="O539" s="41">
        <v>12000</v>
      </c>
      <c r="P539" s="39">
        <f t="shared" si="24"/>
        <v>0</v>
      </c>
      <c r="Q539" s="39">
        <f t="shared" si="25"/>
        <v>0</v>
      </c>
      <c r="R539" s="39">
        <f t="shared" si="26"/>
        <v>0</v>
      </c>
    </row>
    <row r="540" spans="4:18" x14ac:dyDescent="0.25">
      <c r="D540" s="35" t="s">
        <v>989</v>
      </c>
      <c r="E540" s="37" t="s">
        <v>471</v>
      </c>
      <c r="F540" s="37">
        <v>1</v>
      </c>
      <c r="G540" s="37"/>
      <c r="H540" s="37"/>
      <c r="I540" s="38"/>
      <c r="J540" s="38"/>
      <c r="K540" s="38"/>
      <c r="L540" s="38"/>
      <c r="M540" s="39"/>
      <c r="N540" s="39"/>
      <c r="O540" s="41">
        <v>6000</v>
      </c>
      <c r="P540" s="39">
        <f t="shared" si="24"/>
        <v>0</v>
      </c>
      <c r="Q540" s="39">
        <f t="shared" si="25"/>
        <v>0</v>
      </c>
      <c r="R540" s="39">
        <f t="shared" si="26"/>
        <v>0</v>
      </c>
    </row>
    <row r="541" spans="4:18" x14ac:dyDescent="0.25">
      <c r="D541" s="36" t="s">
        <v>990</v>
      </c>
      <c r="E541" s="37" t="s">
        <v>471</v>
      </c>
      <c r="F541" s="37">
        <v>5</v>
      </c>
      <c r="G541" s="37"/>
      <c r="H541" s="37"/>
      <c r="I541" s="38"/>
      <c r="J541" s="38"/>
      <c r="K541" s="38"/>
      <c r="L541" s="38"/>
      <c r="M541" s="39"/>
      <c r="N541" s="39"/>
      <c r="O541" s="40">
        <v>16000</v>
      </c>
      <c r="P541" s="39">
        <f t="shared" si="24"/>
        <v>0</v>
      </c>
      <c r="Q541" s="39">
        <f t="shared" si="25"/>
        <v>0</v>
      </c>
      <c r="R541" s="39">
        <f t="shared" si="26"/>
        <v>0</v>
      </c>
    </row>
    <row r="542" spans="4:18" x14ac:dyDescent="0.25">
      <c r="D542" s="35" t="s">
        <v>991</v>
      </c>
      <c r="E542" s="37" t="s">
        <v>471</v>
      </c>
      <c r="F542" s="37">
        <v>1</v>
      </c>
      <c r="G542" s="37"/>
      <c r="H542" s="37"/>
      <c r="I542" s="38"/>
      <c r="J542" s="38"/>
      <c r="K542" s="38"/>
      <c r="L542" s="38"/>
      <c r="M542" s="39"/>
      <c r="N542" s="39"/>
      <c r="O542" s="41">
        <v>14000</v>
      </c>
      <c r="P542" s="39">
        <f t="shared" si="24"/>
        <v>0</v>
      </c>
      <c r="Q542" s="39">
        <f t="shared" si="25"/>
        <v>0</v>
      </c>
      <c r="R542" s="39">
        <f t="shared" si="26"/>
        <v>0</v>
      </c>
    </row>
    <row r="543" spans="4:18" x14ac:dyDescent="0.25">
      <c r="D543" s="35" t="s">
        <v>992</v>
      </c>
      <c r="E543" s="37" t="s">
        <v>471</v>
      </c>
      <c r="F543" s="37">
        <v>1</v>
      </c>
      <c r="G543" s="37"/>
      <c r="H543" s="37"/>
      <c r="I543" s="38"/>
      <c r="J543" s="38"/>
      <c r="K543" s="38"/>
      <c r="L543" s="38"/>
      <c r="M543" s="39"/>
      <c r="N543" s="39"/>
      <c r="O543" s="41">
        <v>25000</v>
      </c>
      <c r="P543" s="39">
        <f t="shared" si="24"/>
        <v>0</v>
      </c>
      <c r="Q543" s="39">
        <f t="shared" si="25"/>
        <v>0</v>
      </c>
      <c r="R543" s="39">
        <f t="shared" si="26"/>
        <v>0</v>
      </c>
    </row>
    <row r="544" spans="4:18" x14ac:dyDescent="0.25">
      <c r="D544" s="35" t="s">
        <v>993</v>
      </c>
      <c r="E544" s="37" t="s">
        <v>471</v>
      </c>
      <c r="F544" s="37">
        <v>2</v>
      </c>
      <c r="G544" s="37"/>
      <c r="H544" s="37"/>
      <c r="I544" s="38"/>
      <c r="J544" s="38"/>
      <c r="K544" s="38"/>
      <c r="L544" s="38"/>
      <c r="M544" s="39"/>
      <c r="N544" s="39"/>
      <c r="O544" s="41">
        <v>8000</v>
      </c>
      <c r="P544" s="39">
        <f t="shared" si="24"/>
        <v>0</v>
      </c>
      <c r="Q544" s="39">
        <f t="shared" si="25"/>
        <v>0</v>
      </c>
      <c r="R544" s="39">
        <f t="shared" si="26"/>
        <v>0</v>
      </c>
    </row>
    <row r="545" spans="4:18" x14ac:dyDescent="0.25">
      <c r="D545" s="35" t="s">
        <v>994</v>
      </c>
      <c r="E545" s="37" t="s">
        <v>471</v>
      </c>
      <c r="F545" s="37">
        <v>1</v>
      </c>
      <c r="G545" s="37"/>
      <c r="H545" s="37"/>
      <c r="I545" s="38"/>
      <c r="J545" s="38"/>
      <c r="K545" s="38"/>
      <c r="L545" s="38"/>
      <c r="M545" s="39"/>
      <c r="N545" s="39"/>
      <c r="O545" s="41">
        <v>8000</v>
      </c>
      <c r="P545" s="39">
        <f t="shared" si="24"/>
        <v>0</v>
      </c>
      <c r="Q545" s="39">
        <f t="shared" si="25"/>
        <v>0</v>
      </c>
      <c r="R545" s="39">
        <f t="shared" si="26"/>
        <v>0</v>
      </c>
    </row>
    <row r="546" spans="4:18" x14ac:dyDescent="0.25">
      <c r="D546" s="35" t="s">
        <v>995</v>
      </c>
      <c r="E546" s="37" t="s">
        <v>471</v>
      </c>
      <c r="F546" s="37">
        <v>1</v>
      </c>
      <c r="G546" s="37"/>
      <c r="H546" s="37"/>
      <c r="I546" s="38"/>
      <c r="J546" s="38"/>
      <c r="K546" s="38"/>
      <c r="L546" s="38"/>
      <c r="M546" s="39"/>
      <c r="N546" s="39"/>
      <c r="O546" s="41">
        <v>6000</v>
      </c>
      <c r="P546" s="39">
        <f t="shared" si="24"/>
        <v>0</v>
      </c>
      <c r="Q546" s="39">
        <f t="shared" si="25"/>
        <v>0</v>
      </c>
      <c r="R546" s="39">
        <f t="shared" si="26"/>
        <v>0</v>
      </c>
    </row>
    <row r="547" spans="4:18" x14ac:dyDescent="0.25">
      <c r="D547" s="35" t="s">
        <v>996</v>
      </c>
      <c r="E547" s="37" t="s">
        <v>471</v>
      </c>
      <c r="F547" s="37">
        <v>1</v>
      </c>
      <c r="G547" s="37"/>
      <c r="H547" s="37"/>
      <c r="I547" s="38"/>
      <c r="J547" s="38"/>
      <c r="K547" s="38"/>
      <c r="L547" s="38"/>
      <c r="M547" s="39"/>
      <c r="N547" s="39"/>
      <c r="O547" s="41">
        <v>8000</v>
      </c>
      <c r="P547" s="39">
        <f t="shared" si="24"/>
        <v>0</v>
      </c>
      <c r="Q547" s="39">
        <f t="shared" si="25"/>
        <v>0</v>
      </c>
      <c r="R547" s="39">
        <f t="shared" si="26"/>
        <v>0</v>
      </c>
    </row>
    <row r="548" spans="4:18" x14ac:dyDescent="0.25">
      <c r="D548" s="35" t="s">
        <v>997</v>
      </c>
      <c r="E548" s="37" t="s">
        <v>471</v>
      </c>
      <c r="F548" s="37">
        <v>5</v>
      </c>
      <c r="G548" s="37"/>
      <c r="H548" s="37"/>
      <c r="I548" s="38"/>
      <c r="J548" s="38"/>
      <c r="K548" s="38"/>
      <c r="L548" s="38"/>
      <c r="M548" s="39"/>
      <c r="N548" s="39"/>
      <c r="O548" s="41">
        <v>7000</v>
      </c>
      <c r="P548" s="39">
        <f t="shared" si="24"/>
        <v>0</v>
      </c>
      <c r="Q548" s="39">
        <f t="shared" si="25"/>
        <v>0</v>
      </c>
      <c r="R548" s="39">
        <f t="shared" si="26"/>
        <v>0</v>
      </c>
    </row>
    <row r="549" spans="4:18" x14ac:dyDescent="0.25">
      <c r="D549" s="36" t="s">
        <v>998</v>
      </c>
      <c r="E549" s="37" t="s">
        <v>471</v>
      </c>
      <c r="F549" s="37">
        <v>4</v>
      </c>
      <c r="G549" s="37"/>
      <c r="H549" s="37"/>
      <c r="I549" s="38"/>
      <c r="J549" s="38"/>
      <c r="K549" s="38"/>
      <c r="L549" s="38"/>
      <c r="M549" s="39"/>
      <c r="N549" s="39"/>
      <c r="O549" s="40">
        <v>9500</v>
      </c>
      <c r="P549" s="39">
        <f t="shared" si="24"/>
        <v>0</v>
      </c>
      <c r="Q549" s="39">
        <f t="shared" si="25"/>
        <v>0</v>
      </c>
      <c r="R549" s="39">
        <f t="shared" si="26"/>
        <v>0</v>
      </c>
    </row>
    <row r="550" spans="4:18" x14ac:dyDescent="0.25">
      <c r="D550" s="36" t="s">
        <v>999</v>
      </c>
      <c r="E550" s="37" t="s">
        <v>471</v>
      </c>
      <c r="F550" s="37">
        <v>6</v>
      </c>
      <c r="G550" s="37"/>
      <c r="H550" s="37"/>
      <c r="I550" s="38"/>
      <c r="J550" s="38"/>
      <c r="K550" s="38"/>
      <c r="L550" s="38"/>
      <c r="M550" s="39"/>
      <c r="N550" s="39"/>
      <c r="O550" s="40">
        <v>4000</v>
      </c>
      <c r="P550" s="39">
        <f t="shared" si="24"/>
        <v>0</v>
      </c>
      <c r="Q550" s="39">
        <f t="shared" si="25"/>
        <v>0</v>
      </c>
      <c r="R550" s="39">
        <f t="shared" si="26"/>
        <v>0</v>
      </c>
    </row>
    <row r="551" spans="4:18" x14ac:dyDescent="0.25">
      <c r="D551" s="35" t="s">
        <v>1000</v>
      </c>
      <c r="E551" s="37" t="s">
        <v>471</v>
      </c>
      <c r="F551" s="37">
        <v>1</v>
      </c>
      <c r="G551" s="37"/>
      <c r="H551" s="37"/>
      <c r="I551" s="38"/>
      <c r="J551" s="38"/>
      <c r="K551" s="38"/>
      <c r="L551" s="38"/>
      <c r="M551" s="39"/>
      <c r="N551" s="39"/>
      <c r="O551" s="41">
        <v>7000</v>
      </c>
      <c r="P551" s="39">
        <f t="shared" si="24"/>
        <v>0</v>
      </c>
      <c r="Q551" s="39">
        <f t="shared" si="25"/>
        <v>0</v>
      </c>
      <c r="R551" s="39">
        <f t="shared" si="26"/>
        <v>0</v>
      </c>
    </row>
    <row r="552" spans="4:18" x14ac:dyDescent="0.25">
      <c r="D552" s="36" t="s">
        <v>2463</v>
      </c>
      <c r="E552" s="37" t="s">
        <v>313</v>
      </c>
      <c r="F552" s="37">
        <v>2</v>
      </c>
      <c r="G552" s="37"/>
      <c r="H552" s="37"/>
      <c r="I552" s="38"/>
      <c r="J552" s="38"/>
      <c r="K552" s="38"/>
      <c r="L552" s="38"/>
      <c r="M552" s="39"/>
      <c r="N552" s="39"/>
      <c r="O552" s="41">
        <v>80000</v>
      </c>
      <c r="P552" s="39">
        <f t="shared" si="24"/>
        <v>0</v>
      </c>
      <c r="Q552" s="39">
        <f t="shared" si="25"/>
        <v>0</v>
      </c>
      <c r="R552" s="39">
        <f t="shared" si="26"/>
        <v>0</v>
      </c>
    </row>
    <row r="553" spans="4:18" x14ac:dyDescent="0.25">
      <c r="D553" s="35" t="s">
        <v>1001</v>
      </c>
      <c r="E553" s="37" t="s">
        <v>471</v>
      </c>
      <c r="F553" s="37">
        <v>1</v>
      </c>
      <c r="G553" s="37"/>
      <c r="H553" s="37"/>
      <c r="I553" s="38"/>
      <c r="J553" s="38"/>
      <c r="K553" s="38"/>
      <c r="L553" s="38"/>
      <c r="M553" s="39"/>
      <c r="N553" s="39"/>
      <c r="O553" s="41">
        <v>6000</v>
      </c>
      <c r="P553" s="39">
        <f t="shared" si="24"/>
        <v>0</v>
      </c>
      <c r="Q553" s="39">
        <f t="shared" si="25"/>
        <v>0</v>
      </c>
      <c r="R553" s="39">
        <f t="shared" si="26"/>
        <v>0</v>
      </c>
    </row>
    <row r="554" spans="4:18" x14ac:dyDescent="0.25">
      <c r="D554" s="36" t="s">
        <v>1002</v>
      </c>
      <c r="E554" s="37" t="s">
        <v>471</v>
      </c>
      <c r="F554" s="37">
        <v>6</v>
      </c>
      <c r="G554" s="37"/>
      <c r="H554" s="37"/>
      <c r="I554" s="38"/>
      <c r="J554" s="38"/>
      <c r="K554" s="38"/>
      <c r="L554" s="38"/>
      <c r="M554" s="39"/>
      <c r="N554" s="39"/>
      <c r="O554" s="40">
        <v>16000</v>
      </c>
      <c r="P554" s="39">
        <f t="shared" si="24"/>
        <v>0</v>
      </c>
      <c r="Q554" s="39">
        <f t="shared" si="25"/>
        <v>0</v>
      </c>
      <c r="R554" s="39">
        <f t="shared" si="26"/>
        <v>0</v>
      </c>
    </row>
    <row r="555" spans="4:18" x14ac:dyDescent="0.25">
      <c r="D555" s="35" t="s">
        <v>1002</v>
      </c>
      <c r="E555" s="37" t="s">
        <v>471</v>
      </c>
      <c r="F555" s="37">
        <v>1</v>
      </c>
      <c r="G555" s="37"/>
      <c r="H555" s="37"/>
      <c r="I555" s="38"/>
      <c r="J555" s="38"/>
      <c r="K555" s="38"/>
      <c r="L555" s="38"/>
      <c r="M555" s="39"/>
      <c r="N555" s="39"/>
      <c r="O555" s="41">
        <v>7000</v>
      </c>
      <c r="P555" s="39">
        <f t="shared" si="24"/>
        <v>0</v>
      </c>
      <c r="Q555" s="39">
        <f t="shared" si="25"/>
        <v>0</v>
      </c>
      <c r="R555" s="39">
        <f t="shared" si="26"/>
        <v>0</v>
      </c>
    </row>
    <row r="556" spans="4:18" x14ac:dyDescent="0.25">
      <c r="D556" s="36" t="s">
        <v>2462</v>
      </c>
      <c r="E556" s="37" t="s">
        <v>313</v>
      </c>
      <c r="F556" s="37">
        <v>2</v>
      </c>
      <c r="G556" s="37"/>
      <c r="H556" s="37"/>
      <c r="I556" s="38"/>
      <c r="J556" s="38"/>
      <c r="K556" s="38"/>
      <c r="L556" s="38"/>
      <c r="M556" s="39"/>
      <c r="N556" s="39"/>
      <c r="O556" s="41">
        <v>8000</v>
      </c>
      <c r="P556" s="39">
        <f t="shared" si="24"/>
        <v>0</v>
      </c>
      <c r="Q556" s="39">
        <f t="shared" si="25"/>
        <v>0</v>
      </c>
      <c r="R556" s="39">
        <f t="shared" si="26"/>
        <v>0</v>
      </c>
    </row>
    <row r="557" spans="4:18" x14ac:dyDescent="0.25">
      <c r="D557" s="36" t="s">
        <v>1003</v>
      </c>
      <c r="E557" s="37" t="s">
        <v>471</v>
      </c>
      <c r="F557" s="37">
        <v>4</v>
      </c>
      <c r="G557" s="37"/>
      <c r="H557" s="37"/>
      <c r="I557" s="38"/>
      <c r="J557" s="38"/>
      <c r="K557" s="38"/>
      <c r="L557" s="38"/>
      <c r="M557" s="39"/>
      <c r="N557" s="39"/>
      <c r="O557" s="40">
        <v>9000</v>
      </c>
      <c r="P557" s="39">
        <f t="shared" si="24"/>
        <v>0</v>
      </c>
      <c r="Q557" s="39">
        <f t="shared" si="25"/>
        <v>0</v>
      </c>
      <c r="R557" s="39">
        <f t="shared" si="26"/>
        <v>0</v>
      </c>
    </row>
    <row r="558" spans="4:18" x14ac:dyDescent="0.25">
      <c r="D558" s="35" t="s">
        <v>1004</v>
      </c>
      <c r="E558" s="37" t="s">
        <v>471</v>
      </c>
      <c r="F558" s="37">
        <v>4</v>
      </c>
      <c r="G558" s="37"/>
      <c r="H558" s="37"/>
      <c r="I558" s="38"/>
      <c r="J558" s="38"/>
      <c r="K558" s="38"/>
      <c r="L558" s="38"/>
      <c r="M558" s="39"/>
      <c r="N558" s="39"/>
      <c r="O558" s="41">
        <v>6000</v>
      </c>
      <c r="P558" s="39">
        <f t="shared" si="24"/>
        <v>0</v>
      </c>
      <c r="Q558" s="39">
        <f t="shared" si="25"/>
        <v>0</v>
      </c>
      <c r="R558" s="39">
        <f t="shared" si="26"/>
        <v>0</v>
      </c>
    </row>
    <row r="559" spans="4:18" x14ac:dyDescent="0.25">
      <c r="D559" s="36" t="s">
        <v>1005</v>
      </c>
      <c r="E559" s="37" t="s">
        <v>471</v>
      </c>
      <c r="F559" s="37">
        <v>5</v>
      </c>
      <c r="G559" s="37"/>
      <c r="H559" s="37"/>
      <c r="I559" s="38"/>
      <c r="J559" s="38"/>
      <c r="K559" s="38"/>
      <c r="L559" s="38"/>
      <c r="M559" s="39"/>
      <c r="N559" s="39"/>
      <c r="O559" s="40">
        <v>11000</v>
      </c>
      <c r="P559" s="39">
        <f t="shared" si="24"/>
        <v>0</v>
      </c>
      <c r="Q559" s="39">
        <f t="shared" si="25"/>
        <v>0</v>
      </c>
      <c r="R559" s="39">
        <f t="shared" si="26"/>
        <v>0</v>
      </c>
    </row>
    <row r="560" spans="4:18" x14ac:dyDescent="0.25">
      <c r="D560" s="35" t="s">
        <v>1005</v>
      </c>
      <c r="E560" s="37" t="s">
        <v>471</v>
      </c>
      <c r="F560" s="37">
        <v>5</v>
      </c>
      <c r="G560" s="37"/>
      <c r="H560" s="37"/>
      <c r="I560" s="38"/>
      <c r="J560" s="38"/>
      <c r="K560" s="38"/>
      <c r="L560" s="38"/>
      <c r="M560" s="39"/>
      <c r="N560" s="39"/>
      <c r="O560" s="41">
        <v>10000</v>
      </c>
      <c r="P560" s="39">
        <f t="shared" si="24"/>
        <v>0</v>
      </c>
      <c r="Q560" s="39">
        <f t="shared" si="25"/>
        <v>0</v>
      </c>
      <c r="R560" s="39">
        <f t="shared" si="26"/>
        <v>0</v>
      </c>
    </row>
    <row r="561" spans="4:18" x14ac:dyDescent="0.25">
      <c r="D561" s="35" t="s">
        <v>1006</v>
      </c>
      <c r="E561" s="37" t="s">
        <v>471</v>
      </c>
      <c r="F561" s="37">
        <v>1</v>
      </c>
      <c r="G561" s="37"/>
      <c r="H561" s="37"/>
      <c r="I561" s="38"/>
      <c r="J561" s="38"/>
      <c r="K561" s="38"/>
      <c r="L561" s="38"/>
      <c r="M561" s="39"/>
      <c r="N561" s="39"/>
      <c r="O561" s="41">
        <v>9800</v>
      </c>
      <c r="P561" s="39">
        <f t="shared" si="24"/>
        <v>0</v>
      </c>
      <c r="Q561" s="39">
        <f t="shared" si="25"/>
        <v>0</v>
      </c>
      <c r="R561" s="39">
        <f t="shared" si="26"/>
        <v>0</v>
      </c>
    </row>
    <row r="562" spans="4:18" x14ac:dyDescent="0.25">
      <c r="D562" s="35" t="s">
        <v>1007</v>
      </c>
      <c r="E562" s="37" t="s">
        <v>471</v>
      </c>
      <c r="F562" s="37">
        <v>1</v>
      </c>
      <c r="G562" s="37"/>
      <c r="H562" s="37"/>
      <c r="I562" s="38"/>
      <c r="J562" s="38"/>
      <c r="K562" s="38"/>
      <c r="L562" s="38"/>
      <c r="M562" s="39"/>
      <c r="N562" s="39"/>
      <c r="O562" s="41">
        <v>11000</v>
      </c>
      <c r="P562" s="39">
        <f t="shared" si="24"/>
        <v>0</v>
      </c>
      <c r="Q562" s="39">
        <f t="shared" si="25"/>
        <v>0</v>
      </c>
      <c r="R562" s="39">
        <f t="shared" si="26"/>
        <v>0</v>
      </c>
    </row>
    <row r="563" spans="4:18" x14ac:dyDescent="0.25">
      <c r="D563" s="35" t="s">
        <v>1008</v>
      </c>
      <c r="E563" s="37" t="s">
        <v>471</v>
      </c>
      <c r="F563" s="37">
        <v>1</v>
      </c>
      <c r="G563" s="37"/>
      <c r="H563" s="37"/>
      <c r="I563" s="38"/>
      <c r="J563" s="38"/>
      <c r="K563" s="38"/>
      <c r="L563" s="38"/>
      <c r="M563" s="39"/>
      <c r="N563" s="39"/>
      <c r="O563" s="41">
        <v>13000</v>
      </c>
      <c r="P563" s="39">
        <f t="shared" si="24"/>
        <v>0</v>
      </c>
      <c r="Q563" s="39">
        <f t="shared" si="25"/>
        <v>0</v>
      </c>
      <c r="R563" s="39">
        <f t="shared" si="26"/>
        <v>0</v>
      </c>
    </row>
    <row r="564" spans="4:18" x14ac:dyDescent="0.25">
      <c r="D564" s="36" t="s">
        <v>1009</v>
      </c>
      <c r="E564" s="37" t="s">
        <v>471</v>
      </c>
      <c r="F564" s="37">
        <v>6</v>
      </c>
      <c r="G564" s="37"/>
      <c r="H564" s="37"/>
      <c r="I564" s="38"/>
      <c r="J564" s="38"/>
      <c r="K564" s="38"/>
      <c r="L564" s="38"/>
      <c r="M564" s="39"/>
      <c r="N564" s="39"/>
      <c r="O564" s="40">
        <v>12000</v>
      </c>
      <c r="P564" s="39">
        <f t="shared" si="24"/>
        <v>0</v>
      </c>
      <c r="Q564" s="39">
        <f t="shared" si="25"/>
        <v>0</v>
      </c>
      <c r="R564" s="39">
        <f t="shared" si="26"/>
        <v>0</v>
      </c>
    </row>
    <row r="565" spans="4:18" x14ac:dyDescent="0.25">
      <c r="D565" s="36" t="s">
        <v>1010</v>
      </c>
      <c r="E565" s="37" t="s">
        <v>471</v>
      </c>
      <c r="F565" s="37">
        <v>3</v>
      </c>
      <c r="G565" s="37"/>
      <c r="H565" s="37"/>
      <c r="I565" s="38"/>
      <c r="J565" s="38"/>
      <c r="K565" s="38"/>
      <c r="L565" s="38"/>
      <c r="M565" s="39"/>
      <c r="N565" s="39"/>
      <c r="O565" s="40">
        <v>31000</v>
      </c>
      <c r="P565" s="39">
        <f t="shared" si="24"/>
        <v>0</v>
      </c>
      <c r="Q565" s="39">
        <f t="shared" si="25"/>
        <v>0</v>
      </c>
      <c r="R565" s="39">
        <f t="shared" si="26"/>
        <v>0</v>
      </c>
    </row>
    <row r="566" spans="4:18" x14ac:dyDescent="0.25">
      <c r="D566" s="36" t="s">
        <v>1011</v>
      </c>
      <c r="E566" s="37" t="s">
        <v>471</v>
      </c>
      <c r="F566" s="37">
        <v>3</v>
      </c>
      <c r="G566" s="37"/>
      <c r="H566" s="37"/>
      <c r="I566" s="38"/>
      <c r="J566" s="38"/>
      <c r="K566" s="38"/>
      <c r="L566" s="38"/>
      <c r="M566" s="39"/>
      <c r="N566" s="39"/>
      <c r="O566" s="40">
        <v>4500</v>
      </c>
      <c r="P566" s="39">
        <f t="shared" si="24"/>
        <v>0</v>
      </c>
      <c r="Q566" s="39">
        <f t="shared" si="25"/>
        <v>0</v>
      </c>
      <c r="R566" s="39">
        <f t="shared" si="26"/>
        <v>0</v>
      </c>
    </row>
    <row r="567" spans="4:18" x14ac:dyDescent="0.25">
      <c r="D567" s="36" t="s">
        <v>1012</v>
      </c>
      <c r="E567" s="37" t="s">
        <v>471</v>
      </c>
      <c r="F567" s="37">
        <v>3</v>
      </c>
      <c r="G567" s="37"/>
      <c r="H567" s="37"/>
      <c r="I567" s="38"/>
      <c r="J567" s="38"/>
      <c r="K567" s="38"/>
      <c r="L567" s="38"/>
      <c r="M567" s="39"/>
      <c r="N567" s="39"/>
      <c r="O567" s="40">
        <v>11000</v>
      </c>
      <c r="P567" s="39">
        <f t="shared" si="24"/>
        <v>0</v>
      </c>
      <c r="Q567" s="39">
        <f t="shared" si="25"/>
        <v>0</v>
      </c>
      <c r="R567" s="39">
        <f t="shared" si="26"/>
        <v>0</v>
      </c>
    </row>
    <row r="568" spans="4:18" x14ac:dyDescent="0.25">
      <c r="D568" s="36" t="s">
        <v>1013</v>
      </c>
      <c r="E568" s="37" t="s">
        <v>471</v>
      </c>
      <c r="F568" s="37">
        <v>3</v>
      </c>
      <c r="G568" s="37"/>
      <c r="H568" s="37"/>
      <c r="I568" s="38"/>
      <c r="J568" s="38"/>
      <c r="K568" s="38"/>
      <c r="L568" s="38"/>
      <c r="M568" s="39"/>
      <c r="N568" s="39"/>
      <c r="O568" s="40">
        <v>11000</v>
      </c>
      <c r="P568" s="39">
        <f t="shared" si="24"/>
        <v>0</v>
      </c>
      <c r="Q568" s="39">
        <f t="shared" si="25"/>
        <v>0</v>
      </c>
      <c r="R568" s="39">
        <f t="shared" si="26"/>
        <v>0</v>
      </c>
    </row>
    <row r="569" spans="4:18" x14ac:dyDescent="0.25">
      <c r="D569" s="36" t="s">
        <v>1014</v>
      </c>
      <c r="E569" s="37" t="s">
        <v>471</v>
      </c>
      <c r="F569" s="37">
        <v>3</v>
      </c>
      <c r="G569" s="37"/>
      <c r="H569" s="37"/>
      <c r="I569" s="38"/>
      <c r="J569" s="38"/>
      <c r="K569" s="38"/>
      <c r="L569" s="38"/>
      <c r="M569" s="39"/>
      <c r="N569" s="39"/>
      <c r="O569" s="40">
        <v>11000</v>
      </c>
      <c r="P569" s="39">
        <f t="shared" si="24"/>
        <v>0</v>
      </c>
      <c r="Q569" s="39">
        <f t="shared" si="25"/>
        <v>0</v>
      </c>
      <c r="R569" s="39">
        <f t="shared" si="26"/>
        <v>0</v>
      </c>
    </row>
    <row r="570" spans="4:18" x14ac:dyDescent="0.25">
      <c r="D570" s="35" t="s">
        <v>1015</v>
      </c>
      <c r="E570" s="37" t="s">
        <v>471</v>
      </c>
      <c r="F570" s="37">
        <v>1</v>
      </c>
      <c r="G570" s="37"/>
      <c r="H570" s="37"/>
      <c r="I570" s="38"/>
      <c r="J570" s="38"/>
      <c r="K570" s="38"/>
      <c r="L570" s="38"/>
      <c r="M570" s="39"/>
      <c r="N570" s="39"/>
      <c r="O570" s="41">
        <v>12000</v>
      </c>
      <c r="P570" s="39">
        <f t="shared" si="24"/>
        <v>0</v>
      </c>
      <c r="Q570" s="39">
        <f t="shared" si="25"/>
        <v>0</v>
      </c>
      <c r="R570" s="39">
        <f t="shared" si="26"/>
        <v>0</v>
      </c>
    </row>
    <row r="571" spans="4:18" x14ac:dyDescent="0.25">
      <c r="D571" s="35" t="s">
        <v>1016</v>
      </c>
      <c r="E571" s="37" t="s">
        <v>471</v>
      </c>
      <c r="F571" s="37">
        <v>2</v>
      </c>
      <c r="G571" s="37"/>
      <c r="H571" s="37"/>
      <c r="I571" s="38"/>
      <c r="J571" s="38"/>
      <c r="K571" s="38"/>
      <c r="L571" s="38"/>
      <c r="M571" s="39"/>
      <c r="N571" s="39"/>
      <c r="O571" s="41">
        <v>11000</v>
      </c>
      <c r="P571" s="39">
        <f t="shared" si="24"/>
        <v>0</v>
      </c>
      <c r="Q571" s="39">
        <f t="shared" si="25"/>
        <v>0</v>
      </c>
      <c r="R571" s="39">
        <f t="shared" si="26"/>
        <v>0</v>
      </c>
    </row>
    <row r="572" spans="4:18" x14ac:dyDescent="0.25">
      <c r="D572" s="36" t="s">
        <v>1017</v>
      </c>
      <c r="E572" s="37" t="s">
        <v>471</v>
      </c>
      <c r="F572" s="37">
        <v>8</v>
      </c>
      <c r="G572" s="37"/>
      <c r="H572" s="37"/>
      <c r="I572" s="38"/>
      <c r="J572" s="38"/>
      <c r="K572" s="38"/>
      <c r="L572" s="38"/>
      <c r="M572" s="39"/>
      <c r="N572" s="39"/>
      <c r="O572" s="40">
        <v>2500</v>
      </c>
      <c r="P572" s="39">
        <f t="shared" si="24"/>
        <v>0</v>
      </c>
      <c r="Q572" s="39">
        <f t="shared" si="25"/>
        <v>0</v>
      </c>
      <c r="R572" s="39">
        <f t="shared" si="26"/>
        <v>0</v>
      </c>
    </row>
    <row r="573" spans="4:18" x14ac:dyDescent="0.25">
      <c r="D573" s="35" t="s">
        <v>1018</v>
      </c>
      <c r="E573" s="37" t="s">
        <v>471</v>
      </c>
      <c r="F573" s="37">
        <v>2</v>
      </c>
      <c r="G573" s="37"/>
      <c r="H573" s="37"/>
      <c r="I573" s="38"/>
      <c r="J573" s="38"/>
      <c r="K573" s="38"/>
      <c r="L573" s="38"/>
      <c r="M573" s="39"/>
      <c r="N573" s="39"/>
      <c r="O573" s="41">
        <v>11000</v>
      </c>
      <c r="P573" s="39">
        <f t="shared" si="24"/>
        <v>0</v>
      </c>
      <c r="Q573" s="39">
        <f t="shared" si="25"/>
        <v>0</v>
      </c>
      <c r="R573" s="39">
        <f t="shared" si="26"/>
        <v>0</v>
      </c>
    </row>
    <row r="574" spans="4:18" x14ac:dyDescent="0.25">
      <c r="D574" s="35" t="s">
        <v>1019</v>
      </c>
      <c r="E574" s="37" t="s">
        <v>471</v>
      </c>
      <c r="F574" s="37">
        <v>2</v>
      </c>
      <c r="G574" s="37"/>
      <c r="H574" s="37"/>
      <c r="I574" s="38"/>
      <c r="J574" s="38"/>
      <c r="K574" s="38"/>
      <c r="L574" s="38"/>
      <c r="M574" s="39"/>
      <c r="N574" s="39"/>
      <c r="O574" s="41">
        <v>5000</v>
      </c>
      <c r="P574" s="39">
        <f t="shared" si="24"/>
        <v>0</v>
      </c>
      <c r="Q574" s="39">
        <f t="shared" si="25"/>
        <v>0</v>
      </c>
      <c r="R574" s="39">
        <f t="shared" si="26"/>
        <v>0</v>
      </c>
    </row>
    <row r="575" spans="4:18" x14ac:dyDescent="0.25">
      <c r="D575" s="36" t="s">
        <v>1020</v>
      </c>
      <c r="E575" s="37" t="s">
        <v>471</v>
      </c>
      <c r="F575" s="37">
        <v>4</v>
      </c>
      <c r="G575" s="37"/>
      <c r="H575" s="37"/>
      <c r="I575" s="38"/>
      <c r="J575" s="38"/>
      <c r="K575" s="38"/>
      <c r="L575" s="38"/>
      <c r="M575" s="39"/>
      <c r="N575" s="39"/>
      <c r="O575" s="40">
        <v>11000</v>
      </c>
      <c r="P575" s="39">
        <f t="shared" si="24"/>
        <v>0</v>
      </c>
      <c r="Q575" s="39">
        <f t="shared" si="25"/>
        <v>0</v>
      </c>
      <c r="R575" s="39">
        <f t="shared" si="26"/>
        <v>0</v>
      </c>
    </row>
    <row r="576" spans="4:18" x14ac:dyDescent="0.25">
      <c r="D576" s="36" t="s">
        <v>1021</v>
      </c>
      <c r="E576" s="37" t="s">
        <v>471</v>
      </c>
      <c r="F576" s="37">
        <v>2</v>
      </c>
      <c r="G576" s="37"/>
      <c r="H576" s="37"/>
      <c r="I576" s="38"/>
      <c r="J576" s="38"/>
      <c r="K576" s="38"/>
      <c r="L576" s="38"/>
      <c r="M576" s="39"/>
      <c r="N576" s="39"/>
      <c r="O576" s="40">
        <v>6000</v>
      </c>
      <c r="P576" s="39">
        <f t="shared" si="24"/>
        <v>0</v>
      </c>
      <c r="Q576" s="39">
        <f t="shared" si="25"/>
        <v>0</v>
      </c>
      <c r="R576" s="39">
        <f t="shared" si="26"/>
        <v>0</v>
      </c>
    </row>
    <row r="577" spans="4:18" x14ac:dyDescent="0.25">
      <c r="D577" s="35" t="s">
        <v>1021</v>
      </c>
      <c r="E577" s="37" t="s">
        <v>471</v>
      </c>
      <c r="F577" s="37">
        <v>1</v>
      </c>
      <c r="G577" s="37"/>
      <c r="H577" s="37"/>
      <c r="I577" s="38"/>
      <c r="J577" s="38"/>
      <c r="K577" s="38"/>
      <c r="L577" s="38"/>
      <c r="M577" s="39"/>
      <c r="N577" s="39"/>
      <c r="O577" s="41">
        <v>6000</v>
      </c>
      <c r="P577" s="39">
        <f t="shared" ref="P577:P640" si="27">H577*I577</f>
        <v>0</v>
      </c>
      <c r="Q577" s="39">
        <f t="shared" ref="Q577:Q640" si="28">H577*O577</f>
        <v>0</v>
      </c>
      <c r="R577" s="39">
        <f t="shared" ref="R577:R640" si="29">G577*O577</f>
        <v>0</v>
      </c>
    </row>
    <row r="578" spans="4:18" x14ac:dyDescent="0.25">
      <c r="D578" s="35" t="s">
        <v>1021</v>
      </c>
      <c r="E578" s="37" t="s">
        <v>471</v>
      </c>
      <c r="F578" s="37">
        <v>1</v>
      </c>
      <c r="G578" s="37"/>
      <c r="H578" s="37"/>
      <c r="I578" s="38"/>
      <c r="J578" s="38"/>
      <c r="K578" s="38"/>
      <c r="L578" s="38"/>
      <c r="M578" s="39"/>
      <c r="N578" s="39"/>
      <c r="O578" s="41">
        <v>5200</v>
      </c>
      <c r="P578" s="39">
        <f t="shared" si="27"/>
        <v>0</v>
      </c>
      <c r="Q578" s="39">
        <f t="shared" si="28"/>
        <v>0</v>
      </c>
      <c r="R578" s="39">
        <f t="shared" si="29"/>
        <v>0</v>
      </c>
    </row>
    <row r="579" spans="4:18" x14ac:dyDescent="0.25">
      <c r="D579" s="35" t="s">
        <v>1021</v>
      </c>
      <c r="E579" s="37" t="s">
        <v>471</v>
      </c>
      <c r="F579" s="37">
        <v>1</v>
      </c>
      <c r="G579" s="37"/>
      <c r="H579" s="37"/>
      <c r="I579" s="38"/>
      <c r="J579" s="38"/>
      <c r="K579" s="38"/>
      <c r="L579" s="38"/>
      <c r="M579" s="39"/>
      <c r="N579" s="39"/>
      <c r="O579" s="41">
        <v>10700</v>
      </c>
      <c r="P579" s="39">
        <f t="shared" si="27"/>
        <v>0</v>
      </c>
      <c r="Q579" s="39">
        <f t="shared" si="28"/>
        <v>0</v>
      </c>
      <c r="R579" s="39">
        <f t="shared" si="29"/>
        <v>0</v>
      </c>
    </row>
    <row r="580" spans="4:18" x14ac:dyDescent="0.25">
      <c r="D580" s="35" t="s">
        <v>1022</v>
      </c>
      <c r="E580" s="37" t="s">
        <v>471</v>
      </c>
      <c r="F580" s="37">
        <v>2</v>
      </c>
      <c r="G580" s="37"/>
      <c r="H580" s="37"/>
      <c r="I580" s="38"/>
      <c r="J580" s="38"/>
      <c r="K580" s="38"/>
      <c r="L580" s="38"/>
      <c r="M580" s="39"/>
      <c r="N580" s="39"/>
      <c r="O580" s="41">
        <v>6000</v>
      </c>
      <c r="P580" s="39">
        <f t="shared" si="27"/>
        <v>0</v>
      </c>
      <c r="Q580" s="39">
        <f t="shared" si="28"/>
        <v>0</v>
      </c>
      <c r="R580" s="39">
        <f t="shared" si="29"/>
        <v>0</v>
      </c>
    </row>
    <row r="581" spans="4:18" x14ac:dyDescent="0.25">
      <c r="D581" s="36" t="s">
        <v>1023</v>
      </c>
      <c r="E581" s="37" t="s">
        <v>471</v>
      </c>
      <c r="F581" s="37">
        <v>4</v>
      </c>
      <c r="G581" s="37"/>
      <c r="H581" s="37"/>
      <c r="I581" s="38"/>
      <c r="J581" s="38"/>
      <c r="K581" s="38"/>
      <c r="L581" s="38"/>
      <c r="M581" s="39"/>
      <c r="N581" s="39"/>
      <c r="O581" s="40">
        <v>6000</v>
      </c>
      <c r="P581" s="39">
        <f t="shared" si="27"/>
        <v>0</v>
      </c>
      <c r="Q581" s="39">
        <f t="shared" si="28"/>
        <v>0</v>
      </c>
      <c r="R581" s="39">
        <f t="shared" si="29"/>
        <v>0</v>
      </c>
    </row>
    <row r="582" spans="4:18" x14ac:dyDescent="0.25">
      <c r="D582" s="35" t="s">
        <v>1023</v>
      </c>
      <c r="E582" s="37" t="s">
        <v>471</v>
      </c>
      <c r="F582" s="37">
        <v>1</v>
      </c>
      <c r="G582" s="37"/>
      <c r="H582" s="37"/>
      <c r="I582" s="38"/>
      <c r="J582" s="38"/>
      <c r="K582" s="38"/>
      <c r="L582" s="38"/>
      <c r="M582" s="39"/>
      <c r="N582" s="39"/>
      <c r="O582" s="41">
        <v>8000</v>
      </c>
      <c r="P582" s="39">
        <f t="shared" si="27"/>
        <v>0</v>
      </c>
      <c r="Q582" s="39">
        <f t="shared" si="28"/>
        <v>0</v>
      </c>
      <c r="R582" s="39">
        <f t="shared" si="29"/>
        <v>0</v>
      </c>
    </row>
    <row r="583" spans="4:18" x14ac:dyDescent="0.25">
      <c r="D583" s="36" t="s">
        <v>1024</v>
      </c>
      <c r="E583" s="37" t="s">
        <v>471</v>
      </c>
      <c r="F583" s="37">
        <v>4</v>
      </c>
      <c r="G583" s="37"/>
      <c r="H583" s="37"/>
      <c r="I583" s="38"/>
      <c r="J583" s="38"/>
      <c r="K583" s="38"/>
      <c r="L583" s="38"/>
      <c r="M583" s="39"/>
      <c r="N583" s="39"/>
      <c r="O583" s="40">
        <v>13500</v>
      </c>
      <c r="P583" s="39">
        <f t="shared" si="27"/>
        <v>0</v>
      </c>
      <c r="Q583" s="39">
        <f t="shared" si="28"/>
        <v>0</v>
      </c>
      <c r="R583" s="39">
        <f t="shared" si="29"/>
        <v>0</v>
      </c>
    </row>
    <row r="584" spans="4:18" x14ac:dyDescent="0.25">
      <c r="D584" s="35" t="s">
        <v>1024</v>
      </c>
      <c r="E584" s="37" t="s">
        <v>471</v>
      </c>
      <c r="F584" s="37">
        <v>1</v>
      </c>
      <c r="G584" s="37"/>
      <c r="H584" s="37"/>
      <c r="I584" s="38"/>
      <c r="J584" s="38"/>
      <c r="K584" s="38"/>
      <c r="L584" s="38"/>
      <c r="M584" s="39"/>
      <c r="N584" s="39"/>
      <c r="O584" s="41">
        <v>13500</v>
      </c>
      <c r="P584" s="39">
        <f t="shared" si="27"/>
        <v>0</v>
      </c>
      <c r="Q584" s="39">
        <f t="shared" si="28"/>
        <v>0</v>
      </c>
      <c r="R584" s="39">
        <f t="shared" si="29"/>
        <v>0</v>
      </c>
    </row>
    <row r="585" spans="4:18" x14ac:dyDescent="0.25">
      <c r="D585" s="35" t="s">
        <v>1025</v>
      </c>
      <c r="E585" s="37" t="s">
        <v>471</v>
      </c>
      <c r="F585" s="37">
        <v>1</v>
      </c>
      <c r="G585" s="37"/>
      <c r="H585" s="37"/>
      <c r="I585" s="38"/>
      <c r="J585" s="38"/>
      <c r="K585" s="38"/>
      <c r="L585" s="38"/>
      <c r="M585" s="39"/>
      <c r="N585" s="39"/>
      <c r="O585" s="41">
        <v>8000</v>
      </c>
      <c r="P585" s="39">
        <f t="shared" si="27"/>
        <v>0</v>
      </c>
      <c r="Q585" s="39">
        <f t="shared" si="28"/>
        <v>0</v>
      </c>
      <c r="R585" s="39">
        <f t="shared" si="29"/>
        <v>0</v>
      </c>
    </row>
    <row r="586" spans="4:18" x14ac:dyDescent="0.25">
      <c r="D586" s="36" t="s">
        <v>1026</v>
      </c>
      <c r="E586" s="37" t="s">
        <v>471</v>
      </c>
      <c r="F586" s="37">
        <v>2</v>
      </c>
      <c r="G586" s="37"/>
      <c r="H586" s="37"/>
      <c r="I586" s="38"/>
      <c r="J586" s="38"/>
      <c r="K586" s="38"/>
      <c r="L586" s="38"/>
      <c r="M586" s="39"/>
      <c r="N586" s="39"/>
      <c r="O586" s="40">
        <v>8000</v>
      </c>
      <c r="P586" s="39">
        <f t="shared" si="27"/>
        <v>0</v>
      </c>
      <c r="Q586" s="39">
        <f t="shared" si="28"/>
        <v>0</v>
      </c>
      <c r="R586" s="39">
        <f t="shared" si="29"/>
        <v>0</v>
      </c>
    </row>
    <row r="587" spans="4:18" x14ac:dyDescent="0.25">
      <c r="D587" s="35" t="s">
        <v>1027</v>
      </c>
      <c r="E587" s="37" t="s">
        <v>471</v>
      </c>
      <c r="F587" s="37">
        <v>1</v>
      </c>
      <c r="G587" s="37"/>
      <c r="H587" s="37"/>
      <c r="I587" s="38"/>
      <c r="J587" s="38"/>
      <c r="K587" s="38"/>
      <c r="L587" s="38"/>
      <c r="M587" s="39"/>
      <c r="N587" s="39"/>
      <c r="O587" s="41">
        <v>11000</v>
      </c>
      <c r="P587" s="39">
        <f t="shared" si="27"/>
        <v>0</v>
      </c>
      <c r="Q587" s="39">
        <f t="shared" si="28"/>
        <v>0</v>
      </c>
      <c r="R587" s="39">
        <f t="shared" si="29"/>
        <v>0</v>
      </c>
    </row>
    <row r="588" spans="4:18" x14ac:dyDescent="0.25">
      <c r="D588" s="36" t="s">
        <v>1028</v>
      </c>
      <c r="E588" s="37" t="s">
        <v>471</v>
      </c>
      <c r="F588" s="37">
        <v>2</v>
      </c>
      <c r="G588" s="37"/>
      <c r="H588" s="37"/>
      <c r="I588" s="38"/>
      <c r="J588" s="38"/>
      <c r="K588" s="38"/>
      <c r="L588" s="38"/>
      <c r="M588" s="39"/>
      <c r="N588" s="39"/>
      <c r="O588" s="40">
        <v>8000</v>
      </c>
      <c r="P588" s="39">
        <f t="shared" si="27"/>
        <v>0</v>
      </c>
      <c r="Q588" s="39">
        <f t="shared" si="28"/>
        <v>0</v>
      </c>
      <c r="R588" s="39">
        <f t="shared" si="29"/>
        <v>0</v>
      </c>
    </row>
    <row r="589" spans="4:18" x14ac:dyDescent="0.25">
      <c r="D589" s="36" t="s">
        <v>1028</v>
      </c>
      <c r="E589" s="37" t="s">
        <v>471</v>
      </c>
      <c r="F589" s="37">
        <v>4</v>
      </c>
      <c r="G589" s="37"/>
      <c r="H589" s="37"/>
      <c r="I589" s="38"/>
      <c r="J589" s="38"/>
      <c r="K589" s="38"/>
      <c r="L589" s="38"/>
      <c r="M589" s="39"/>
      <c r="N589" s="39"/>
      <c r="O589" s="40">
        <v>9000</v>
      </c>
      <c r="P589" s="39">
        <f t="shared" si="27"/>
        <v>0</v>
      </c>
      <c r="Q589" s="39">
        <f t="shared" si="28"/>
        <v>0</v>
      </c>
      <c r="R589" s="39">
        <f t="shared" si="29"/>
        <v>0</v>
      </c>
    </row>
    <row r="590" spans="4:18" x14ac:dyDescent="0.25">
      <c r="D590" s="35" t="s">
        <v>1028</v>
      </c>
      <c r="E590" s="37" t="s">
        <v>471</v>
      </c>
      <c r="F590" s="37">
        <v>1</v>
      </c>
      <c r="G590" s="37"/>
      <c r="H590" s="37"/>
      <c r="I590" s="38"/>
      <c r="J590" s="38"/>
      <c r="K590" s="38"/>
      <c r="L590" s="38"/>
      <c r="M590" s="39"/>
      <c r="N590" s="39"/>
      <c r="O590" s="41">
        <v>8000</v>
      </c>
      <c r="P590" s="39">
        <f t="shared" si="27"/>
        <v>0</v>
      </c>
      <c r="Q590" s="39">
        <f t="shared" si="28"/>
        <v>0</v>
      </c>
      <c r="R590" s="39">
        <f t="shared" si="29"/>
        <v>0</v>
      </c>
    </row>
    <row r="591" spans="4:18" x14ac:dyDescent="0.25">
      <c r="D591" s="35" t="s">
        <v>1029</v>
      </c>
      <c r="E591" s="37" t="s">
        <v>471</v>
      </c>
      <c r="F591" s="37">
        <v>1</v>
      </c>
      <c r="G591" s="37"/>
      <c r="H591" s="37"/>
      <c r="I591" s="38"/>
      <c r="J591" s="38"/>
      <c r="K591" s="38"/>
      <c r="L591" s="38"/>
      <c r="M591" s="39"/>
      <c r="N591" s="39"/>
      <c r="O591" s="41">
        <v>5000</v>
      </c>
      <c r="P591" s="39">
        <f t="shared" si="27"/>
        <v>0</v>
      </c>
      <c r="Q591" s="39">
        <f t="shared" si="28"/>
        <v>0</v>
      </c>
      <c r="R591" s="39">
        <f t="shared" si="29"/>
        <v>0</v>
      </c>
    </row>
    <row r="592" spans="4:18" x14ac:dyDescent="0.25">
      <c r="D592" s="35" t="s">
        <v>1030</v>
      </c>
      <c r="E592" s="37" t="s">
        <v>471</v>
      </c>
      <c r="F592" s="37">
        <v>2</v>
      </c>
      <c r="G592" s="37"/>
      <c r="H592" s="37"/>
      <c r="I592" s="38"/>
      <c r="J592" s="38"/>
      <c r="K592" s="38"/>
      <c r="L592" s="38"/>
      <c r="M592" s="39"/>
      <c r="N592" s="39"/>
      <c r="O592" s="41">
        <v>9000</v>
      </c>
      <c r="P592" s="39">
        <f t="shared" si="27"/>
        <v>0</v>
      </c>
      <c r="Q592" s="39">
        <f t="shared" si="28"/>
        <v>0</v>
      </c>
      <c r="R592" s="39">
        <f t="shared" si="29"/>
        <v>0</v>
      </c>
    </row>
    <row r="593" spans="4:18" x14ac:dyDescent="0.25">
      <c r="D593" s="36" t="s">
        <v>1031</v>
      </c>
      <c r="E593" s="37" t="s">
        <v>471</v>
      </c>
      <c r="F593" s="37">
        <v>8</v>
      </c>
      <c r="G593" s="37"/>
      <c r="H593" s="37"/>
      <c r="I593" s="38"/>
      <c r="J593" s="38"/>
      <c r="K593" s="38"/>
      <c r="L593" s="38"/>
      <c r="M593" s="39"/>
      <c r="N593" s="39"/>
      <c r="O593" s="40">
        <v>10000</v>
      </c>
      <c r="P593" s="39">
        <f t="shared" si="27"/>
        <v>0</v>
      </c>
      <c r="Q593" s="39">
        <f t="shared" si="28"/>
        <v>0</v>
      </c>
      <c r="R593" s="39">
        <f t="shared" si="29"/>
        <v>0</v>
      </c>
    </row>
    <row r="594" spans="4:18" x14ac:dyDescent="0.25">
      <c r="D594" s="35" t="s">
        <v>2260</v>
      </c>
      <c r="E594" s="37" t="s">
        <v>471</v>
      </c>
      <c r="F594" s="37">
        <v>1</v>
      </c>
      <c r="G594" s="37"/>
      <c r="H594" s="37"/>
      <c r="I594" s="38"/>
      <c r="J594" s="38"/>
      <c r="K594" s="38"/>
      <c r="L594" s="38"/>
      <c r="M594" s="39"/>
      <c r="N594" s="39"/>
      <c r="O594" s="41">
        <v>10000</v>
      </c>
      <c r="P594" s="39">
        <f t="shared" si="27"/>
        <v>0</v>
      </c>
      <c r="Q594" s="39">
        <f t="shared" si="28"/>
        <v>0</v>
      </c>
      <c r="R594" s="39">
        <f t="shared" si="29"/>
        <v>0</v>
      </c>
    </row>
    <row r="595" spans="4:18" x14ac:dyDescent="0.25">
      <c r="D595" s="36" t="s">
        <v>1032</v>
      </c>
      <c r="E595" s="37" t="s">
        <v>471</v>
      </c>
      <c r="F595" s="37">
        <v>6</v>
      </c>
      <c r="G595" s="37"/>
      <c r="H595" s="37"/>
      <c r="I595" s="38"/>
      <c r="J595" s="38"/>
      <c r="K595" s="38"/>
      <c r="L595" s="38"/>
      <c r="M595" s="39"/>
      <c r="N595" s="39"/>
      <c r="O595" s="40">
        <v>12000</v>
      </c>
      <c r="P595" s="39">
        <f t="shared" si="27"/>
        <v>0</v>
      </c>
      <c r="Q595" s="39">
        <f t="shared" si="28"/>
        <v>0</v>
      </c>
      <c r="R595" s="39">
        <f t="shared" si="29"/>
        <v>0</v>
      </c>
    </row>
    <row r="596" spans="4:18" x14ac:dyDescent="0.25">
      <c r="D596" s="35" t="s">
        <v>2259</v>
      </c>
      <c r="E596" s="37" t="s">
        <v>471</v>
      </c>
      <c r="F596" s="37">
        <v>4</v>
      </c>
      <c r="G596" s="37"/>
      <c r="H596" s="37"/>
      <c r="I596" s="38"/>
      <c r="J596" s="38"/>
      <c r="K596" s="38"/>
      <c r="L596" s="38"/>
      <c r="M596" s="39"/>
      <c r="N596" s="39"/>
      <c r="O596" s="41">
        <v>12000</v>
      </c>
      <c r="P596" s="39">
        <f t="shared" si="27"/>
        <v>0</v>
      </c>
      <c r="Q596" s="39">
        <f t="shared" si="28"/>
        <v>0</v>
      </c>
      <c r="R596" s="39">
        <f t="shared" si="29"/>
        <v>0</v>
      </c>
    </row>
    <row r="597" spans="4:18" x14ac:dyDescent="0.25">
      <c r="D597" s="36" t="s">
        <v>1033</v>
      </c>
      <c r="E597" s="37" t="s">
        <v>471</v>
      </c>
      <c r="F597" s="37">
        <v>5</v>
      </c>
      <c r="G597" s="37"/>
      <c r="H597" s="37"/>
      <c r="I597" s="38"/>
      <c r="J597" s="38"/>
      <c r="K597" s="38"/>
      <c r="L597" s="38"/>
      <c r="M597" s="39"/>
      <c r="N597" s="39"/>
      <c r="O597" s="40">
        <v>10000</v>
      </c>
      <c r="P597" s="39">
        <f t="shared" si="27"/>
        <v>0</v>
      </c>
      <c r="Q597" s="39">
        <f t="shared" si="28"/>
        <v>0</v>
      </c>
      <c r="R597" s="39">
        <f t="shared" si="29"/>
        <v>0</v>
      </c>
    </row>
    <row r="598" spans="4:18" x14ac:dyDescent="0.25">
      <c r="D598" s="35" t="s">
        <v>2262</v>
      </c>
      <c r="E598" s="37" t="s">
        <v>471</v>
      </c>
      <c r="F598" s="37">
        <v>1</v>
      </c>
      <c r="G598" s="37"/>
      <c r="H598" s="37"/>
      <c r="I598" s="38"/>
      <c r="J598" s="38"/>
      <c r="K598" s="38"/>
      <c r="L598" s="38"/>
      <c r="M598" s="39"/>
      <c r="N598" s="39"/>
      <c r="O598" s="41">
        <v>10000</v>
      </c>
      <c r="P598" s="39">
        <f t="shared" si="27"/>
        <v>0</v>
      </c>
      <c r="Q598" s="39">
        <f t="shared" si="28"/>
        <v>0</v>
      </c>
      <c r="R598" s="39">
        <f t="shared" si="29"/>
        <v>0</v>
      </c>
    </row>
    <row r="599" spans="4:18" x14ac:dyDescent="0.25">
      <c r="D599" s="36" t="s">
        <v>1034</v>
      </c>
      <c r="E599" s="37" t="s">
        <v>471</v>
      </c>
      <c r="F599" s="37">
        <v>6</v>
      </c>
      <c r="G599" s="37"/>
      <c r="H599" s="37"/>
      <c r="I599" s="38"/>
      <c r="J599" s="38"/>
      <c r="K599" s="38"/>
      <c r="L599" s="38"/>
      <c r="M599" s="39"/>
      <c r="N599" s="39"/>
      <c r="O599" s="40">
        <v>12000</v>
      </c>
      <c r="P599" s="39">
        <f t="shared" si="27"/>
        <v>0</v>
      </c>
      <c r="Q599" s="39">
        <f t="shared" si="28"/>
        <v>0</v>
      </c>
      <c r="R599" s="39">
        <f t="shared" si="29"/>
        <v>0</v>
      </c>
    </row>
    <row r="600" spans="4:18" x14ac:dyDescent="0.25">
      <c r="D600" s="35" t="s">
        <v>2261</v>
      </c>
      <c r="E600" s="37" t="s">
        <v>471</v>
      </c>
      <c r="F600" s="37">
        <v>3</v>
      </c>
      <c r="G600" s="37"/>
      <c r="H600" s="37"/>
      <c r="I600" s="38"/>
      <c r="J600" s="38"/>
      <c r="K600" s="38"/>
      <c r="L600" s="38"/>
      <c r="M600" s="39"/>
      <c r="N600" s="39"/>
      <c r="O600" s="41">
        <v>12000</v>
      </c>
      <c r="P600" s="39">
        <f t="shared" si="27"/>
        <v>0</v>
      </c>
      <c r="Q600" s="39">
        <f t="shared" si="28"/>
        <v>0</v>
      </c>
      <c r="R600" s="39">
        <f t="shared" si="29"/>
        <v>0</v>
      </c>
    </row>
    <row r="601" spans="4:18" x14ac:dyDescent="0.25">
      <c r="D601" s="36" t="s">
        <v>1035</v>
      </c>
      <c r="E601" s="37" t="s">
        <v>471</v>
      </c>
      <c r="F601" s="37">
        <v>2</v>
      </c>
      <c r="G601" s="37"/>
      <c r="H601" s="37"/>
      <c r="I601" s="38"/>
      <c r="J601" s="38"/>
      <c r="K601" s="38"/>
      <c r="L601" s="38"/>
      <c r="M601" s="39"/>
      <c r="N601" s="39"/>
      <c r="O601" s="40">
        <v>7000</v>
      </c>
      <c r="P601" s="39">
        <f t="shared" si="27"/>
        <v>0</v>
      </c>
      <c r="Q601" s="39">
        <f t="shared" si="28"/>
        <v>0</v>
      </c>
      <c r="R601" s="39">
        <f t="shared" si="29"/>
        <v>0</v>
      </c>
    </row>
    <row r="602" spans="4:18" x14ac:dyDescent="0.25">
      <c r="D602" s="35" t="s">
        <v>1035</v>
      </c>
      <c r="E602" s="37" t="s">
        <v>471</v>
      </c>
      <c r="F602" s="37">
        <v>3</v>
      </c>
      <c r="G602" s="37"/>
      <c r="H602" s="37"/>
      <c r="I602" s="38"/>
      <c r="J602" s="38"/>
      <c r="K602" s="38"/>
      <c r="L602" s="38"/>
      <c r="M602" s="39"/>
      <c r="N602" s="39"/>
      <c r="O602" s="41">
        <v>8000</v>
      </c>
      <c r="P602" s="39">
        <f t="shared" si="27"/>
        <v>0</v>
      </c>
      <c r="Q602" s="39">
        <f t="shared" si="28"/>
        <v>0</v>
      </c>
      <c r="R602" s="39">
        <f t="shared" si="29"/>
        <v>0</v>
      </c>
    </row>
    <row r="603" spans="4:18" x14ac:dyDescent="0.25">
      <c r="D603" s="35" t="s">
        <v>1035</v>
      </c>
      <c r="E603" s="37" t="s">
        <v>471</v>
      </c>
      <c r="F603" s="37">
        <v>1</v>
      </c>
      <c r="G603" s="37"/>
      <c r="H603" s="37"/>
      <c r="I603" s="38"/>
      <c r="J603" s="38"/>
      <c r="K603" s="38"/>
      <c r="L603" s="38"/>
      <c r="M603" s="39"/>
      <c r="N603" s="39"/>
      <c r="O603" s="41">
        <v>12000</v>
      </c>
      <c r="P603" s="39">
        <f t="shared" si="27"/>
        <v>0</v>
      </c>
      <c r="Q603" s="39">
        <f t="shared" si="28"/>
        <v>0</v>
      </c>
      <c r="R603" s="39">
        <f t="shared" si="29"/>
        <v>0</v>
      </c>
    </row>
    <row r="604" spans="4:18" x14ac:dyDescent="0.25">
      <c r="D604" s="35" t="s">
        <v>1036</v>
      </c>
      <c r="E604" s="37" t="s">
        <v>471</v>
      </c>
      <c r="F604" s="37">
        <v>1</v>
      </c>
      <c r="G604" s="37"/>
      <c r="H604" s="37"/>
      <c r="I604" s="38"/>
      <c r="J604" s="38"/>
      <c r="K604" s="38"/>
      <c r="L604" s="38"/>
      <c r="M604" s="39"/>
      <c r="N604" s="39"/>
      <c r="O604" s="41">
        <v>14000</v>
      </c>
      <c r="P604" s="39">
        <f t="shared" si="27"/>
        <v>0</v>
      </c>
      <c r="Q604" s="39">
        <f t="shared" si="28"/>
        <v>0</v>
      </c>
      <c r="R604" s="39">
        <f t="shared" si="29"/>
        <v>0</v>
      </c>
    </row>
    <row r="605" spans="4:18" x14ac:dyDescent="0.25">
      <c r="D605" s="35" t="s">
        <v>1037</v>
      </c>
      <c r="E605" s="37" t="s">
        <v>471</v>
      </c>
      <c r="F605" s="37">
        <v>1</v>
      </c>
      <c r="G605" s="37"/>
      <c r="H605" s="37"/>
      <c r="I605" s="38"/>
      <c r="J605" s="38"/>
      <c r="K605" s="38"/>
      <c r="L605" s="38"/>
      <c r="M605" s="39"/>
      <c r="N605" s="39"/>
      <c r="O605" s="41">
        <v>89000</v>
      </c>
      <c r="P605" s="39">
        <f t="shared" si="27"/>
        <v>0</v>
      </c>
      <c r="Q605" s="39">
        <f t="shared" si="28"/>
        <v>0</v>
      </c>
      <c r="R605" s="39">
        <f t="shared" si="29"/>
        <v>0</v>
      </c>
    </row>
    <row r="606" spans="4:18" x14ac:dyDescent="0.25">
      <c r="D606" s="35" t="s">
        <v>1038</v>
      </c>
      <c r="E606" s="37" t="s">
        <v>471</v>
      </c>
      <c r="F606" s="37">
        <v>1</v>
      </c>
      <c r="G606" s="37"/>
      <c r="H606" s="37"/>
      <c r="I606" s="38"/>
      <c r="J606" s="38"/>
      <c r="K606" s="38"/>
      <c r="L606" s="38"/>
      <c r="M606" s="39"/>
      <c r="N606" s="39"/>
      <c r="O606" s="41">
        <v>398000</v>
      </c>
      <c r="P606" s="39">
        <f t="shared" si="27"/>
        <v>0</v>
      </c>
      <c r="Q606" s="39">
        <f t="shared" si="28"/>
        <v>0</v>
      </c>
      <c r="R606" s="39">
        <f t="shared" si="29"/>
        <v>0</v>
      </c>
    </row>
    <row r="607" spans="4:18" x14ac:dyDescent="0.25">
      <c r="D607" s="35" t="s">
        <v>1038</v>
      </c>
      <c r="E607" s="37" t="s">
        <v>471</v>
      </c>
      <c r="F607" s="37">
        <v>1</v>
      </c>
      <c r="G607" s="37"/>
      <c r="H607" s="37"/>
      <c r="I607" s="38"/>
      <c r="J607" s="38"/>
      <c r="K607" s="38"/>
      <c r="L607" s="38"/>
      <c r="M607" s="39"/>
      <c r="N607" s="39"/>
      <c r="O607" s="41">
        <v>220000</v>
      </c>
      <c r="P607" s="39">
        <f t="shared" si="27"/>
        <v>0</v>
      </c>
      <c r="Q607" s="39">
        <f t="shared" si="28"/>
        <v>0</v>
      </c>
      <c r="R607" s="39">
        <f t="shared" si="29"/>
        <v>0</v>
      </c>
    </row>
    <row r="608" spans="4:18" x14ac:dyDescent="0.25">
      <c r="D608" s="35" t="s">
        <v>1039</v>
      </c>
      <c r="E608" s="37" t="s">
        <v>471</v>
      </c>
      <c r="F608" s="37">
        <v>1</v>
      </c>
      <c r="G608" s="37"/>
      <c r="H608" s="37"/>
      <c r="I608" s="38"/>
      <c r="J608" s="38"/>
      <c r="K608" s="38"/>
      <c r="L608" s="38"/>
      <c r="M608" s="39"/>
      <c r="N608" s="39"/>
      <c r="O608" s="41">
        <v>580000</v>
      </c>
      <c r="P608" s="39">
        <f t="shared" si="27"/>
        <v>0</v>
      </c>
      <c r="Q608" s="39">
        <f t="shared" si="28"/>
        <v>0</v>
      </c>
      <c r="R608" s="39">
        <f t="shared" si="29"/>
        <v>0</v>
      </c>
    </row>
    <row r="609" spans="4:18" x14ac:dyDescent="0.25">
      <c r="D609" s="36" t="s">
        <v>1040</v>
      </c>
      <c r="E609" s="37" t="s">
        <v>471</v>
      </c>
      <c r="F609" s="37">
        <v>1</v>
      </c>
      <c r="G609" s="37"/>
      <c r="H609" s="37"/>
      <c r="I609" s="38"/>
      <c r="J609" s="38"/>
      <c r="K609" s="38"/>
      <c r="L609" s="38"/>
      <c r="M609" s="39"/>
      <c r="N609" s="39"/>
      <c r="O609" s="40">
        <v>23000</v>
      </c>
      <c r="P609" s="39">
        <f t="shared" si="27"/>
        <v>0</v>
      </c>
      <c r="Q609" s="39">
        <f t="shared" si="28"/>
        <v>0</v>
      </c>
      <c r="R609" s="39">
        <f t="shared" si="29"/>
        <v>0</v>
      </c>
    </row>
    <row r="610" spans="4:18" x14ac:dyDescent="0.25">
      <c r="D610" s="36" t="s">
        <v>1040</v>
      </c>
      <c r="E610" s="37" t="s">
        <v>471</v>
      </c>
      <c r="F610" s="37">
        <v>4</v>
      </c>
      <c r="G610" s="37"/>
      <c r="H610" s="37"/>
      <c r="I610" s="38"/>
      <c r="J610" s="38"/>
      <c r="K610" s="38"/>
      <c r="L610" s="38"/>
      <c r="M610" s="39"/>
      <c r="N610" s="39"/>
      <c r="O610" s="40">
        <v>25000</v>
      </c>
      <c r="P610" s="39">
        <f t="shared" si="27"/>
        <v>0</v>
      </c>
      <c r="Q610" s="39">
        <f t="shared" si="28"/>
        <v>0</v>
      </c>
      <c r="R610" s="39">
        <f t="shared" si="29"/>
        <v>0</v>
      </c>
    </row>
    <row r="611" spans="4:18" x14ac:dyDescent="0.25">
      <c r="D611" s="35" t="s">
        <v>1041</v>
      </c>
      <c r="E611" s="37" t="s">
        <v>471</v>
      </c>
      <c r="F611" s="37">
        <v>1</v>
      </c>
      <c r="G611" s="37"/>
      <c r="H611" s="37"/>
      <c r="I611" s="38"/>
      <c r="J611" s="38"/>
      <c r="K611" s="38"/>
      <c r="L611" s="38"/>
      <c r="M611" s="39"/>
      <c r="N611" s="39"/>
      <c r="O611" s="41">
        <v>25000</v>
      </c>
      <c r="P611" s="39">
        <f t="shared" si="27"/>
        <v>0</v>
      </c>
      <c r="Q611" s="39">
        <f t="shared" si="28"/>
        <v>0</v>
      </c>
      <c r="R611" s="39">
        <f t="shared" si="29"/>
        <v>0</v>
      </c>
    </row>
    <row r="612" spans="4:18" x14ac:dyDescent="0.25">
      <c r="D612" s="35" t="s">
        <v>1042</v>
      </c>
      <c r="E612" s="37" t="s">
        <v>471</v>
      </c>
      <c r="F612" s="37">
        <v>1</v>
      </c>
      <c r="G612" s="37"/>
      <c r="H612" s="37"/>
      <c r="I612" s="38"/>
      <c r="J612" s="38"/>
      <c r="K612" s="38"/>
      <c r="L612" s="38"/>
      <c r="M612" s="39"/>
      <c r="N612" s="39"/>
      <c r="O612" s="41">
        <v>37000</v>
      </c>
      <c r="P612" s="39">
        <f t="shared" si="27"/>
        <v>0</v>
      </c>
      <c r="Q612" s="39">
        <f t="shared" si="28"/>
        <v>0</v>
      </c>
      <c r="R612" s="39">
        <f t="shared" si="29"/>
        <v>0</v>
      </c>
    </row>
    <row r="613" spans="4:18" x14ac:dyDescent="0.25">
      <c r="D613" s="35" t="s">
        <v>1043</v>
      </c>
      <c r="E613" s="37" t="s">
        <v>471</v>
      </c>
      <c r="F613" s="37">
        <v>1</v>
      </c>
      <c r="G613" s="37"/>
      <c r="H613" s="37"/>
      <c r="I613" s="38"/>
      <c r="J613" s="38"/>
      <c r="K613" s="38"/>
      <c r="L613" s="38"/>
      <c r="M613" s="39"/>
      <c r="N613" s="39"/>
      <c r="O613" s="41">
        <v>29000</v>
      </c>
      <c r="P613" s="39">
        <f t="shared" si="27"/>
        <v>0</v>
      </c>
      <c r="Q613" s="39">
        <f t="shared" si="28"/>
        <v>0</v>
      </c>
      <c r="R613" s="39">
        <f t="shared" si="29"/>
        <v>0</v>
      </c>
    </row>
    <row r="614" spans="4:18" x14ac:dyDescent="0.25">
      <c r="D614" s="36" t="s">
        <v>1044</v>
      </c>
      <c r="E614" s="37" t="s">
        <v>471</v>
      </c>
      <c r="F614" s="37">
        <v>2</v>
      </c>
      <c r="G614" s="37"/>
      <c r="H614" s="37"/>
      <c r="I614" s="38"/>
      <c r="J614" s="38"/>
      <c r="K614" s="38"/>
      <c r="L614" s="38"/>
      <c r="M614" s="39"/>
      <c r="N614" s="39"/>
      <c r="O614" s="41">
        <v>5000</v>
      </c>
      <c r="P614" s="39">
        <f t="shared" si="27"/>
        <v>0</v>
      </c>
      <c r="Q614" s="39">
        <f t="shared" si="28"/>
        <v>0</v>
      </c>
      <c r="R614" s="39">
        <f t="shared" si="29"/>
        <v>0</v>
      </c>
    </row>
    <row r="615" spans="4:18" x14ac:dyDescent="0.25">
      <c r="D615" s="36" t="s">
        <v>1045</v>
      </c>
      <c r="E615" s="37" t="s">
        <v>471</v>
      </c>
      <c r="F615" s="37">
        <v>9</v>
      </c>
      <c r="G615" s="37"/>
      <c r="H615" s="37"/>
      <c r="I615" s="38"/>
      <c r="J615" s="38"/>
      <c r="K615" s="38"/>
      <c r="L615" s="38"/>
      <c r="M615" s="39"/>
      <c r="N615" s="39"/>
      <c r="O615" s="40">
        <v>5000</v>
      </c>
      <c r="P615" s="39">
        <f t="shared" si="27"/>
        <v>0</v>
      </c>
      <c r="Q615" s="39">
        <f t="shared" si="28"/>
        <v>0</v>
      </c>
      <c r="R615" s="39">
        <f t="shared" si="29"/>
        <v>0</v>
      </c>
    </row>
    <row r="616" spans="4:18" x14ac:dyDescent="0.25">
      <c r="D616" s="36" t="s">
        <v>1045</v>
      </c>
      <c r="E616" s="37" t="s">
        <v>471</v>
      </c>
      <c r="F616" s="37">
        <v>1</v>
      </c>
      <c r="G616" s="37"/>
      <c r="H616" s="37"/>
      <c r="I616" s="38"/>
      <c r="J616" s="38"/>
      <c r="K616" s="38"/>
      <c r="L616" s="38"/>
      <c r="M616" s="39"/>
      <c r="N616" s="39"/>
      <c r="O616" s="41">
        <v>8000</v>
      </c>
      <c r="P616" s="39">
        <f t="shared" si="27"/>
        <v>0</v>
      </c>
      <c r="Q616" s="39">
        <f t="shared" si="28"/>
        <v>0</v>
      </c>
      <c r="R616" s="39">
        <f t="shared" si="29"/>
        <v>0</v>
      </c>
    </row>
    <row r="617" spans="4:18" x14ac:dyDescent="0.25">
      <c r="D617" s="36" t="s">
        <v>1046</v>
      </c>
      <c r="E617" s="37" t="s">
        <v>471</v>
      </c>
      <c r="F617" s="37">
        <v>1</v>
      </c>
      <c r="G617" s="37"/>
      <c r="H617" s="37"/>
      <c r="I617" s="38"/>
      <c r="J617" s="38"/>
      <c r="K617" s="38"/>
      <c r="L617" s="38"/>
      <c r="M617" s="39"/>
      <c r="N617" s="39"/>
      <c r="O617" s="41">
        <v>8000</v>
      </c>
      <c r="P617" s="39">
        <f t="shared" si="27"/>
        <v>0</v>
      </c>
      <c r="Q617" s="39">
        <f t="shared" si="28"/>
        <v>0</v>
      </c>
      <c r="R617" s="39">
        <f t="shared" si="29"/>
        <v>0</v>
      </c>
    </row>
    <row r="618" spans="4:18" x14ac:dyDescent="0.25">
      <c r="D618" s="36" t="s">
        <v>1047</v>
      </c>
      <c r="E618" s="37" t="s">
        <v>471</v>
      </c>
      <c r="F618" s="37">
        <v>2</v>
      </c>
      <c r="G618" s="37"/>
      <c r="H618" s="37"/>
      <c r="I618" s="38"/>
      <c r="J618" s="38"/>
      <c r="K618" s="38"/>
      <c r="L618" s="38"/>
      <c r="M618" s="39"/>
      <c r="N618" s="39"/>
      <c r="O618" s="40">
        <v>8900</v>
      </c>
      <c r="P618" s="39">
        <f t="shared" si="27"/>
        <v>0</v>
      </c>
      <c r="Q618" s="39">
        <f t="shared" si="28"/>
        <v>0</v>
      </c>
      <c r="R618" s="39">
        <f t="shared" si="29"/>
        <v>0</v>
      </c>
    </row>
    <row r="619" spans="4:18" x14ac:dyDescent="0.25">
      <c r="D619" s="36" t="s">
        <v>1048</v>
      </c>
      <c r="E619" s="37" t="s">
        <v>471</v>
      </c>
      <c r="F619" s="37">
        <v>3</v>
      </c>
      <c r="G619" s="37"/>
      <c r="H619" s="37"/>
      <c r="I619" s="38"/>
      <c r="J619" s="38"/>
      <c r="K619" s="38"/>
      <c r="L619" s="38"/>
      <c r="M619" s="39"/>
      <c r="N619" s="39"/>
      <c r="O619" s="40">
        <v>5000</v>
      </c>
      <c r="P619" s="39">
        <f t="shared" si="27"/>
        <v>0</v>
      </c>
      <c r="Q619" s="39">
        <f t="shared" si="28"/>
        <v>0</v>
      </c>
      <c r="R619" s="39">
        <f t="shared" si="29"/>
        <v>0</v>
      </c>
    </row>
    <row r="620" spans="4:18" x14ac:dyDescent="0.25">
      <c r="D620" s="36" t="s">
        <v>1049</v>
      </c>
      <c r="E620" s="37" t="s">
        <v>471</v>
      </c>
      <c r="F620" s="37">
        <v>3</v>
      </c>
      <c r="G620" s="37"/>
      <c r="H620" s="37"/>
      <c r="I620" s="38"/>
      <c r="J620" s="38"/>
      <c r="K620" s="38"/>
      <c r="L620" s="38"/>
      <c r="M620" s="39"/>
      <c r="N620" s="39"/>
      <c r="O620" s="40">
        <v>4500</v>
      </c>
      <c r="P620" s="39">
        <f t="shared" si="27"/>
        <v>0</v>
      </c>
      <c r="Q620" s="39">
        <f t="shared" si="28"/>
        <v>0</v>
      </c>
      <c r="R620" s="39">
        <f t="shared" si="29"/>
        <v>0</v>
      </c>
    </row>
    <row r="621" spans="4:18" x14ac:dyDescent="0.25">
      <c r="D621" s="35" t="s">
        <v>1050</v>
      </c>
      <c r="E621" s="37" t="s">
        <v>471</v>
      </c>
      <c r="F621" s="37">
        <v>9</v>
      </c>
      <c r="G621" s="37"/>
      <c r="H621" s="37"/>
      <c r="I621" s="38"/>
      <c r="J621" s="38"/>
      <c r="K621" s="38"/>
      <c r="L621" s="38"/>
      <c r="M621" s="39"/>
      <c r="N621" s="39"/>
      <c r="O621" s="41">
        <v>23000</v>
      </c>
      <c r="P621" s="39">
        <f t="shared" si="27"/>
        <v>0</v>
      </c>
      <c r="Q621" s="39">
        <f t="shared" si="28"/>
        <v>0</v>
      </c>
      <c r="R621" s="39">
        <f t="shared" si="29"/>
        <v>0</v>
      </c>
    </row>
    <row r="622" spans="4:18" x14ac:dyDescent="0.25">
      <c r="D622" s="36" t="s">
        <v>1051</v>
      </c>
      <c r="E622" s="37" t="s">
        <v>471</v>
      </c>
      <c r="F622" s="37">
        <v>2</v>
      </c>
      <c r="G622" s="37"/>
      <c r="H622" s="37"/>
      <c r="I622" s="38"/>
      <c r="J622" s="38"/>
      <c r="K622" s="38"/>
      <c r="L622" s="38"/>
      <c r="M622" s="39"/>
      <c r="N622" s="39"/>
      <c r="O622" s="40">
        <v>14000</v>
      </c>
      <c r="P622" s="39">
        <f t="shared" si="27"/>
        <v>0</v>
      </c>
      <c r="Q622" s="39">
        <f t="shared" si="28"/>
        <v>0</v>
      </c>
      <c r="R622" s="39">
        <f t="shared" si="29"/>
        <v>0</v>
      </c>
    </row>
    <row r="623" spans="4:18" x14ac:dyDescent="0.25">
      <c r="D623" s="36" t="s">
        <v>1052</v>
      </c>
      <c r="E623" s="37" t="s">
        <v>471</v>
      </c>
      <c r="F623" s="37">
        <v>4</v>
      </c>
      <c r="G623" s="37"/>
      <c r="H623" s="37"/>
      <c r="I623" s="38"/>
      <c r="J623" s="38"/>
      <c r="K623" s="38"/>
      <c r="L623" s="38"/>
      <c r="M623" s="39"/>
      <c r="N623" s="39"/>
      <c r="O623" s="40">
        <v>25000</v>
      </c>
      <c r="P623" s="39">
        <f t="shared" si="27"/>
        <v>0</v>
      </c>
      <c r="Q623" s="39">
        <f t="shared" si="28"/>
        <v>0</v>
      </c>
      <c r="R623" s="39">
        <f t="shared" si="29"/>
        <v>0</v>
      </c>
    </row>
    <row r="624" spans="4:18" x14ac:dyDescent="0.25">
      <c r="D624" s="36" t="s">
        <v>1053</v>
      </c>
      <c r="E624" s="37" t="s">
        <v>471</v>
      </c>
      <c r="F624" s="37">
        <v>1</v>
      </c>
      <c r="G624" s="37"/>
      <c r="H624" s="37"/>
      <c r="I624" s="38"/>
      <c r="J624" s="38"/>
      <c r="K624" s="38"/>
      <c r="L624" s="38"/>
      <c r="M624" s="39"/>
      <c r="N624" s="39"/>
      <c r="O624" s="41">
        <v>110000</v>
      </c>
      <c r="P624" s="39">
        <f t="shared" si="27"/>
        <v>0</v>
      </c>
      <c r="Q624" s="39">
        <f t="shared" si="28"/>
        <v>0</v>
      </c>
      <c r="R624" s="39">
        <f t="shared" si="29"/>
        <v>0</v>
      </c>
    </row>
    <row r="625" spans="4:18" x14ac:dyDescent="0.25">
      <c r="D625" s="35" t="s">
        <v>1054</v>
      </c>
      <c r="E625" s="37" t="s">
        <v>471</v>
      </c>
      <c r="F625" s="37">
        <v>2</v>
      </c>
      <c r="G625" s="37"/>
      <c r="H625" s="37"/>
      <c r="I625" s="38"/>
      <c r="J625" s="38"/>
      <c r="K625" s="38"/>
      <c r="L625" s="38"/>
      <c r="M625" s="39"/>
      <c r="N625" s="39"/>
      <c r="O625" s="41">
        <v>397000</v>
      </c>
      <c r="P625" s="39">
        <f t="shared" si="27"/>
        <v>0</v>
      </c>
      <c r="Q625" s="39">
        <f t="shared" si="28"/>
        <v>0</v>
      </c>
      <c r="R625" s="39">
        <f t="shared" si="29"/>
        <v>0</v>
      </c>
    </row>
    <row r="626" spans="4:18" x14ac:dyDescent="0.25">
      <c r="D626" s="36" t="s">
        <v>1055</v>
      </c>
      <c r="E626" s="37" t="s">
        <v>471</v>
      </c>
      <c r="F626" s="37">
        <v>1</v>
      </c>
      <c r="G626" s="37"/>
      <c r="H626" s="37"/>
      <c r="I626" s="38"/>
      <c r="J626" s="38"/>
      <c r="K626" s="38"/>
      <c r="L626" s="38"/>
      <c r="M626" s="39"/>
      <c r="N626" s="39"/>
      <c r="O626" s="41">
        <v>23000</v>
      </c>
      <c r="P626" s="39">
        <f t="shared" si="27"/>
        <v>0</v>
      </c>
      <c r="Q626" s="39">
        <f t="shared" si="28"/>
        <v>0</v>
      </c>
      <c r="R626" s="39">
        <f t="shared" si="29"/>
        <v>0</v>
      </c>
    </row>
    <row r="627" spans="4:18" x14ac:dyDescent="0.25">
      <c r="D627" s="35" t="s">
        <v>1056</v>
      </c>
      <c r="E627" s="37" t="s">
        <v>471</v>
      </c>
      <c r="F627" s="37">
        <v>1</v>
      </c>
      <c r="G627" s="37"/>
      <c r="H627" s="37"/>
      <c r="I627" s="38"/>
      <c r="J627" s="38"/>
      <c r="K627" s="38"/>
      <c r="L627" s="38"/>
      <c r="M627" s="39"/>
      <c r="N627" s="39"/>
      <c r="O627" s="41">
        <v>77000</v>
      </c>
      <c r="P627" s="39">
        <f t="shared" si="27"/>
        <v>0</v>
      </c>
      <c r="Q627" s="39">
        <f t="shared" si="28"/>
        <v>0</v>
      </c>
      <c r="R627" s="39">
        <f t="shared" si="29"/>
        <v>0</v>
      </c>
    </row>
    <row r="628" spans="4:18" x14ac:dyDescent="0.25">
      <c r="D628" s="35" t="s">
        <v>2395</v>
      </c>
      <c r="E628" s="37" t="s">
        <v>313</v>
      </c>
      <c r="F628" s="37">
        <v>1</v>
      </c>
      <c r="G628" s="37"/>
      <c r="H628" s="37"/>
      <c r="I628" s="38"/>
      <c r="J628" s="38"/>
      <c r="K628" s="38"/>
      <c r="L628" s="38"/>
      <c r="M628" s="39"/>
      <c r="N628" s="39"/>
      <c r="O628" s="41">
        <v>80000</v>
      </c>
      <c r="P628" s="39">
        <f t="shared" si="27"/>
        <v>0</v>
      </c>
      <c r="Q628" s="39">
        <f t="shared" si="28"/>
        <v>0</v>
      </c>
      <c r="R628" s="39">
        <f t="shared" si="29"/>
        <v>0</v>
      </c>
    </row>
    <row r="629" spans="4:18" x14ac:dyDescent="0.25">
      <c r="D629" s="36" t="s">
        <v>2557</v>
      </c>
      <c r="E629" s="37" t="s">
        <v>2257</v>
      </c>
      <c r="F629" s="37">
        <v>2</v>
      </c>
      <c r="G629" s="37"/>
      <c r="H629" s="37"/>
      <c r="I629" s="38"/>
      <c r="J629" s="38"/>
      <c r="K629" s="38"/>
      <c r="L629" s="38"/>
      <c r="M629" s="39"/>
      <c r="N629" s="39"/>
      <c r="O629" s="41">
        <v>10000</v>
      </c>
      <c r="P629" s="39">
        <f t="shared" si="27"/>
        <v>0</v>
      </c>
      <c r="Q629" s="39">
        <f t="shared" si="28"/>
        <v>0</v>
      </c>
      <c r="R629" s="39">
        <f t="shared" si="29"/>
        <v>0</v>
      </c>
    </row>
    <row r="630" spans="4:18" x14ac:dyDescent="0.25">
      <c r="D630" s="36" t="s">
        <v>1057</v>
      </c>
      <c r="E630" s="37" t="s">
        <v>471</v>
      </c>
      <c r="F630" s="37">
        <v>11</v>
      </c>
      <c r="G630" s="37"/>
      <c r="H630" s="37"/>
      <c r="I630" s="38"/>
      <c r="J630" s="38"/>
      <c r="K630" s="38"/>
      <c r="L630" s="38"/>
      <c r="M630" s="39"/>
      <c r="N630" s="39"/>
      <c r="O630" s="40">
        <v>10000</v>
      </c>
      <c r="P630" s="39">
        <f t="shared" si="27"/>
        <v>0</v>
      </c>
      <c r="Q630" s="39">
        <f t="shared" si="28"/>
        <v>0</v>
      </c>
      <c r="R630" s="39">
        <f t="shared" si="29"/>
        <v>0</v>
      </c>
    </row>
    <row r="631" spans="4:18" x14ac:dyDescent="0.25">
      <c r="D631" s="36" t="s">
        <v>1058</v>
      </c>
      <c r="E631" s="37" t="s">
        <v>471</v>
      </c>
      <c r="F631" s="37">
        <v>3</v>
      </c>
      <c r="G631" s="37"/>
      <c r="H631" s="37"/>
      <c r="I631" s="38"/>
      <c r="J631" s="38"/>
      <c r="K631" s="38"/>
      <c r="L631" s="38"/>
      <c r="M631" s="39"/>
      <c r="N631" s="39"/>
      <c r="O631" s="40">
        <v>13000</v>
      </c>
      <c r="P631" s="39">
        <f t="shared" si="27"/>
        <v>0</v>
      </c>
      <c r="Q631" s="39">
        <f t="shared" si="28"/>
        <v>0</v>
      </c>
      <c r="R631" s="39">
        <f t="shared" si="29"/>
        <v>0</v>
      </c>
    </row>
    <row r="632" spans="4:18" x14ac:dyDescent="0.25">
      <c r="D632" s="36" t="s">
        <v>2280</v>
      </c>
      <c r="E632" s="37" t="s">
        <v>2278</v>
      </c>
      <c r="F632" s="37">
        <v>2</v>
      </c>
      <c r="G632" s="37"/>
      <c r="H632" s="37"/>
      <c r="I632" s="38"/>
      <c r="J632" s="38"/>
      <c r="K632" s="38"/>
      <c r="L632" s="38"/>
      <c r="M632" s="39"/>
      <c r="N632" s="39"/>
      <c r="O632" s="40">
        <v>8000</v>
      </c>
      <c r="P632" s="39">
        <f t="shared" si="27"/>
        <v>0</v>
      </c>
      <c r="Q632" s="39">
        <f t="shared" si="28"/>
        <v>0</v>
      </c>
      <c r="R632" s="39">
        <f t="shared" si="29"/>
        <v>0</v>
      </c>
    </row>
    <row r="633" spans="4:18" x14ac:dyDescent="0.25">
      <c r="D633" s="36" t="s">
        <v>1059</v>
      </c>
      <c r="E633" s="37" t="s">
        <v>471</v>
      </c>
      <c r="F633" s="37">
        <v>2</v>
      </c>
      <c r="G633" s="37"/>
      <c r="H633" s="37"/>
      <c r="I633" s="38"/>
      <c r="J633" s="38"/>
      <c r="K633" s="38"/>
      <c r="L633" s="38"/>
      <c r="M633" s="39"/>
      <c r="N633" s="39"/>
      <c r="O633" s="40">
        <v>13000</v>
      </c>
      <c r="P633" s="39">
        <f t="shared" si="27"/>
        <v>0</v>
      </c>
      <c r="Q633" s="39">
        <f t="shared" si="28"/>
        <v>0</v>
      </c>
      <c r="R633" s="39">
        <f t="shared" si="29"/>
        <v>0</v>
      </c>
    </row>
    <row r="634" spans="4:18" x14ac:dyDescent="0.25">
      <c r="D634" s="36" t="s">
        <v>1060</v>
      </c>
      <c r="E634" s="37" t="s">
        <v>471</v>
      </c>
      <c r="F634" s="37">
        <v>12</v>
      </c>
      <c r="G634" s="37"/>
      <c r="H634" s="37"/>
      <c r="I634" s="38"/>
      <c r="J634" s="38"/>
      <c r="K634" s="38"/>
      <c r="L634" s="38"/>
      <c r="M634" s="39"/>
      <c r="N634" s="39"/>
      <c r="O634" s="40">
        <v>22000</v>
      </c>
      <c r="P634" s="39">
        <f t="shared" si="27"/>
        <v>0</v>
      </c>
      <c r="Q634" s="39">
        <f t="shared" si="28"/>
        <v>0</v>
      </c>
      <c r="R634" s="39">
        <f t="shared" si="29"/>
        <v>0</v>
      </c>
    </row>
    <row r="635" spans="4:18" x14ac:dyDescent="0.25">
      <c r="D635" s="35" t="s">
        <v>2304</v>
      </c>
      <c r="E635" s="37" t="s">
        <v>379</v>
      </c>
      <c r="F635" s="37">
        <v>5</v>
      </c>
      <c r="G635" s="37"/>
      <c r="H635" s="37"/>
      <c r="I635" s="38"/>
      <c r="J635" s="38"/>
      <c r="K635" s="38"/>
      <c r="L635" s="38"/>
      <c r="M635" s="39"/>
      <c r="N635" s="39"/>
      <c r="O635" s="41">
        <v>30000</v>
      </c>
      <c r="P635" s="39">
        <f t="shared" si="27"/>
        <v>0</v>
      </c>
      <c r="Q635" s="39">
        <f t="shared" si="28"/>
        <v>0</v>
      </c>
      <c r="R635" s="39">
        <f t="shared" si="29"/>
        <v>0</v>
      </c>
    </row>
    <row r="636" spans="4:18" x14ac:dyDescent="0.25">
      <c r="D636" s="36" t="s">
        <v>2531</v>
      </c>
      <c r="E636" s="37" t="s">
        <v>2257</v>
      </c>
      <c r="F636" s="37">
        <v>30</v>
      </c>
      <c r="G636" s="37"/>
      <c r="H636" s="37"/>
      <c r="I636" s="38"/>
      <c r="J636" s="38"/>
      <c r="K636" s="38"/>
      <c r="L636" s="38"/>
      <c r="M636" s="39"/>
      <c r="N636" s="39"/>
      <c r="O636" s="41">
        <v>14000</v>
      </c>
      <c r="P636" s="39">
        <f t="shared" si="27"/>
        <v>0</v>
      </c>
      <c r="Q636" s="39">
        <f t="shared" si="28"/>
        <v>0</v>
      </c>
      <c r="R636" s="39">
        <f t="shared" si="29"/>
        <v>0</v>
      </c>
    </row>
    <row r="637" spans="4:18" x14ac:dyDescent="0.25">
      <c r="D637" s="36" t="s">
        <v>2347</v>
      </c>
      <c r="E637" s="37" t="s">
        <v>313</v>
      </c>
      <c r="F637" s="37">
        <v>6</v>
      </c>
      <c r="G637" s="37"/>
      <c r="H637" s="37"/>
      <c r="I637" s="38"/>
      <c r="J637" s="38"/>
      <c r="K637" s="38"/>
      <c r="L637" s="38"/>
      <c r="M637" s="39"/>
      <c r="N637" s="39"/>
      <c r="O637" s="40">
        <v>10000</v>
      </c>
      <c r="P637" s="39">
        <f t="shared" si="27"/>
        <v>0</v>
      </c>
      <c r="Q637" s="39">
        <f t="shared" si="28"/>
        <v>0</v>
      </c>
      <c r="R637" s="39">
        <f t="shared" si="29"/>
        <v>0</v>
      </c>
    </row>
    <row r="638" spans="4:18" x14ac:dyDescent="0.25">
      <c r="D638" s="36" t="s">
        <v>2354</v>
      </c>
      <c r="E638" s="37" t="s">
        <v>313</v>
      </c>
      <c r="F638" s="37">
        <v>3</v>
      </c>
      <c r="G638" s="37"/>
      <c r="H638" s="37"/>
      <c r="I638" s="38"/>
      <c r="J638" s="38"/>
      <c r="K638" s="38"/>
      <c r="L638" s="38"/>
      <c r="M638" s="39"/>
      <c r="N638" s="39"/>
      <c r="O638" s="41">
        <v>35000</v>
      </c>
      <c r="P638" s="39">
        <f t="shared" si="27"/>
        <v>0</v>
      </c>
      <c r="Q638" s="39">
        <f t="shared" si="28"/>
        <v>0</v>
      </c>
      <c r="R638" s="39">
        <f t="shared" si="29"/>
        <v>0</v>
      </c>
    </row>
    <row r="639" spans="4:18" x14ac:dyDescent="0.25">
      <c r="D639" s="36" t="s">
        <v>2428</v>
      </c>
      <c r="E639" s="37" t="s">
        <v>313</v>
      </c>
      <c r="F639" s="37">
        <v>1</v>
      </c>
      <c r="G639" s="37"/>
      <c r="H639" s="37"/>
      <c r="I639" s="38"/>
      <c r="J639" s="38"/>
      <c r="K639" s="38"/>
      <c r="L639" s="38"/>
      <c r="M639" s="39"/>
      <c r="N639" s="39"/>
      <c r="O639" s="41">
        <v>110000</v>
      </c>
      <c r="P639" s="39">
        <f t="shared" si="27"/>
        <v>0</v>
      </c>
      <c r="Q639" s="39">
        <f t="shared" si="28"/>
        <v>0</v>
      </c>
      <c r="R639" s="39">
        <f t="shared" si="29"/>
        <v>0</v>
      </c>
    </row>
    <row r="640" spans="4:18" x14ac:dyDescent="0.25">
      <c r="D640" s="36" t="s">
        <v>2438</v>
      </c>
      <c r="E640" s="37" t="s">
        <v>313</v>
      </c>
      <c r="F640" s="37">
        <v>1</v>
      </c>
      <c r="G640" s="37"/>
      <c r="H640" s="37"/>
      <c r="I640" s="38"/>
      <c r="J640" s="38"/>
      <c r="K640" s="38"/>
      <c r="L640" s="38"/>
      <c r="M640" s="39"/>
      <c r="N640" s="39"/>
      <c r="O640" s="41">
        <v>16000</v>
      </c>
      <c r="P640" s="39">
        <f t="shared" si="27"/>
        <v>0</v>
      </c>
      <c r="Q640" s="39">
        <f t="shared" si="28"/>
        <v>0</v>
      </c>
      <c r="R640" s="39">
        <f t="shared" si="29"/>
        <v>0</v>
      </c>
    </row>
    <row r="641" spans="4:18" x14ac:dyDescent="0.25">
      <c r="D641" s="36" t="s">
        <v>1061</v>
      </c>
      <c r="E641" s="37" t="s">
        <v>471</v>
      </c>
      <c r="F641" s="37">
        <v>3</v>
      </c>
      <c r="G641" s="37"/>
      <c r="H641" s="37"/>
      <c r="I641" s="38"/>
      <c r="J641" s="38"/>
      <c r="K641" s="38"/>
      <c r="L641" s="38"/>
      <c r="M641" s="39"/>
      <c r="N641" s="39"/>
      <c r="O641" s="40">
        <v>10000</v>
      </c>
      <c r="P641" s="39">
        <f t="shared" ref="P641:P704" si="30">H641*I641</f>
        <v>0</v>
      </c>
      <c r="Q641" s="39">
        <f t="shared" ref="Q641:Q704" si="31">H641*O641</f>
        <v>0</v>
      </c>
      <c r="R641" s="39">
        <f t="shared" ref="R641:R704" si="32">G641*O641</f>
        <v>0</v>
      </c>
    </row>
    <row r="642" spans="4:18" x14ac:dyDescent="0.25">
      <c r="D642" s="36" t="s">
        <v>1061</v>
      </c>
      <c r="E642" s="37" t="s">
        <v>471</v>
      </c>
      <c r="F642" s="37">
        <v>1</v>
      </c>
      <c r="G642" s="37"/>
      <c r="H642" s="37"/>
      <c r="I642" s="38"/>
      <c r="J642" s="38"/>
      <c r="K642" s="38"/>
      <c r="L642" s="38"/>
      <c r="M642" s="39"/>
      <c r="N642" s="39"/>
      <c r="O642" s="41">
        <v>8000</v>
      </c>
      <c r="P642" s="39">
        <f t="shared" si="30"/>
        <v>0</v>
      </c>
      <c r="Q642" s="39">
        <f t="shared" si="31"/>
        <v>0</v>
      </c>
      <c r="R642" s="39">
        <f t="shared" si="32"/>
        <v>0</v>
      </c>
    </row>
    <row r="643" spans="4:18" x14ac:dyDescent="0.25">
      <c r="D643" s="36" t="s">
        <v>2439</v>
      </c>
      <c r="E643" s="37" t="s">
        <v>313</v>
      </c>
      <c r="F643" s="37">
        <v>4</v>
      </c>
      <c r="G643" s="37"/>
      <c r="H643" s="37"/>
      <c r="I643" s="38"/>
      <c r="J643" s="38"/>
      <c r="K643" s="38"/>
      <c r="L643" s="38"/>
      <c r="M643" s="39"/>
      <c r="N643" s="39"/>
      <c r="O643" s="41">
        <v>30000</v>
      </c>
      <c r="P643" s="39">
        <f t="shared" si="30"/>
        <v>0</v>
      </c>
      <c r="Q643" s="39">
        <f t="shared" si="31"/>
        <v>0</v>
      </c>
      <c r="R643" s="39">
        <f t="shared" si="32"/>
        <v>0</v>
      </c>
    </row>
    <row r="644" spans="4:18" x14ac:dyDescent="0.25">
      <c r="D644" s="35" t="s">
        <v>1062</v>
      </c>
      <c r="E644" s="37" t="s">
        <v>471</v>
      </c>
      <c r="F644" s="37">
        <v>1</v>
      </c>
      <c r="G644" s="37"/>
      <c r="H644" s="37"/>
      <c r="I644" s="38"/>
      <c r="J644" s="38"/>
      <c r="K644" s="38"/>
      <c r="L644" s="38"/>
      <c r="M644" s="39"/>
      <c r="N644" s="39"/>
      <c r="O644" s="41">
        <v>33000</v>
      </c>
      <c r="P644" s="39">
        <f t="shared" si="30"/>
        <v>0</v>
      </c>
      <c r="Q644" s="39">
        <f t="shared" si="31"/>
        <v>0</v>
      </c>
      <c r="R644" s="39">
        <f t="shared" si="32"/>
        <v>0</v>
      </c>
    </row>
    <row r="645" spans="4:18" x14ac:dyDescent="0.25">
      <c r="D645" s="35" t="s">
        <v>1062</v>
      </c>
      <c r="E645" s="37" t="s">
        <v>471</v>
      </c>
      <c r="F645" s="37">
        <v>1</v>
      </c>
      <c r="G645" s="37"/>
      <c r="H645" s="37"/>
      <c r="I645" s="38"/>
      <c r="J645" s="38"/>
      <c r="K645" s="38"/>
      <c r="L645" s="38"/>
      <c r="M645" s="39"/>
      <c r="N645" s="39"/>
      <c r="O645" s="41">
        <v>28000</v>
      </c>
      <c r="P645" s="39">
        <f t="shared" si="30"/>
        <v>0</v>
      </c>
      <c r="Q645" s="39">
        <f t="shared" si="31"/>
        <v>0</v>
      </c>
      <c r="R645" s="39">
        <f t="shared" si="32"/>
        <v>0</v>
      </c>
    </row>
    <row r="646" spans="4:18" x14ac:dyDescent="0.25">
      <c r="D646" s="35" t="s">
        <v>1062</v>
      </c>
      <c r="E646" s="37" t="s">
        <v>471</v>
      </c>
      <c r="F646" s="37">
        <v>1</v>
      </c>
      <c r="G646" s="37"/>
      <c r="H646" s="37"/>
      <c r="I646" s="38"/>
      <c r="J646" s="38"/>
      <c r="K646" s="38"/>
      <c r="L646" s="38"/>
      <c r="M646" s="39"/>
      <c r="N646" s="39"/>
      <c r="O646" s="41">
        <v>16000</v>
      </c>
      <c r="P646" s="39">
        <f t="shared" si="30"/>
        <v>0</v>
      </c>
      <c r="Q646" s="39">
        <f t="shared" si="31"/>
        <v>0</v>
      </c>
      <c r="R646" s="39">
        <f t="shared" si="32"/>
        <v>0</v>
      </c>
    </row>
    <row r="647" spans="4:18" x14ac:dyDescent="0.25">
      <c r="D647" s="35" t="s">
        <v>1062</v>
      </c>
      <c r="E647" s="37" t="s">
        <v>471</v>
      </c>
      <c r="F647" s="37">
        <v>1</v>
      </c>
      <c r="G647" s="37"/>
      <c r="H647" s="37"/>
      <c r="I647" s="38"/>
      <c r="J647" s="38"/>
      <c r="K647" s="38"/>
      <c r="L647" s="38"/>
      <c r="M647" s="39"/>
      <c r="N647" s="39"/>
      <c r="O647" s="41">
        <v>33000</v>
      </c>
      <c r="P647" s="39">
        <f t="shared" si="30"/>
        <v>0</v>
      </c>
      <c r="Q647" s="39">
        <f t="shared" si="31"/>
        <v>0</v>
      </c>
      <c r="R647" s="39">
        <f t="shared" si="32"/>
        <v>0</v>
      </c>
    </row>
    <row r="648" spans="4:18" x14ac:dyDescent="0.25">
      <c r="D648" s="36" t="s">
        <v>1063</v>
      </c>
      <c r="E648" s="37" t="s">
        <v>471</v>
      </c>
      <c r="F648" s="37">
        <v>5</v>
      </c>
      <c r="G648" s="37"/>
      <c r="H648" s="37"/>
      <c r="I648" s="38"/>
      <c r="J648" s="38"/>
      <c r="K648" s="38"/>
      <c r="L648" s="38"/>
      <c r="M648" s="39"/>
      <c r="N648" s="39"/>
      <c r="O648" s="40">
        <v>28000</v>
      </c>
      <c r="P648" s="39">
        <f t="shared" si="30"/>
        <v>0</v>
      </c>
      <c r="Q648" s="39">
        <f t="shared" si="31"/>
        <v>0</v>
      </c>
      <c r="R648" s="39">
        <f t="shared" si="32"/>
        <v>0</v>
      </c>
    </row>
    <row r="649" spans="4:18" x14ac:dyDescent="0.25">
      <c r="D649" s="36" t="s">
        <v>1064</v>
      </c>
      <c r="E649" s="37" t="s">
        <v>471</v>
      </c>
      <c r="F649" s="37">
        <v>5</v>
      </c>
      <c r="G649" s="37"/>
      <c r="H649" s="37"/>
      <c r="I649" s="38"/>
      <c r="J649" s="38"/>
      <c r="K649" s="38"/>
      <c r="L649" s="38"/>
      <c r="M649" s="39"/>
      <c r="N649" s="39"/>
      <c r="O649" s="40">
        <v>18000</v>
      </c>
      <c r="P649" s="39">
        <f t="shared" si="30"/>
        <v>0</v>
      </c>
      <c r="Q649" s="39">
        <f t="shared" si="31"/>
        <v>0</v>
      </c>
      <c r="R649" s="39">
        <f t="shared" si="32"/>
        <v>0</v>
      </c>
    </row>
    <row r="650" spans="4:18" x14ac:dyDescent="0.25">
      <c r="D650" s="36" t="s">
        <v>1064</v>
      </c>
      <c r="E650" s="37" t="s">
        <v>471</v>
      </c>
      <c r="F650" s="37">
        <v>5</v>
      </c>
      <c r="G650" s="37"/>
      <c r="H650" s="37"/>
      <c r="I650" s="38"/>
      <c r="J650" s="38"/>
      <c r="K650" s="38"/>
      <c r="L650" s="38"/>
      <c r="M650" s="39"/>
      <c r="N650" s="39"/>
      <c r="O650" s="40">
        <v>16000</v>
      </c>
      <c r="P650" s="39">
        <f t="shared" si="30"/>
        <v>0</v>
      </c>
      <c r="Q650" s="39">
        <f t="shared" si="31"/>
        <v>0</v>
      </c>
      <c r="R650" s="39">
        <f t="shared" si="32"/>
        <v>0</v>
      </c>
    </row>
    <row r="651" spans="4:18" x14ac:dyDescent="0.25">
      <c r="D651" s="36" t="s">
        <v>1065</v>
      </c>
      <c r="E651" s="37" t="s">
        <v>471</v>
      </c>
      <c r="F651" s="37">
        <v>5</v>
      </c>
      <c r="G651" s="37"/>
      <c r="H651" s="37"/>
      <c r="I651" s="38"/>
      <c r="J651" s="38"/>
      <c r="K651" s="38"/>
      <c r="L651" s="38"/>
      <c r="M651" s="39"/>
      <c r="N651" s="39"/>
      <c r="O651" s="40">
        <v>26000</v>
      </c>
      <c r="P651" s="39">
        <f t="shared" si="30"/>
        <v>0</v>
      </c>
      <c r="Q651" s="39">
        <f t="shared" si="31"/>
        <v>0</v>
      </c>
      <c r="R651" s="39">
        <f t="shared" si="32"/>
        <v>0</v>
      </c>
    </row>
    <row r="652" spans="4:18" x14ac:dyDescent="0.25">
      <c r="D652" s="36" t="s">
        <v>2325</v>
      </c>
      <c r="E652" s="37" t="s">
        <v>313</v>
      </c>
      <c r="F652" s="37">
        <v>2</v>
      </c>
      <c r="G652" s="37"/>
      <c r="H652" s="37"/>
      <c r="I652" s="38"/>
      <c r="J652" s="38"/>
      <c r="K652" s="38"/>
      <c r="L652" s="38"/>
      <c r="M652" s="39"/>
      <c r="N652" s="39"/>
      <c r="O652" s="40">
        <v>22000</v>
      </c>
      <c r="P652" s="39">
        <f t="shared" si="30"/>
        <v>0</v>
      </c>
      <c r="Q652" s="39">
        <f t="shared" si="31"/>
        <v>0</v>
      </c>
      <c r="R652" s="39">
        <f t="shared" si="32"/>
        <v>0</v>
      </c>
    </row>
    <row r="653" spans="4:18" x14ac:dyDescent="0.25">
      <c r="D653" s="36" t="s">
        <v>2326</v>
      </c>
      <c r="E653" s="37" t="s">
        <v>313</v>
      </c>
      <c r="F653" s="37">
        <v>4</v>
      </c>
      <c r="G653" s="37"/>
      <c r="H653" s="37"/>
      <c r="I653" s="38"/>
      <c r="J653" s="38"/>
      <c r="K653" s="38"/>
      <c r="L653" s="38"/>
      <c r="M653" s="39"/>
      <c r="N653" s="39"/>
      <c r="O653" s="41">
        <v>70000</v>
      </c>
      <c r="P653" s="39">
        <f t="shared" si="30"/>
        <v>0</v>
      </c>
      <c r="Q653" s="39">
        <f t="shared" si="31"/>
        <v>0</v>
      </c>
      <c r="R653" s="39">
        <f t="shared" si="32"/>
        <v>0</v>
      </c>
    </row>
    <row r="654" spans="4:18" x14ac:dyDescent="0.25">
      <c r="D654" s="36" t="s">
        <v>1066</v>
      </c>
      <c r="E654" s="37" t="s">
        <v>471</v>
      </c>
      <c r="F654" s="37">
        <v>5</v>
      </c>
      <c r="G654" s="37"/>
      <c r="H654" s="37"/>
      <c r="I654" s="38"/>
      <c r="J654" s="38"/>
      <c r="K654" s="38"/>
      <c r="L654" s="38"/>
      <c r="M654" s="39"/>
      <c r="N654" s="39"/>
      <c r="O654" s="41">
        <v>59000</v>
      </c>
      <c r="P654" s="39">
        <f t="shared" si="30"/>
        <v>0</v>
      </c>
      <c r="Q654" s="39">
        <f t="shared" si="31"/>
        <v>0</v>
      </c>
      <c r="R654" s="39">
        <f t="shared" si="32"/>
        <v>0</v>
      </c>
    </row>
    <row r="655" spans="4:18" x14ac:dyDescent="0.25">
      <c r="D655" s="36" t="s">
        <v>1067</v>
      </c>
      <c r="E655" s="37" t="s">
        <v>471</v>
      </c>
      <c r="F655" s="37">
        <v>6</v>
      </c>
      <c r="G655" s="37"/>
      <c r="H655" s="37"/>
      <c r="I655" s="38"/>
      <c r="J655" s="38"/>
      <c r="K655" s="38"/>
      <c r="L655" s="38"/>
      <c r="M655" s="39"/>
      <c r="N655" s="39"/>
      <c r="O655" s="40">
        <v>6000</v>
      </c>
      <c r="P655" s="39">
        <f t="shared" si="30"/>
        <v>0</v>
      </c>
      <c r="Q655" s="39">
        <f t="shared" si="31"/>
        <v>0</v>
      </c>
      <c r="R655" s="39">
        <f t="shared" si="32"/>
        <v>0</v>
      </c>
    </row>
    <row r="656" spans="4:18" x14ac:dyDescent="0.25">
      <c r="D656" s="35" t="s">
        <v>1068</v>
      </c>
      <c r="E656" s="37" t="s">
        <v>471</v>
      </c>
      <c r="F656" s="37">
        <v>1</v>
      </c>
      <c r="G656" s="37"/>
      <c r="H656" s="37"/>
      <c r="I656" s="38"/>
      <c r="J656" s="38"/>
      <c r="K656" s="38"/>
      <c r="L656" s="38"/>
      <c r="M656" s="39"/>
      <c r="N656" s="39"/>
      <c r="O656" s="41">
        <v>85000</v>
      </c>
      <c r="P656" s="39">
        <f t="shared" si="30"/>
        <v>0</v>
      </c>
      <c r="Q656" s="39">
        <f t="shared" si="31"/>
        <v>0</v>
      </c>
      <c r="R656" s="39">
        <f t="shared" si="32"/>
        <v>0</v>
      </c>
    </row>
    <row r="657" spans="4:18" x14ac:dyDescent="0.25">
      <c r="D657" s="36" t="s">
        <v>1069</v>
      </c>
      <c r="E657" s="37" t="s">
        <v>471</v>
      </c>
      <c r="F657" s="37">
        <v>2</v>
      </c>
      <c r="G657" s="37"/>
      <c r="H657" s="37"/>
      <c r="I657" s="38"/>
      <c r="J657" s="38"/>
      <c r="K657" s="38"/>
      <c r="L657" s="38"/>
      <c r="M657" s="39"/>
      <c r="N657" s="39"/>
      <c r="O657" s="40">
        <v>27000</v>
      </c>
      <c r="P657" s="39">
        <f t="shared" si="30"/>
        <v>0</v>
      </c>
      <c r="Q657" s="39">
        <f t="shared" si="31"/>
        <v>0</v>
      </c>
      <c r="R657" s="39">
        <f t="shared" si="32"/>
        <v>0</v>
      </c>
    </row>
    <row r="658" spans="4:18" x14ac:dyDescent="0.25">
      <c r="D658" s="35" t="s">
        <v>1070</v>
      </c>
      <c r="E658" s="37" t="s">
        <v>471</v>
      </c>
      <c r="F658" s="37">
        <v>2</v>
      </c>
      <c r="G658" s="37"/>
      <c r="H658" s="37"/>
      <c r="I658" s="38"/>
      <c r="J658" s="38"/>
      <c r="K658" s="38"/>
      <c r="L658" s="38"/>
      <c r="M658" s="39"/>
      <c r="N658" s="39"/>
      <c r="O658" s="41">
        <v>27000</v>
      </c>
      <c r="P658" s="39">
        <f t="shared" si="30"/>
        <v>0</v>
      </c>
      <c r="Q658" s="39">
        <f t="shared" si="31"/>
        <v>0</v>
      </c>
      <c r="R658" s="39">
        <f t="shared" si="32"/>
        <v>0</v>
      </c>
    </row>
    <row r="659" spans="4:18" x14ac:dyDescent="0.25">
      <c r="D659" s="35" t="s">
        <v>1071</v>
      </c>
      <c r="E659" s="37" t="s">
        <v>471</v>
      </c>
      <c r="F659" s="37">
        <v>2</v>
      </c>
      <c r="G659" s="37"/>
      <c r="H659" s="37"/>
      <c r="I659" s="38"/>
      <c r="J659" s="38"/>
      <c r="K659" s="38"/>
      <c r="L659" s="38"/>
      <c r="M659" s="39"/>
      <c r="N659" s="39"/>
      <c r="O659" s="41">
        <v>27000</v>
      </c>
      <c r="P659" s="39">
        <f t="shared" si="30"/>
        <v>0</v>
      </c>
      <c r="Q659" s="39">
        <f t="shared" si="31"/>
        <v>0</v>
      </c>
      <c r="R659" s="39">
        <f t="shared" si="32"/>
        <v>0</v>
      </c>
    </row>
    <row r="660" spans="4:18" x14ac:dyDescent="0.25">
      <c r="D660" s="35" t="s">
        <v>1072</v>
      </c>
      <c r="E660" s="37" t="s">
        <v>471</v>
      </c>
      <c r="F660" s="37">
        <v>1</v>
      </c>
      <c r="G660" s="37"/>
      <c r="H660" s="37"/>
      <c r="I660" s="38"/>
      <c r="J660" s="38"/>
      <c r="K660" s="38"/>
      <c r="L660" s="38"/>
      <c r="M660" s="39"/>
      <c r="N660" s="39"/>
      <c r="O660" s="41">
        <v>45000</v>
      </c>
      <c r="P660" s="39">
        <f t="shared" si="30"/>
        <v>0</v>
      </c>
      <c r="Q660" s="39">
        <f t="shared" si="31"/>
        <v>0</v>
      </c>
      <c r="R660" s="39">
        <f t="shared" si="32"/>
        <v>0</v>
      </c>
    </row>
    <row r="661" spans="4:18" x14ac:dyDescent="0.25">
      <c r="D661" s="35" t="s">
        <v>1073</v>
      </c>
      <c r="E661" s="37" t="s">
        <v>471</v>
      </c>
      <c r="F661" s="37">
        <v>2</v>
      </c>
      <c r="G661" s="37"/>
      <c r="H661" s="37"/>
      <c r="I661" s="38"/>
      <c r="J661" s="38"/>
      <c r="K661" s="38"/>
      <c r="L661" s="38"/>
      <c r="M661" s="39"/>
      <c r="N661" s="39"/>
      <c r="O661" s="41">
        <v>6500</v>
      </c>
      <c r="P661" s="39">
        <f t="shared" si="30"/>
        <v>0</v>
      </c>
      <c r="Q661" s="39">
        <f t="shared" si="31"/>
        <v>0</v>
      </c>
      <c r="R661" s="39">
        <f t="shared" si="32"/>
        <v>0</v>
      </c>
    </row>
    <row r="662" spans="4:18" x14ac:dyDescent="0.25">
      <c r="D662" s="35" t="s">
        <v>1074</v>
      </c>
      <c r="E662" s="37" t="s">
        <v>471</v>
      </c>
      <c r="F662" s="37">
        <v>4</v>
      </c>
      <c r="G662" s="37"/>
      <c r="H662" s="37"/>
      <c r="I662" s="38"/>
      <c r="J662" s="38"/>
      <c r="K662" s="38"/>
      <c r="L662" s="38"/>
      <c r="M662" s="39"/>
      <c r="N662" s="39"/>
      <c r="O662" s="41">
        <v>35000</v>
      </c>
      <c r="P662" s="39">
        <f t="shared" si="30"/>
        <v>0</v>
      </c>
      <c r="Q662" s="39">
        <f t="shared" si="31"/>
        <v>0</v>
      </c>
      <c r="R662" s="39">
        <f t="shared" si="32"/>
        <v>0</v>
      </c>
    </row>
    <row r="663" spans="4:18" x14ac:dyDescent="0.25">
      <c r="D663" s="35" t="s">
        <v>1075</v>
      </c>
      <c r="E663" s="37" t="s">
        <v>471</v>
      </c>
      <c r="F663" s="37">
        <v>1</v>
      </c>
      <c r="G663" s="37"/>
      <c r="H663" s="37"/>
      <c r="I663" s="38"/>
      <c r="J663" s="38"/>
      <c r="K663" s="38"/>
      <c r="L663" s="38"/>
      <c r="M663" s="39"/>
      <c r="N663" s="39"/>
      <c r="O663" s="41">
        <v>41000</v>
      </c>
      <c r="P663" s="39">
        <f t="shared" si="30"/>
        <v>0</v>
      </c>
      <c r="Q663" s="39">
        <f t="shared" si="31"/>
        <v>0</v>
      </c>
      <c r="R663" s="39">
        <f t="shared" si="32"/>
        <v>0</v>
      </c>
    </row>
    <row r="664" spans="4:18" x14ac:dyDescent="0.25">
      <c r="D664" s="35" t="s">
        <v>1076</v>
      </c>
      <c r="E664" s="37" t="s">
        <v>471</v>
      </c>
      <c r="F664" s="37">
        <v>8</v>
      </c>
      <c r="G664" s="37"/>
      <c r="H664" s="37"/>
      <c r="I664" s="38"/>
      <c r="J664" s="38"/>
      <c r="K664" s="38"/>
      <c r="L664" s="38"/>
      <c r="M664" s="39"/>
      <c r="N664" s="39"/>
      <c r="O664" s="41">
        <v>20000</v>
      </c>
      <c r="P664" s="39">
        <f t="shared" si="30"/>
        <v>0</v>
      </c>
      <c r="Q664" s="39">
        <f t="shared" si="31"/>
        <v>0</v>
      </c>
      <c r="R664" s="39">
        <f t="shared" si="32"/>
        <v>0</v>
      </c>
    </row>
    <row r="665" spans="4:18" x14ac:dyDescent="0.25">
      <c r="D665" s="35" t="s">
        <v>1077</v>
      </c>
      <c r="E665" s="37" t="s">
        <v>471</v>
      </c>
      <c r="F665" s="37">
        <v>1</v>
      </c>
      <c r="G665" s="37"/>
      <c r="H665" s="37"/>
      <c r="I665" s="38"/>
      <c r="J665" s="38"/>
      <c r="K665" s="38"/>
      <c r="L665" s="38"/>
      <c r="M665" s="39"/>
      <c r="N665" s="39"/>
      <c r="O665" s="41">
        <v>6000</v>
      </c>
      <c r="P665" s="39">
        <f t="shared" si="30"/>
        <v>0</v>
      </c>
      <c r="Q665" s="39">
        <f t="shared" si="31"/>
        <v>0</v>
      </c>
      <c r="R665" s="39">
        <f t="shared" si="32"/>
        <v>0</v>
      </c>
    </row>
    <row r="666" spans="4:18" x14ac:dyDescent="0.25">
      <c r="D666" s="35" t="s">
        <v>1078</v>
      </c>
      <c r="E666" s="37" t="s">
        <v>471</v>
      </c>
      <c r="F666" s="37">
        <v>2</v>
      </c>
      <c r="G666" s="37"/>
      <c r="H666" s="37"/>
      <c r="I666" s="38"/>
      <c r="J666" s="38"/>
      <c r="K666" s="38"/>
      <c r="L666" s="38"/>
      <c r="M666" s="39"/>
      <c r="N666" s="39"/>
      <c r="O666" s="41">
        <v>27500</v>
      </c>
      <c r="P666" s="39">
        <f t="shared" si="30"/>
        <v>0</v>
      </c>
      <c r="Q666" s="39">
        <f t="shared" si="31"/>
        <v>0</v>
      </c>
      <c r="R666" s="39">
        <f t="shared" si="32"/>
        <v>0</v>
      </c>
    </row>
    <row r="667" spans="4:18" x14ac:dyDescent="0.25">
      <c r="D667" s="35" t="s">
        <v>1079</v>
      </c>
      <c r="E667" s="37" t="s">
        <v>471</v>
      </c>
      <c r="F667" s="37">
        <v>4</v>
      </c>
      <c r="G667" s="37"/>
      <c r="H667" s="37"/>
      <c r="I667" s="38"/>
      <c r="J667" s="38"/>
      <c r="K667" s="38"/>
      <c r="L667" s="38"/>
      <c r="M667" s="39"/>
      <c r="N667" s="39"/>
      <c r="O667" s="41">
        <v>20000</v>
      </c>
      <c r="P667" s="39">
        <f t="shared" si="30"/>
        <v>0</v>
      </c>
      <c r="Q667" s="39">
        <f t="shared" si="31"/>
        <v>0</v>
      </c>
      <c r="R667" s="39">
        <f t="shared" si="32"/>
        <v>0</v>
      </c>
    </row>
    <row r="668" spans="4:18" x14ac:dyDescent="0.25">
      <c r="D668" s="35" t="s">
        <v>1080</v>
      </c>
      <c r="E668" s="37" t="s">
        <v>471</v>
      </c>
      <c r="F668" s="37">
        <v>1</v>
      </c>
      <c r="G668" s="37"/>
      <c r="H668" s="37"/>
      <c r="I668" s="38"/>
      <c r="J668" s="38"/>
      <c r="K668" s="38"/>
      <c r="L668" s="38"/>
      <c r="M668" s="39"/>
      <c r="N668" s="39"/>
      <c r="O668" s="41">
        <v>28000</v>
      </c>
      <c r="P668" s="39">
        <f t="shared" si="30"/>
        <v>0</v>
      </c>
      <c r="Q668" s="39">
        <f t="shared" si="31"/>
        <v>0</v>
      </c>
      <c r="R668" s="39">
        <f t="shared" si="32"/>
        <v>0</v>
      </c>
    </row>
    <row r="669" spans="4:18" x14ac:dyDescent="0.25">
      <c r="D669" s="35" t="s">
        <v>1081</v>
      </c>
      <c r="E669" s="37" t="s">
        <v>471</v>
      </c>
      <c r="F669" s="37">
        <v>5</v>
      </c>
      <c r="G669" s="37"/>
      <c r="H669" s="37"/>
      <c r="I669" s="38"/>
      <c r="J669" s="38"/>
      <c r="K669" s="38"/>
      <c r="L669" s="38"/>
      <c r="M669" s="39"/>
      <c r="N669" s="39"/>
      <c r="O669" s="41">
        <v>29000</v>
      </c>
      <c r="P669" s="39">
        <f t="shared" si="30"/>
        <v>0</v>
      </c>
      <c r="Q669" s="39">
        <f t="shared" si="31"/>
        <v>0</v>
      </c>
      <c r="R669" s="39">
        <f t="shared" si="32"/>
        <v>0</v>
      </c>
    </row>
    <row r="670" spans="4:18" x14ac:dyDescent="0.25">
      <c r="D670" s="36" t="s">
        <v>1082</v>
      </c>
      <c r="E670" s="37" t="s">
        <v>471</v>
      </c>
      <c r="F670" s="37">
        <v>7</v>
      </c>
      <c r="G670" s="37"/>
      <c r="H670" s="37"/>
      <c r="I670" s="38"/>
      <c r="J670" s="38"/>
      <c r="K670" s="38"/>
      <c r="L670" s="38"/>
      <c r="M670" s="39"/>
      <c r="N670" s="39"/>
      <c r="O670" s="40">
        <v>6000</v>
      </c>
      <c r="P670" s="39">
        <f t="shared" si="30"/>
        <v>0</v>
      </c>
      <c r="Q670" s="39">
        <f t="shared" si="31"/>
        <v>0</v>
      </c>
      <c r="R670" s="39">
        <f t="shared" si="32"/>
        <v>0</v>
      </c>
    </row>
    <row r="671" spans="4:18" x14ac:dyDescent="0.25">
      <c r="D671" s="35" t="s">
        <v>1083</v>
      </c>
      <c r="E671" s="37" t="s">
        <v>471</v>
      </c>
      <c r="F671" s="37">
        <v>3</v>
      </c>
      <c r="G671" s="37"/>
      <c r="H671" s="37"/>
      <c r="I671" s="38"/>
      <c r="J671" s="38"/>
      <c r="K671" s="38"/>
      <c r="L671" s="38"/>
      <c r="M671" s="39"/>
      <c r="N671" s="39"/>
      <c r="O671" s="41">
        <v>37000</v>
      </c>
      <c r="P671" s="39">
        <f t="shared" si="30"/>
        <v>0</v>
      </c>
      <c r="Q671" s="39">
        <f t="shared" si="31"/>
        <v>0</v>
      </c>
      <c r="R671" s="39">
        <f t="shared" si="32"/>
        <v>0</v>
      </c>
    </row>
    <row r="672" spans="4:18" x14ac:dyDescent="0.25">
      <c r="D672" s="35" t="s">
        <v>1084</v>
      </c>
      <c r="E672" s="37" t="s">
        <v>471</v>
      </c>
      <c r="F672" s="37">
        <v>1</v>
      </c>
      <c r="G672" s="37"/>
      <c r="H672" s="37"/>
      <c r="I672" s="38"/>
      <c r="J672" s="38"/>
      <c r="K672" s="38"/>
      <c r="L672" s="38"/>
      <c r="M672" s="39"/>
      <c r="N672" s="39"/>
      <c r="O672" s="41">
        <v>17000</v>
      </c>
      <c r="P672" s="39">
        <f t="shared" si="30"/>
        <v>0</v>
      </c>
      <c r="Q672" s="39">
        <f t="shared" si="31"/>
        <v>0</v>
      </c>
      <c r="R672" s="39">
        <f t="shared" si="32"/>
        <v>0</v>
      </c>
    </row>
    <row r="673" spans="4:18" x14ac:dyDescent="0.25">
      <c r="D673" s="36" t="s">
        <v>1085</v>
      </c>
      <c r="E673" s="37" t="s">
        <v>471</v>
      </c>
      <c r="F673" s="37">
        <v>8</v>
      </c>
      <c r="G673" s="37"/>
      <c r="H673" s="37"/>
      <c r="I673" s="38"/>
      <c r="J673" s="38"/>
      <c r="K673" s="38"/>
      <c r="L673" s="38"/>
      <c r="M673" s="39"/>
      <c r="N673" s="39"/>
      <c r="O673" s="40">
        <v>14000</v>
      </c>
      <c r="P673" s="39">
        <f t="shared" si="30"/>
        <v>0</v>
      </c>
      <c r="Q673" s="39">
        <f t="shared" si="31"/>
        <v>0</v>
      </c>
      <c r="R673" s="39">
        <f t="shared" si="32"/>
        <v>0</v>
      </c>
    </row>
    <row r="674" spans="4:18" x14ac:dyDescent="0.25">
      <c r="D674" s="36" t="s">
        <v>1086</v>
      </c>
      <c r="E674" s="37" t="s">
        <v>471</v>
      </c>
      <c r="F674" s="37">
        <v>5</v>
      </c>
      <c r="G674" s="37"/>
      <c r="H674" s="37"/>
      <c r="I674" s="38"/>
      <c r="J674" s="38"/>
      <c r="K674" s="38"/>
      <c r="L674" s="38"/>
      <c r="M674" s="39"/>
      <c r="N674" s="39"/>
      <c r="O674" s="40">
        <v>17000</v>
      </c>
      <c r="P674" s="39">
        <f t="shared" si="30"/>
        <v>0</v>
      </c>
      <c r="Q674" s="39">
        <f t="shared" si="31"/>
        <v>0</v>
      </c>
      <c r="R674" s="39">
        <f t="shared" si="32"/>
        <v>0</v>
      </c>
    </row>
    <row r="675" spans="4:18" x14ac:dyDescent="0.25">
      <c r="D675" s="36" t="s">
        <v>1087</v>
      </c>
      <c r="E675" s="37" t="s">
        <v>471</v>
      </c>
      <c r="F675" s="37">
        <v>3</v>
      </c>
      <c r="G675" s="37"/>
      <c r="H675" s="37"/>
      <c r="I675" s="38"/>
      <c r="J675" s="38"/>
      <c r="K675" s="38"/>
      <c r="L675" s="38"/>
      <c r="M675" s="39"/>
      <c r="N675" s="39"/>
      <c r="O675" s="40">
        <v>6000</v>
      </c>
      <c r="P675" s="39">
        <f t="shared" si="30"/>
        <v>0</v>
      </c>
      <c r="Q675" s="39">
        <f t="shared" si="31"/>
        <v>0</v>
      </c>
      <c r="R675" s="39">
        <f t="shared" si="32"/>
        <v>0</v>
      </c>
    </row>
    <row r="676" spans="4:18" x14ac:dyDescent="0.25">
      <c r="D676" s="35" t="s">
        <v>1088</v>
      </c>
      <c r="E676" s="37" t="s">
        <v>471</v>
      </c>
      <c r="F676" s="37">
        <v>3</v>
      </c>
      <c r="G676" s="37"/>
      <c r="H676" s="37"/>
      <c r="I676" s="38"/>
      <c r="J676" s="38"/>
      <c r="K676" s="38"/>
      <c r="L676" s="38"/>
      <c r="M676" s="39"/>
      <c r="N676" s="39"/>
      <c r="O676" s="41">
        <v>6000</v>
      </c>
      <c r="P676" s="39">
        <f t="shared" si="30"/>
        <v>0</v>
      </c>
      <c r="Q676" s="39">
        <f t="shared" si="31"/>
        <v>0</v>
      </c>
      <c r="R676" s="39">
        <f t="shared" si="32"/>
        <v>0</v>
      </c>
    </row>
    <row r="677" spans="4:18" x14ac:dyDescent="0.25">
      <c r="D677" s="35" t="s">
        <v>1089</v>
      </c>
      <c r="E677" s="37" t="s">
        <v>471</v>
      </c>
      <c r="F677" s="37">
        <v>3</v>
      </c>
      <c r="G677" s="37"/>
      <c r="H677" s="37"/>
      <c r="I677" s="38"/>
      <c r="J677" s="38"/>
      <c r="K677" s="38"/>
      <c r="L677" s="38"/>
      <c r="M677" s="39"/>
      <c r="N677" s="39"/>
      <c r="O677" s="41">
        <v>20000</v>
      </c>
      <c r="P677" s="39">
        <f t="shared" si="30"/>
        <v>0</v>
      </c>
      <c r="Q677" s="39">
        <f t="shared" si="31"/>
        <v>0</v>
      </c>
      <c r="R677" s="39">
        <f t="shared" si="32"/>
        <v>0</v>
      </c>
    </row>
    <row r="678" spans="4:18" x14ac:dyDescent="0.25">
      <c r="D678" s="36" t="s">
        <v>1090</v>
      </c>
      <c r="E678" s="37" t="s">
        <v>471</v>
      </c>
      <c r="F678" s="37">
        <v>2</v>
      </c>
      <c r="G678" s="37"/>
      <c r="H678" s="37"/>
      <c r="I678" s="38"/>
      <c r="J678" s="38"/>
      <c r="K678" s="38"/>
      <c r="L678" s="38"/>
      <c r="M678" s="39"/>
      <c r="N678" s="39"/>
      <c r="O678" s="40">
        <v>5000</v>
      </c>
      <c r="P678" s="39">
        <f t="shared" si="30"/>
        <v>0</v>
      </c>
      <c r="Q678" s="39">
        <f t="shared" si="31"/>
        <v>0</v>
      </c>
      <c r="R678" s="39">
        <f t="shared" si="32"/>
        <v>0</v>
      </c>
    </row>
    <row r="679" spans="4:18" x14ac:dyDescent="0.25">
      <c r="D679" s="35" t="s">
        <v>1091</v>
      </c>
      <c r="E679" s="37" t="s">
        <v>471</v>
      </c>
      <c r="F679" s="37">
        <v>1</v>
      </c>
      <c r="G679" s="37"/>
      <c r="H679" s="37"/>
      <c r="I679" s="38"/>
      <c r="J679" s="38"/>
      <c r="K679" s="38"/>
      <c r="L679" s="38"/>
      <c r="M679" s="39"/>
      <c r="N679" s="39"/>
      <c r="O679" s="41">
        <v>5000</v>
      </c>
      <c r="P679" s="39">
        <f t="shared" si="30"/>
        <v>0</v>
      </c>
      <c r="Q679" s="39">
        <f t="shared" si="31"/>
        <v>0</v>
      </c>
      <c r="R679" s="39">
        <f t="shared" si="32"/>
        <v>0</v>
      </c>
    </row>
    <row r="680" spans="4:18" x14ac:dyDescent="0.25">
      <c r="D680" s="36" t="s">
        <v>1092</v>
      </c>
      <c r="E680" s="37" t="s">
        <v>471</v>
      </c>
      <c r="F680" s="37">
        <v>1</v>
      </c>
      <c r="G680" s="37"/>
      <c r="H680" s="37"/>
      <c r="I680" s="38"/>
      <c r="J680" s="38"/>
      <c r="K680" s="38"/>
      <c r="L680" s="38"/>
      <c r="M680" s="39"/>
      <c r="N680" s="39"/>
      <c r="O680" s="41">
        <v>33900</v>
      </c>
      <c r="P680" s="39">
        <f t="shared" si="30"/>
        <v>0</v>
      </c>
      <c r="Q680" s="39">
        <f t="shared" si="31"/>
        <v>0</v>
      </c>
      <c r="R680" s="39">
        <f t="shared" si="32"/>
        <v>0</v>
      </c>
    </row>
    <row r="681" spans="4:18" x14ac:dyDescent="0.25">
      <c r="D681" s="36" t="s">
        <v>1093</v>
      </c>
      <c r="E681" s="37" t="s">
        <v>471</v>
      </c>
      <c r="F681" s="37">
        <v>4</v>
      </c>
      <c r="G681" s="37"/>
      <c r="H681" s="37"/>
      <c r="I681" s="38"/>
      <c r="J681" s="38"/>
      <c r="K681" s="38"/>
      <c r="L681" s="38"/>
      <c r="M681" s="39"/>
      <c r="N681" s="39"/>
      <c r="O681" s="40">
        <v>11000</v>
      </c>
      <c r="P681" s="39">
        <f t="shared" si="30"/>
        <v>0</v>
      </c>
      <c r="Q681" s="39">
        <f t="shared" si="31"/>
        <v>0</v>
      </c>
      <c r="R681" s="39">
        <f t="shared" si="32"/>
        <v>0</v>
      </c>
    </row>
    <row r="682" spans="4:18" x14ac:dyDescent="0.25">
      <c r="D682" s="35" t="s">
        <v>1094</v>
      </c>
      <c r="E682" s="37" t="s">
        <v>471</v>
      </c>
      <c r="F682" s="37">
        <v>2</v>
      </c>
      <c r="G682" s="37"/>
      <c r="H682" s="37"/>
      <c r="I682" s="38"/>
      <c r="J682" s="38"/>
      <c r="K682" s="38"/>
      <c r="L682" s="38"/>
      <c r="M682" s="39"/>
      <c r="N682" s="39"/>
      <c r="O682" s="41">
        <v>17000</v>
      </c>
      <c r="P682" s="39">
        <f t="shared" si="30"/>
        <v>0</v>
      </c>
      <c r="Q682" s="39">
        <f t="shared" si="31"/>
        <v>0</v>
      </c>
      <c r="R682" s="39">
        <f t="shared" si="32"/>
        <v>0</v>
      </c>
    </row>
    <row r="683" spans="4:18" x14ac:dyDescent="0.25">
      <c r="D683" s="36" t="s">
        <v>1095</v>
      </c>
      <c r="E683" s="37" t="s">
        <v>471</v>
      </c>
      <c r="F683" s="37">
        <v>4</v>
      </c>
      <c r="G683" s="37"/>
      <c r="H683" s="37"/>
      <c r="I683" s="38"/>
      <c r="J683" s="38"/>
      <c r="K683" s="38"/>
      <c r="L683" s="38"/>
      <c r="M683" s="39"/>
      <c r="N683" s="39"/>
      <c r="O683" s="40">
        <v>15000</v>
      </c>
      <c r="P683" s="39">
        <f t="shared" si="30"/>
        <v>0</v>
      </c>
      <c r="Q683" s="39">
        <f t="shared" si="31"/>
        <v>0</v>
      </c>
      <c r="R683" s="39">
        <f t="shared" si="32"/>
        <v>0</v>
      </c>
    </row>
    <row r="684" spans="4:18" x14ac:dyDescent="0.25">
      <c r="D684" s="35" t="s">
        <v>1096</v>
      </c>
      <c r="E684" s="37" t="s">
        <v>471</v>
      </c>
      <c r="F684" s="37">
        <v>1</v>
      </c>
      <c r="G684" s="37"/>
      <c r="H684" s="37"/>
      <c r="I684" s="38"/>
      <c r="J684" s="38"/>
      <c r="K684" s="38"/>
      <c r="L684" s="38"/>
      <c r="M684" s="39"/>
      <c r="N684" s="39"/>
      <c r="O684" s="41">
        <v>14000</v>
      </c>
      <c r="P684" s="39">
        <f t="shared" si="30"/>
        <v>0</v>
      </c>
      <c r="Q684" s="39">
        <f t="shared" si="31"/>
        <v>0</v>
      </c>
      <c r="R684" s="39">
        <f t="shared" si="32"/>
        <v>0</v>
      </c>
    </row>
    <row r="685" spans="4:18" x14ac:dyDescent="0.25">
      <c r="D685" s="35" t="s">
        <v>1097</v>
      </c>
      <c r="E685" s="37" t="s">
        <v>471</v>
      </c>
      <c r="F685" s="37">
        <v>1</v>
      </c>
      <c r="G685" s="37"/>
      <c r="H685" s="37"/>
      <c r="I685" s="38"/>
      <c r="J685" s="38"/>
      <c r="K685" s="38"/>
      <c r="L685" s="38"/>
      <c r="M685" s="39"/>
      <c r="N685" s="39"/>
      <c r="O685" s="41">
        <v>20000</v>
      </c>
      <c r="P685" s="39">
        <f t="shared" si="30"/>
        <v>0</v>
      </c>
      <c r="Q685" s="39">
        <f t="shared" si="31"/>
        <v>0</v>
      </c>
      <c r="R685" s="39">
        <f t="shared" si="32"/>
        <v>0</v>
      </c>
    </row>
    <row r="686" spans="4:18" x14ac:dyDescent="0.25">
      <c r="D686" s="35" t="s">
        <v>1098</v>
      </c>
      <c r="E686" s="37" t="s">
        <v>471</v>
      </c>
      <c r="F686" s="37">
        <v>1</v>
      </c>
      <c r="G686" s="37"/>
      <c r="H686" s="37"/>
      <c r="I686" s="38"/>
      <c r="J686" s="38"/>
      <c r="K686" s="38"/>
      <c r="L686" s="38"/>
      <c r="M686" s="39"/>
      <c r="N686" s="39"/>
      <c r="O686" s="41">
        <v>6000</v>
      </c>
      <c r="P686" s="39">
        <f t="shared" si="30"/>
        <v>0</v>
      </c>
      <c r="Q686" s="39">
        <f t="shared" si="31"/>
        <v>0</v>
      </c>
      <c r="R686" s="39">
        <f t="shared" si="32"/>
        <v>0</v>
      </c>
    </row>
    <row r="687" spans="4:18" x14ac:dyDescent="0.25">
      <c r="D687" s="35" t="s">
        <v>1099</v>
      </c>
      <c r="E687" s="37" t="s">
        <v>471</v>
      </c>
      <c r="F687" s="37">
        <v>3</v>
      </c>
      <c r="G687" s="37"/>
      <c r="H687" s="37"/>
      <c r="I687" s="38"/>
      <c r="J687" s="38"/>
      <c r="K687" s="38"/>
      <c r="L687" s="38"/>
      <c r="M687" s="39"/>
      <c r="N687" s="39"/>
      <c r="O687" s="41">
        <v>14000</v>
      </c>
      <c r="P687" s="39">
        <f t="shared" si="30"/>
        <v>0</v>
      </c>
      <c r="Q687" s="39">
        <f t="shared" si="31"/>
        <v>0</v>
      </c>
      <c r="R687" s="39">
        <f t="shared" si="32"/>
        <v>0</v>
      </c>
    </row>
    <row r="688" spans="4:18" x14ac:dyDescent="0.25">
      <c r="D688" s="35" t="s">
        <v>1100</v>
      </c>
      <c r="E688" s="37" t="s">
        <v>471</v>
      </c>
      <c r="F688" s="37">
        <v>2</v>
      </c>
      <c r="G688" s="37"/>
      <c r="H688" s="37"/>
      <c r="I688" s="38"/>
      <c r="J688" s="38"/>
      <c r="K688" s="38"/>
      <c r="L688" s="38"/>
      <c r="M688" s="39"/>
      <c r="N688" s="39"/>
      <c r="O688" s="41">
        <v>14000</v>
      </c>
      <c r="P688" s="39">
        <f t="shared" si="30"/>
        <v>0</v>
      </c>
      <c r="Q688" s="39">
        <f t="shared" si="31"/>
        <v>0</v>
      </c>
      <c r="R688" s="39">
        <f t="shared" si="32"/>
        <v>0</v>
      </c>
    </row>
    <row r="689" spans="4:18" x14ac:dyDescent="0.25">
      <c r="D689" s="35" t="s">
        <v>1101</v>
      </c>
      <c r="E689" s="37" t="s">
        <v>471</v>
      </c>
      <c r="F689" s="37">
        <v>2</v>
      </c>
      <c r="G689" s="37"/>
      <c r="H689" s="37"/>
      <c r="I689" s="38"/>
      <c r="J689" s="38"/>
      <c r="K689" s="38"/>
      <c r="L689" s="38"/>
      <c r="M689" s="39"/>
      <c r="N689" s="39"/>
      <c r="O689" s="41">
        <v>6000</v>
      </c>
      <c r="P689" s="39">
        <f t="shared" si="30"/>
        <v>0</v>
      </c>
      <c r="Q689" s="39">
        <f t="shared" si="31"/>
        <v>0</v>
      </c>
      <c r="R689" s="39">
        <f t="shared" si="32"/>
        <v>0</v>
      </c>
    </row>
    <row r="690" spans="4:18" x14ac:dyDescent="0.25">
      <c r="D690" s="36" t="s">
        <v>1102</v>
      </c>
      <c r="E690" s="37" t="s">
        <v>471</v>
      </c>
      <c r="F690" s="37">
        <v>3</v>
      </c>
      <c r="G690" s="37"/>
      <c r="H690" s="37"/>
      <c r="I690" s="38"/>
      <c r="J690" s="38"/>
      <c r="K690" s="38"/>
      <c r="L690" s="38"/>
      <c r="M690" s="39"/>
      <c r="N690" s="39"/>
      <c r="O690" s="40">
        <v>6000</v>
      </c>
      <c r="P690" s="39">
        <f t="shared" si="30"/>
        <v>0</v>
      </c>
      <c r="Q690" s="39">
        <f t="shared" si="31"/>
        <v>0</v>
      </c>
      <c r="R690" s="39">
        <f t="shared" si="32"/>
        <v>0</v>
      </c>
    </row>
    <row r="691" spans="4:18" x14ac:dyDescent="0.25">
      <c r="D691" s="36" t="s">
        <v>1103</v>
      </c>
      <c r="E691" s="37" t="s">
        <v>471</v>
      </c>
      <c r="F691" s="37">
        <v>4</v>
      </c>
      <c r="G691" s="37"/>
      <c r="H691" s="37"/>
      <c r="I691" s="38"/>
      <c r="J691" s="38"/>
      <c r="K691" s="38"/>
      <c r="L691" s="38"/>
      <c r="M691" s="39"/>
      <c r="N691" s="39"/>
      <c r="O691" s="40">
        <v>14000</v>
      </c>
      <c r="P691" s="39">
        <f t="shared" si="30"/>
        <v>0</v>
      </c>
      <c r="Q691" s="39">
        <f t="shared" si="31"/>
        <v>0</v>
      </c>
      <c r="R691" s="39">
        <f t="shared" si="32"/>
        <v>0</v>
      </c>
    </row>
    <row r="692" spans="4:18" x14ac:dyDescent="0.25">
      <c r="D692" s="36" t="s">
        <v>1104</v>
      </c>
      <c r="E692" s="37" t="s">
        <v>471</v>
      </c>
      <c r="F692" s="37">
        <v>2</v>
      </c>
      <c r="G692" s="37"/>
      <c r="H692" s="37"/>
      <c r="I692" s="38"/>
      <c r="J692" s="38"/>
      <c r="K692" s="38"/>
      <c r="L692" s="38"/>
      <c r="M692" s="39"/>
      <c r="N692" s="39"/>
      <c r="O692" s="40">
        <v>8000</v>
      </c>
      <c r="P692" s="39">
        <f t="shared" si="30"/>
        <v>0</v>
      </c>
      <c r="Q692" s="39">
        <f t="shared" si="31"/>
        <v>0</v>
      </c>
      <c r="R692" s="39">
        <f t="shared" si="32"/>
        <v>0</v>
      </c>
    </row>
    <row r="693" spans="4:18" x14ac:dyDescent="0.25">
      <c r="D693" s="35" t="s">
        <v>1105</v>
      </c>
      <c r="E693" s="37" t="s">
        <v>471</v>
      </c>
      <c r="F693" s="37">
        <v>1</v>
      </c>
      <c r="G693" s="37"/>
      <c r="H693" s="37"/>
      <c r="I693" s="38"/>
      <c r="J693" s="38"/>
      <c r="K693" s="38"/>
      <c r="L693" s="38"/>
      <c r="M693" s="39"/>
      <c r="N693" s="39"/>
      <c r="O693" s="41">
        <v>14000</v>
      </c>
      <c r="P693" s="39">
        <f t="shared" si="30"/>
        <v>0</v>
      </c>
      <c r="Q693" s="39">
        <f t="shared" si="31"/>
        <v>0</v>
      </c>
      <c r="R693" s="39">
        <f t="shared" si="32"/>
        <v>0</v>
      </c>
    </row>
    <row r="694" spans="4:18" x14ac:dyDescent="0.25">
      <c r="D694" s="35" t="s">
        <v>1106</v>
      </c>
      <c r="E694" s="37" t="s">
        <v>471</v>
      </c>
      <c r="F694" s="37">
        <v>1</v>
      </c>
      <c r="G694" s="37"/>
      <c r="H694" s="37"/>
      <c r="I694" s="38"/>
      <c r="J694" s="38"/>
      <c r="K694" s="38"/>
      <c r="L694" s="38"/>
      <c r="M694" s="39"/>
      <c r="N694" s="39"/>
      <c r="O694" s="41">
        <v>34000</v>
      </c>
      <c r="P694" s="39">
        <f t="shared" si="30"/>
        <v>0</v>
      </c>
      <c r="Q694" s="39">
        <f t="shared" si="31"/>
        <v>0</v>
      </c>
      <c r="R694" s="39">
        <f t="shared" si="32"/>
        <v>0</v>
      </c>
    </row>
    <row r="695" spans="4:18" x14ac:dyDescent="0.25">
      <c r="D695" s="35" t="s">
        <v>1107</v>
      </c>
      <c r="E695" s="37" t="s">
        <v>471</v>
      </c>
      <c r="F695" s="37">
        <v>1</v>
      </c>
      <c r="G695" s="37"/>
      <c r="H695" s="37"/>
      <c r="I695" s="38"/>
      <c r="J695" s="38"/>
      <c r="K695" s="38"/>
      <c r="L695" s="38"/>
      <c r="M695" s="39"/>
      <c r="N695" s="39"/>
      <c r="O695" s="41">
        <v>14000</v>
      </c>
      <c r="P695" s="39">
        <f t="shared" si="30"/>
        <v>0</v>
      </c>
      <c r="Q695" s="39">
        <f t="shared" si="31"/>
        <v>0</v>
      </c>
      <c r="R695" s="39">
        <f t="shared" si="32"/>
        <v>0</v>
      </c>
    </row>
    <row r="696" spans="4:18" x14ac:dyDescent="0.25">
      <c r="D696" s="35" t="s">
        <v>1108</v>
      </c>
      <c r="E696" s="37" t="s">
        <v>471</v>
      </c>
      <c r="F696" s="37">
        <v>1</v>
      </c>
      <c r="G696" s="37"/>
      <c r="H696" s="37"/>
      <c r="I696" s="38"/>
      <c r="J696" s="38"/>
      <c r="K696" s="38"/>
      <c r="L696" s="38"/>
      <c r="M696" s="39"/>
      <c r="N696" s="39"/>
      <c r="O696" s="41">
        <v>18000</v>
      </c>
      <c r="P696" s="39">
        <f t="shared" si="30"/>
        <v>0</v>
      </c>
      <c r="Q696" s="39">
        <f t="shared" si="31"/>
        <v>0</v>
      </c>
      <c r="R696" s="39">
        <f t="shared" si="32"/>
        <v>0</v>
      </c>
    </row>
    <row r="697" spans="4:18" x14ac:dyDescent="0.25">
      <c r="D697" s="35" t="s">
        <v>1109</v>
      </c>
      <c r="E697" s="37" t="s">
        <v>471</v>
      </c>
      <c r="F697" s="37">
        <v>2</v>
      </c>
      <c r="G697" s="37"/>
      <c r="H697" s="37"/>
      <c r="I697" s="38"/>
      <c r="J697" s="38"/>
      <c r="K697" s="38"/>
      <c r="L697" s="38"/>
      <c r="M697" s="39"/>
      <c r="N697" s="39"/>
      <c r="O697" s="41">
        <v>15800</v>
      </c>
      <c r="P697" s="39">
        <f t="shared" si="30"/>
        <v>0</v>
      </c>
      <c r="Q697" s="39">
        <f t="shared" si="31"/>
        <v>0</v>
      </c>
      <c r="R697" s="39">
        <f t="shared" si="32"/>
        <v>0</v>
      </c>
    </row>
    <row r="698" spans="4:18" x14ac:dyDescent="0.25">
      <c r="D698" s="35" t="s">
        <v>1110</v>
      </c>
      <c r="E698" s="37" t="s">
        <v>471</v>
      </c>
      <c r="F698" s="37">
        <v>2</v>
      </c>
      <c r="G698" s="37"/>
      <c r="H698" s="37"/>
      <c r="I698" s="38"/>
      <c r="J698" s="38"/>
      <c r="K698" s="38"/>
      <c r="L698" s="38"/>
      <c r="M698" s="39"/>
      <c r="N698" s="39"/>
      <c r="O698" s="41">
        <v>15000</v>
      </c>
      <c r="P698" s="39">
        <f t="shared" si="30"/>
        <v>0</v>
      </c>
      <c r="Q698" s="39">
        <f t="shared" si="31"/>
        <v>0</v>
      </c>
      <c r="R698" s="39">
        <f t="shared" si="32"/>
        <v>0</v>
      </c>
    </row>
    <row r="699" spans="4:18" x14ac:dyDescent="0.25">
      <c r="D699" s="35" t="s">
        <v>1111</v>
      </c>
      <c r="E699" s="37" t="s">
        <v>471</v>
      </c>
      <c r="F699" s="37">
        <v>1</v>
      </c>
      <c r="G699" s="37"/>
      <c r="H699" s="37"/>
      <c r="I699" s="38"/>
      <c r="J699" s="38"/>
      <c r="K699" s="38"/>
      <c r="L699" s="38"/>
      <c r="M699" s="39"/>
      <c r="N699" s="39"/>
      <c r="O699" s="41">
        <v>14000</v>
      </c>
      <c r="P699" s="39">
        <f t="shared" si="30"/>
        <v>0</v>
      </c>
      <c r="Q699" s="39">
        <f t="shared" si="31"/>
        <v>0</v>
      </c>
      <c r="R699" s="39">
        <f t="shared" si="32"/>
        <v>0</v>
      </c>
    </row>
    <row r="700" spans="4:18" x14ac:dyDescent="0.25">
      <c r="D700" s="35" t="s">
        <v>1112</v>
      </c>
      <c r="E700" s="37" t="s">
        <v>471</v>
      </c>
      <c r="F700" s="37">
        <v>1</v>
      </c>
      <c r="G700" s="37"/>
      <c r="H700" s="37"/>
      <c r="I700" s="38"/>
      <c r="J700" s="38"/>
      <c r="K700" s="38"/>
      <c r="L700" s="38"/>
      <c r="M700" s="39"/>
      <c r="N700" s="39"/>
      <c r="O700" s="41">
        <v>18900</v>
      </c>
      <c r="P700" s="39">
        <f t="shared" si="30"/>
        <v>0</v>
      </c>
      <c r="Q700" s="39">
        <f t="shared" si="31"/>
        <v>0</v>
      </c>
      <c r="R700" s="39">
        <f t="shared" si="32"/>
        <v>0</v>
      </c>
    </row>
    <row r="701" spans="4:18" x14ac:dyDescent="0.25">
      <c r="D701" s="35" t="s">
        <v>1113</v>
      </c>
      <c r="E701" s="37" t="s">
        <v>471</v>
      </c>
      <c r="F701" s="37">
        <v>1</v>
      </c>
      <c r="G701" s="37"/>
      <c r="H701" s="37"/>
      <c r="I701" s="38"/>
      <c r="J701" s="38"/>
      <c r="K701" s="38"/>
      <c r="L701" s="38"/>
      <c r="M701" s="39"/>
      <c r="N701" s="39"/>
      <c r="O701" s="41">
        <v>19000</v>
      </c>
      <c r="P701" s="39">
        <f t="shared" si="30"/>
        <v>0</v>
      </c>
      <c r="Q701" s="39">
        <f t="shared" si="31"/>
        <v>0</v>
      </c>
      <c r="R701" s="39">
        <f t="shared" si="32"/>
        <v>0</v>
      </c>
    </row>
    <row r="702" spans="4:18" x14ac:dyDescent="0.25">
      <c r="D702" s="35" t="s">
        <v>1114</v>
      </c>
      <c r="E702" s="37" t="s">
        <v>471</v>
      </c>
      <c r="F702" s="37">
        <v>2</v>
      </c>
      <c r="G702" s="37"/>
      <c r="H702" s="37"/>
      <c r="I702" s="38"/>
      <c r="J702" s="38"/>
      <c r="K702" s="38"/>
      <c r="L702" s="38"/>
      <c r="M702" s="39"/>
      <c r="N702" s="39"/>
      <c r="O702" s="41">
        <v>69000</v>
      </c>
      <c r="P702" s="39">
        <f t="shared" si="30"/>
        <v>0</v>
      </c>
      <c r="Q702" s="39">
        <f t="shared" si="31"/>
        <v>0</v>
      </c>
      <c r="R702" s="39">
        <f t="shared" si="32"/>
        <v>0</v>
      </c>
    </row>
    <row r="703" spans="4:18" x14ac:dyDescent="0.25">
      <c r="D703" s="35" t="s">
        <v>1115</v>
      </c>
      <c r="E703" s="37" t="s">
        <v>471</v>
      </c>
      <c r="F703" s="37">
        <v>1</v>
      </c>
      <c r="G703" s="37"/>
      <c r="H703" s="37"/>
      <c r="I703" s="38"/>
      <c r="J703" s="38"/>
      <c r="K703" s="38"/>
      <c r="L703" s="38"/>
      <c r="M703" s="39"/>
      <c r="N703" s="39"/>
      <c r="O703" s="41">
        <v>57000</v>
      </c>
      <c r="P703" s="39">
        <f t="shared" si="30"/>
        <v>0</v>
      </c>
      <c r="Q703" s="39">
        <f t="shared" si="31"/>
        <v>0</v>
      </c>
      <c r="R703" s="39">
        <f t="shared" si="32"/>
        <v>0</v>
      </c>
    </row>
    <row r="704" spans="4:18" x14ac:dyDescent="0.25">
      <c r="D704" s="36" t="s">
        <v>1116</v>
      </c>
      <c r="E704" s="37" t="s">
        <v>471</v>
      </c>
      <c r="F704" s="37">
        <v>3</v>
      </c>
      <c r="G704" s="37"/>
      <c r="H704" s="37"/>
      <c r="I704" s="38"/>
      <c r="J704" s="38"/>
      <c r="K704" s="38"/>
      <c r="L704" s="38"/>
      <c r="M704" s="39"/>
      <c r="N704" s="39"/>
      <c r="O704" s="40">
        <v>14000</v>
      </c>
      <c r="P704" s="39">
        <f t="shared" si="30"/>
        <v>0</v>
      </c>
      <c r="Q704" s="39">
        <f t="shared" si="31"/>
        <v>0</v>
      </c>
      <c r="R704" s="39">
        <f t="shared" si="32"/>
        <v>0</v>
      </c>
    </row>
    <row r="705" spans="4:18" x14ac:dyDescent="0.25">
      <c r="D705" s="36" t="s">
        <v>1117</v>
      </c>
      <c r="E705" s="37" t="s">
        <v>471</v>
      </c>
      <c r="F705" s="37">
        <v>5</v>
      </c>
      <c r="G705" s="37"/>
      <c r="H705" s="37"/>
      <c r="I705" s="38"/>
      <c r="J705" s="38"/>
      <c r="K705" s="38"/>
      <c r="L705" s="38"/>
      <c r="M705" s="39"/>
      <c r="N705" s="39"/>
      <c r="O705" s="40">
        <v>6000</v>
      </c>
      <c r="P705" s="39">
        <f t="shared" ref="P705:P768" si="33">H705*I705</f>
        <v>0</v>
      </c>
      <c r="Q705" s="39">
        <f t="shared" ref="Q705:Q768" si="34">H705*O705</f>
        <v>0</v>
      </c>
      <c r="R705" s="39">
        <f t="shared" ref="R705:R768" si="35">G705*O705</f>
        <v>0</v>
      </c>
    </row>
    <row r="706" spans="4:18" x14ac:dyDescent="0.25">
      <c r="D706" s="36" t="s">
        <v>1118</v>
      </c>
      <c r="E706" s="37" t="s">
        <v>471</v>
      </c>
      <c r="F706" s="37">
        <v>7</v>
      </c>
      <c r="G706" s="37"/>
      <c r="H706" s="37"/>
      <c r="I706" s="38"/>
      <c r="J706" s="38"/>
      <c r="K706" s="38"/>
      <c r="L706" s="38"/>
      <c r="M706" s="39"/>
      <c r="N706" s="39"/>
      <c r="O706" s="40">
        <v>14000</v>
      </c>
      <c r="P706" s="39">
        <f t="shared" si="33"/>
        <v>0</v>
      </c>
      <c r="Q706" s="39">
        <f t="shared" si="34"/>
        <v>0</v>
      </c>
      <c r="R706" s="39">
        <f t="shared" si="35"/>
        <v>0</v>
      </c>
    </row>
    <row r="707" spans="4:18" x14ac:dyDescent="0.25">
      <c r="D707" s="36" t="s">
        <v>1119</v>
      </c>
      <c r="E707" s="37" t="s">
        <v>471</v>
      </c>
      <c r="F707" s="37">
        <v>3</v>
      </c>
      <c r="G707" s="37"/>
      <c r="H707" s="37"/>
      <c r="I707" s="38"/>
      <c r="J707" s="38"/>
      <c r="K707" s="38"/>
      <c r="L707" s="38"/>
      <c r="M707" s="39"/>
      <c r="N707" s="39"/>
      <c r="O707" s="40">
        <v>6000</v>
      </c>
      <c r="P707" s="39">
        <f t="shared" si="33"/>
        <v>0</v>
      </c>
      <c r="Q707" s="39">
        <f t="shared" si="34"/>
        <v>0</v>
      </c>
      <c r="R707" s="39">
        <f t="shared" si="35"/>
        <v>0</v>
      </c>
    </row>
    <row r="708" spans="4:18" x14ac:dyDescent="0.25">
      <c r="D708" s="35" t="s">
        <v>1120</v>
      </c>
      <c r="E708" s="37" t="s">
        <v>471</v>
      </c>
      <c r="F708" s="37">
        <v>1</v>
      </c>
      <c r="G708" s="37"/>
      <c r="H708" s="37"/>
      <c r="I708" s="38"/>
      <c r="J708" s="38"/>
      <c r="K708" s="38"/>
      <c r="L708" s="38"/>
      <c r="M708" s="39"/>
      <c r="N708" s="39"/>
      <c r="O708" s="41">
        <v>15000</v>
      </c>
      <c r="P708" s="39">
        <f t="shared" si="33"/>
        <v>0</v>
      </c>
      <c r="Q708" s="39">
        <f t="shared" si="34"/>
        <v>0</v>
      </c>
      <c r="R708" s="39">
        <f t="shared" si="35"/>
        <v>0</v>
      </c>
    </row>
    <row r="709" spans="4:18" x14ac:dyDescent="0.25">
      <c r="D709" s="35" t="s">
        <v>1121</v>
      </c>
      <c r="E709" s="37" t="s">
        <v>471</v>
      </c>
      <c r="F709" s="37">
        <v>1</v>
      </c>
      <c r="G709" s="37"/>
      <c r="H709" s="37"/>
      <c r="I709" s="38"/>
      <c r="J709" s="38"/>
      <c r="K709" s="38"/>
      <c r="L709" s="38"/>
      <c r="M709" s="39"/>
      <c r="N709" s="39"/>
      <c r="O709" s="41">
        <v>37000</v>
      </c>
      <c r="P709" s="39">
        <f t="shared" si="33"/>
        <v>0</v>
      </c>
      <c r="Q709" s="39">
        <f t="shared" si="34"/>
        <v>0</v>
      </c>
      <c r="R709" s="39">
        <f t="shared" si="35"/>
        <v>0</v>
      </c>
    </row>
    <row r="710" spans="4:18" x14ac:dyDescent="0.25">
      <c r="D710" s="36" t="s">
        <v>1122</v>
      </c>
      <c r="E710" s="37" t="s">
        <v>471</v>
      </c>
      <c r="F710" s="37">
        <v>1</v>
      </c>
      <c r="G710" s="37"/>
      <c r="H710" s="37"/>
      <c r="I710" s="38"/>
      <c r="J710" s="38"/>
      <c r="K710" s="38"/>
      <c r="L710" s="38"/>
      <c r="M710" s="39"/>
      <c r="N710" s="39"/>
      <c r="O710" s="40">
        <v>35000</v>
      </c>
      <c r="P710" s="39">
        <f t="shared" si="33"/>
        <v>0</v>
      </c>
      <c r="Q710" s="39">
        <f t="shared" si="34"/>
        <v>0</v>
      </c>
      <c r="R710" s="39">
        <f t="shared" si="35"/>
        <v>0</v>
      </c>
    </row>
    <row r="711" spans="4:18" x14ac:dyDescent="0.25">
      <c r="D711" s="36" t="s">
        <v>1123</v>
      </c>
      <c r="E711" s="37" t="s">
        <v>471</v>
      </c>
      <c r="F711" s="37">
        <v>2</v>
      </c>
      <c r="G711" s="37"/>
      <c r="H711" s="37"/>
      <c r="I711" s="38"/>
      <c r="J711" s="38"/>
      <c r="K711" s="38"/>
      <c r="L711" s="38"/>
      <c r="M711" s="39"/>
      <c r="N711" s="39"/>
      <c r="O711" s="40">
        <v>29000</v>
      </c>
      <c r="P711" s="39">
        <f t="shared" si="33"/>
        <v>0</v>
      </c>
      <c r="Q711" s="39">
        <f t="shared" si="34"/>
        <v>0</v>
      </c>
      <c r="R711" s="39">
        <f t="shared" si="35"/>
        <v>0</v>
      </c>
    </row>
    <row r="712" spans="4:18" x14ac:dyDescent="0.25">
      <c r="D712" s="35" t="s">
        <v>1124</v>
      </c>
      <c r="E712" s="37" t="s">
        <v>471</v>
      </c>
      <c r="F712" s="37">
        <v>1</v>
      </c>
      <c r="G712" s="37"/>
      <c r="H712" s="37"/>
      <c r="I712" s="38"/>
      <c r="J712" s="38"/>
      <c r="K712" s="38"/>
      <c r="L712" s="38"/>
      <c r="M712" s="39"/>
      <c r="N712" s="39"/>
      <c r="O712" s="41">
        <v>6000</v>
      </c>
      <c r="P712" s="39">
        <f t="shared" si="33"/>
        <v>0</v>
      </c>
      <c r="Q712" s="39">
        <f t="shared" si="34"/>
        <v>0</v>
      </c>
      <c r="R712" s="39">
        <f t="shared" si="35"/>
        <v>0</v>
      </c>
    </row>
    <row r="713" spans="4:18" x14ac:dyDescent="0.25">
      <c r="D713" s="35" t="s">
        <v>1125</v>
      </c>
      <c r="E713" s="37" t="s">
        <v>471</v>
      </c>
      <c r="F713" s="37">
        <v>1</v>
      </c>
      <c r="G713" s="37"/>
      <c r="H713" s="37"/>
      <c r="I713" s="38"/>
      <c r="J713" s="38"/>
      <c r="K713" s="38"/>
      <c r="L713" s="38"/>
      <c r="M713" s="39"/>
      <c r="N713" s="39"/>
      <c r="O713" s="41">
        <v>14000</v>
      </c>
      <c r="P713" s="39">
        <f t="shared" si="33"/>
        <v>0</v>
      </c>
      <c r="Q713" s="39">
        <f t="shared" si="34"/>
        <v>0</v>
      </c>
      <c r="R713" s="39">
        <f t="shared" si="35"/>
        <v>0</v>
      </c>
    </row>
    <row r="714" spans="4:18" x14ac:dyDescent="0.25">
      <c r="D714" s="35" t="s">
        <v>1126</v>
      </c>
      <c r="E714" s="37" t="s">
        <v>471</v>
      </c>
      <c r="F714" s="37">
        <v>2</v>
      </c>
      <c r="G714" s="37"/>
      <c r="H714" s="37"/>
      <c r="I714" s="38"/>
      <c r="J714" s="38"/>
      <c r="K714" s="38"/>
      <c r="L714" s="38"/>
      <c r="M714" s="39"/>
      <c r="N714" s="39"/>
      <c r="O714" s="41">
        <v>27000</v>
      </c>
      <c r="P714" s="39">
        <f t="shared" si="33"/>
        <v>0</v>
      </c>
      <c r="Q714" s="39">
        <f t="shared" si="34"/>
        <v>0</v>
      </c>
      <c r="R714" s="39">
        <f t="shared" si="35"/>
        <v>0</v>
      </c>
    </row>
    <row r="715" spans="4:18" x14ac:dyDescent="0.25">
      <c r="D715" s="36" t="s">
        <v>1127</v>
      </c>
      <c r="E715" s="37" t="s">
        <v>471</v>
      </c>
      <c r="F715" s="37">
        <v>6</v>
      </c>
      <c r="G715" s="37"/>
      <c r="H715" s="37"/>
      <c r="I715" s="38"/>
      <c r="J715" s="38"/>
      <c r="K715" s="38"/>
      <c r="L715" s="38"/>
      <c r="M715" s="39"/>
      <c r="N715" s="39"/>
      <c r="O715" s="40">
        <v>6000</v>
      </c>
      <c r="P715" s="39">
        <f t="shared" si="33"/>
        <v>0</v>
      </c>
      <c r="Q715" s="39">
        <f t="shared" si="34"/>
        <v>0</v>
      </c>
      <c r="R715" s="39">
        <f t="shared" si="35"/>
        <v>0</v>
      </c>
    </row>
    <row r="716" spans="4:18" x14ac:dyDescent="0.25">
      <c r="D716" s="36" t="s">
        <v>1127</v>
      </c>
      <c r="E716" s="37" t="s">
        <v>471</v>
      </c>
      <c r="F716" s="37">
        <v>3</v>
      </c>
      <c r="G716" s="37"/>
      <c r="H716" s="37"/>
      <c r="I716" s="38"/>
      <c r="J716" s="38"/>
      <c r="K716" s="38"/>
      <c r="L716" s="38"/>
      <c r="M716" s="39"/>
      <c r="N716" s="39"/>
      <c r="O716" s="40">
        <v>6000</v>
      </c>
      <c r="P716" s="39">
        <f t="shared" si="33"/>
        <v>0</v>
      </c>
      <c r="Q716" s="39">
        <f t="shared" si="34"/>
        <v>0</v>
      </c>
      <c r="R716" s="39">
        <f t="shared" si="35"/>
        <v>0</v>
      </c>
    </row>
    <row r="717" spans="4:18" x14ac:dyDescent="0.25">
      <c r="D717" s="36" t="s">
        <v>1128</v>
      </c>
      <c r="E717" s="37" t="s">
        <v>471</v>
      </c>
      <c r="F717" s="37">
        <v>5</v>
      </c>
      <c r="G717" s="37"/>
      <c r="H717" s="37"/>
      <c r="I717" s="38"/>
      <c r="J717" s="38"/>
      <c r="K717" s="38"/>
      <c r="L717" s="38"/>
      <c r="M717" s="39"/>
      <c r="N717" s="39"/>
      <c r="O717" s="40">
        <v>18000</v>
      </c>
      <c r="P717" s="39">
        <f t="shared" si="33"/>
        <v>0</v>
      </c>
      <c r="Q717" s="39">
        <f t="shared" si="34"/>
        <v>0</v>
      </c>
      <c r="R717" s="39">
        <f t="shared" si="35"/>
        <v>0</v>
      </c>
    </row>
    <row r="718" spans="4:18" x14ac:dyDescent="0.25">
      <c r="D718" s="35" t="s">
        <v>1129</v>
      </c>
      <c r="E718" s="37" t="s">
        <v>471</v>
      </c>
      <c r="F718" s="37">
        <v>1</v>
      </c>
      <c r="G718" s="37"/>
      <c r="H718" s="37"/>
      <c r="I718" s="38"/>
      <c r="J718" s="38"/>
      <c r="K718" s="38"/>
      <c r="L718" s="38"/>
      <c r="M718" s="39"/>
      <c r="N718" s="39"/>
      <c r="O718" s="41">
        <v>6000</v>
      </c>
      <c r="P718" s="39">
        <f t="shared" si="33"/>
        <v>0</v>
      </c>
      <c r="Q718" s="39">
        <f t="shared" si="34"/>
        <v>0</v>
      </c>
      <c r="R718" s="39">
        <f t="shared" si="35"/>
        <v>0</v>
      </c>
    </row>
    <row r="719" spans="4:18" x14ac:dyDescent="0.25">
      <c r="D719" s="36" t="s">
        <v>1130</v>
      </c>
      <c r="E719" s="37" t="s">
        <v>471</v>
      </c>
      <c r="F719" s="37">
        <v>12</v>
      </c>
      <c r="G719" s="37"/>
      <c r="H719" s="37"/>
      <c r="I719" s="38"/>
      <c r="J719" s="38"/>
      <c r="K719" s="38"/>
      <c r="L719" s="38"/>
      <c r="M719" s="39"/>
      <c r="N719" s="39"/>
      <c r="O719" s="40">
        <v>6000</v>
      </c>
      <c r="P719" s="39">
        <f t="shared" si="33"/>
        <v>0</v>
      </c>
      <c r="Q719" s="39">
        <f t="shared" si="34"/>
        <v>0</v>
      </c>
      <c r="R719" s="39">
        <f t="shared" si="35"/>
        <v>0</v>
      </c>
    </row>
    <row r="720" spans="4:18" x14ac:dyDescent="0.25">
      <c r="D720" s="36" t="s">
        <v>1131</v>
      </c>
      <c r="E720" s="37" t="s">
        <v>471</v>
      </c>
      <c r="F720" s="37">
        <v>9</v>
      </c>
      <c r="G720" s="37"/>
      <c r="H720" s="37"/>
      <c r="I720" s="38"/>
      <c r="J720" s="38"/>
      <c r="K720" s="38"/>
      <c r="L720" s="38"/>
      <c r="M720" s="39"/>
      <c r="N720" s="39"/>
      <c r="O720" s="40">
        <v>14000</v>
      </c>
      <c r="P720" s="39">
        <f t="shared" si="33"/>
        <v>0</v>
      </c>
      <c r="Q720" s="39">
        <f t="shared" si="34"/>
        <v>0</v>
      </c>
      <c r="R720" s="39">
        <f t="shared" si="35"/>
        <v>0</v>
      </c>
    </row>
    <row r="721" spans="4:18" x14ac:dyDescent="0.25">
      <c r="D721" s="36" t="s">
        <v>1132</v>
      </c>
      <c r="E721" s="37" t="s">
        <v>471</v>
      </c>
      <c r="F721" s="37">
        <v>9</v>
      </c>
      <c r="G721" s="37"/>
      <c r="H721" s="37"/>
      <c r="I721" s="38"/>
      <c r="J721" s="38"/>
      <c r="K721" s="38"/>
      <c r="L721" s="38"/>
      <c r="M721" s="39"/>
      <c r="N721" s="39"/>
      <c r="O721" s="40">
        <v>6000</v>
      </c>
      <c r="P721" s="39">
        <f t="shared" si="33"/>
        <v>0</v>
      </c>
      <c r="Q721" s="39">
        <f t="shared" si="34"/>
        <v>0</v>
      </c>
      <c r="R721" s="39">
        <f t="shared" si="35"/>
        <v>0</v>
      </c>
    </row>
    <row r="722" spans="4:18" x14ac:dyDescent="0.25">
      <c r="D722" s="36" t="s">
        <v>1133</v>
      </c>
      <c r="E722" s="37" t="s">
        <v>471</v>
      </c>
      <c r="F722" s="37">
        <v>7</v>
      </c>
      <c r="G722" s="37"/>
      <c r="H722" s="37"/>
      <c r="I722" s="38"/>
      <c r="J722" s="38"/>
      <c r="K722" s="38"/>
      <c r="L722" s="38"/>
      <c r="M722" s="39"/>
      <c r="N722" s="39"/>
      <c r="O722" s="40">
        <v>14000</v>
      </c>
      <c r="P722" s="39">
        <f t="shared" si="33"/>
        <v>0</v>
      </c>
      <c r="Q722" s="39">
        <f t="shared" si="34"/>
        <v>0</v>
      </c>
      <c r="R722" s="39">
        <f t="shared" si="35"/>
        <v>0</v>
      </c>
    </row>
    <row r="723" spans="4:18" x14ac:dyDescent="0.25">
      <c r="D723" s="35" t="s">
        <v>1134</v>
      </c>
      <c r="E723" s="37" t="s">
        <v>471</v>
      </c>
      <c r="F723" s="37">
        <v>2</v>
      </c>
      <c r="G723" s="37"/>
      <c r="H723" s="37"/>
      <c r="I723" s="38"/>
      <c r="J723" s="38"/>
      <c r="K723" s="38"/>
      <c r="L723" s="38"/>
      <c r="M723" s="39"/>
      <c r="N723" s="39"/>
      <c r="O723" s="41">
        <v>17000</v>
      </c>
      <c r="P723" s="39">
        <f t="shared" si="33"/>
        <v>0</v>
      </c>
      <c r="Q723" s="39">
        <f t="shared" si="34"/>
        <v>0</v>
      </c>
      <c r="R723" s="39">
        <f t="shared" si="35"/>
        <v>0</v>
      </c>
    </row>
    <row r="724" spans="4:18" x14ac:dyDescent="0.25">
      <c r="D724" s="36" t="s">
        <v>1135</v>
      </c>
      <c r="E724" s="37" t="s">
        <v>471</v>
      </c>
      <c r="F724" s="37">
        <v>6</v>
      </c>
      <c r="G724" s="37"/>
      <c r="H724" s="37"/>
      <c r="I724" s="38"/>
      <c r="J724" s="38"/>
      <c r="K724" s="38"/>
      <c r="L724" s="38"/>
      <c r="M724" s="39"/>
      <c r="N724" s="39"/>
      <c r="O724" s="40">
        <v>6000</v>
      </c>
      <c r="P724" s="39">
        <f t="shared" si="33"/>
        <v>0</v>
      </c>
      <c r="Q724" s="39">
        <f t="shared" si="34"/>
        <v>0</v>
      </c>
      <c r="R724" s="39">
        <f t="shared" si="35"/>
        <v>0</v>
      </c>
    </row>
    <row r="725" spans="4:18" x14ac:dyDescent="0.25">
      <c r="D725" s="35" t="s">
        <v>1136</v>
      </c>
      <c r="E725" s="37" t="s">
        <v>471</v>
      </c>
      <c r="F725" s="37">
        <v>1</v>
      </c>
      <c r="G725" s="37"/>
      <c r="H725" s="37"/>
      <c r="I725" s="38"/>
      <c r="J725" s="38"/>
      <c r="K725" s="38"/>
      <c r="L725" s="38"/>
      <c r="M725" s="39"/>
      <c r="N725" s="39"/>
      <c r="O725" s="41">
        <v>16000</v>
      </c>
      <c r="P725" s="39">
        <f t="shared" si="33"/>
        <v>0</v>
      </c>
      <c r="Q725" s="39">
        <f t="shared" si="34"/>
        <v>0</v>
      </c>
      <c r="R725" s="39">
        <f t="shared" si="35"/>
        <v>0</v>
      </c>
    </row>
    <row r="726" spans="4:18" x14ac:dyDescent="0.25">
      <c r="D726" s="35" t="s">
        <v>1137</v>
      </c>
      <c r="E726" s="37" t="s">
        <v>471</v>
      </c>
      <c r="F726" s="37">
        <v>1</v>
      </c>
      <c r="G726" s="37"/>
      <c r="H726" s="37"/>
      <c r="I726" s="38"/>
      <c r="J726" s="38"/>
      <c r="K726" s="38"/>
      <c r="L726" s="38"/>
      <c r="M726" s="39"/>
      <c r="N726" s="39"/>
      <c r="O726" s="41">
        <v>6000</v>
      </c>
      <c r="P726" s="39">
        <f t="shared" si="33"/>
        <v>0</v>
      </c>
      <c r="Q726" s="39">
        <f t="shared" si="34"/>
        <v>0</v>
      </c>
      <c r="R726" s="39">
        <f t="shared" si="35"/>
        <v>0</v>
      </c>
    </row>
    <row r="727" spans="4:18" x14ac:dyDescent="0.25">
      <c r="D727" s="35" t="s">
        <v>1138</v>
      </c>
      <c r="E727" s="37" t="s">
        <v>471</v>
      </c>
      <c r="F727" s="37">
        <v>1</v>
      </c>
      <c r="G727" s="37"/>
      <c r="H727" s="37"/>
      <c r="I727" s="38"/>
      <c r="J727" s="38"/>
      <c r="K727" s="38"/>
      <c r="L727" s="38"/>
      <c r="M727" s="39"/>
      <c r="N727" s="39"/>
      <c r="O727" s="41">
        <v>5000</v>
      </c>
      <c r="P727" s="39">
        <f t="shared" si="33"/>
        <v>0</v>
      </c>
      <c r="Q727" s="39">
        <f t="shared" si="34"/>
        <v>0</v>
      </c>
      <c r="R727" s="39">
        <f t="shared" si="35"/>
        <v>0</v>
      </c>
    </row>
    <row r="728" spans="4:18" x14ac:dyDescent="0.25">
      <c r="D728" s="36" t="s">
        <v>1139</v>
      </c>
      <c r="E728" s="37" t="s">
        <v>471</v>
      </c>
      <c r="F728" s="37">
        <v>5</v>
      </c>
      <c r="G728" s="37"/>
      <c r="H728" s="37"/>
      <c r="I728" s="38"/>
      <c r="J728" s="38"/>
      <c r="K728" s="38"/>
      <c r="L728" s="38"/>
      <c r="M728" s="39"/>
      <c r="N728" s="39"/>
      <c r="O728" s="40">
        <v>33000</v>
      </c>
      <c r="P728" s="39">
        <f t="shared" si="33"/>
        <v>0</v>
      </c>
      <c r="Q728" s="39">
        <f t="shared" si="34"/>
        <v>0</v>
      </c>
      <c r="R728" s="39">
        <f t="shared" si="35"/>
        <v>0</v>
      </c>
    </row>
    <row r="729" spans="4:18" x14ac:dyDescent="0.25">
      <c r="D729" s="35" t="s">
        <v>1140</v>
      </c>
      <c r="E729" s="37" t="s">
        <v>471</v>
      </c>
      <c r="F729" s="37">
        <v>1</v>
      </c>
      <c r="G729" s="37"/>
      <c r="H729" s="37"/>
      <c r="I729" s="38"/>
      <c r="J729" s="38"/>
      <c r="K729" s="38"/>
      <c r="L729" s="38"/>
      <c r="M729" s="39"/>
      <c r="N729" s="39"/>
      <c r="O729" s="41">
        <v>37000</v>
      </c>
      <c r="P729" s="39">
        <f t="shared" si="33"/>
        <v>0</v>
      </c>
      <c r="Q729" s="39">
        <f t="shared" si="34"/>
        <v>0</v>
      </c>
      <c r="R729" s="39">
        <f t="shared" si="35"/>
        <v>0</v>
      </c>
    </row>
    <row r="730" spans="4:18" x14ac:dyDescent="0.25">
      <c r="D730" s="36" t="s">
        <v>1141</v>
      </c>
      <c r="E730" s="37" t="s">
        <v>471</v>
      </c>
      <c r="F730" s="37">
        <v>13</v>
      </c>
      <c r="G730" s="37"/>
      <c r="H730" s="37"/>
      <c r="I730" s="38"/>
      <c r="J730" s="38"/>
      <c r="K730" s="38"/>
      <c r="L730" s="38"/>
      <c r="M730" s="39"/>
      <c r="N730" s="39"/>
      <c r="O730" s="40">
        <v>6000</v>
      </c>
      <c r="P730" s="39">
        <f t="shared" si="33"/>
        <v>0</v>
      </c>
      <c r="Q730" s="39">
        <f t="shared" si="34"/>
        <v>0</v>
      </c>
      <c r="R730" s="39">
        <f t="shared" si="35"/>
        <v>0</v>
      </c>
    </row>
    <row r="731" spans="4:18" x14ac:dyDescent="0.25">
      <c r="D731" s="36" t="s">
        <v>1141</v>
      </c>
      <c r="E731" s="37" t="s">
        <v>471</v>
      </c>
      <c r="F731" s="37">
        <v>1</v>
      </c>
      <c r="G731" s="37"/>
      <c r="H731" s="37"/>
      <c r="I731" s="38"/>
      <c r="J731" s="38"/>
      <c r="K731" s="38"/>
      <c r="L731" s="38"/>
      <c r="M731" s="39"/>
      <c r="N731" s="39"/>
      <c r="O731" s="40">
        <v>6000</v>
      </c>
      <c r="P731" s="39">
        <f t="shared" si="33"/>
        <v>0</v>
      </c>
      <c r="Q731" s="39">
        <f t="shared" si="34"/>
        <v>0</v>
      </c>
      <c r="R731" s="39">
        <f t="shared" si="35"/>
        <v>0</v>
      </c>
    </row>
    <row r="732" spans="4:18" x14ac:dyDescent="0.25">
      <c r="D732" s="36" t="s">
        <v>1142</v>
      </c>
      <c r="E732" s="37" t="s">
        <v>471</v>
      </c>
      <c r="F732" s="37">
        <v>4</v>
      </c>
      <c r="G732" s="37"/>
      <c r="H732" s="37"/>
      <c r="I732" s="38"/>
      <c r="J732" s="38"/>
      <c r="K732" s="38"/>
      <c r="L732" s="38"/>
      <c r="M732" s="39"/>
      <c r="N732" s="39"/>
      <c r="O732" s="40">
        <v>14000</v>
      </c>
      <c r="P732" s="39">
        <f t="shared" si="33"/>
        <v>0</v>
      </c>
      <c r="Q732" s="39">
        <f t="shared" si="34"/>
        <v>0</v>
      </c>
      <c r="R732" s="39">
        <f t="shared" si="35"/>
        <v>0</v>
      </c>
    </row>
    <row r="733" spans="4:18" x14ac:dyDescent="0.25">
      <c r="D733" s="35" t="s">
        <v>1143</v>
      </c>
      <c r="E733" s="37" t="s">
        <v>471</v>
      </c>
      <c r="F733" s="37">
        <v>1</v>
      </c>
      <c r="G733" s="37"/>
      <c r="H733" s="37"/>
      <c r="I733" s="38"/>
      <c r="J733" s="38"/>
      <c r="K733" s="38"/>
      <c r="L733" s="38"/>
      <c r="M733" s="39"/>
      <c r="N733" s="39"/>
      <c r="O733" s="41">
        <v>14000</v>
      </c>
      <c r="P733" s="39">
        <f t="shared" si="33"/>
        <v>0</v>
      </c>
      <c r="Q733" s="39">
        <f t="shared" si="34"/>
        <v>0</v>
      </c>
      <c r="R733" s="39">
        <f t="shared" si="35"/>
        <v>0</v>
      </c>
    </row>
    <row r="734" spans="4:18" x14ac:dyDescent="0.25">
      <c r="D734" s="35" t="s">
        <v>1144</v>
      </c>
      <c r="E734" s="37" t="s">
        <v>471</v>
      </c>
      <c r="F734" s="37">
        <v>2</v>
      </c>
      <c r="G734" s="37"/>
      <c r="H734" s="37"/>
      <c r="I734" s="38"/>
      <c r="J734" s="38"/>
      <c r="K734" s="38"/>
      <c r="L734" s="38"/>
      <c r="M734" s="39"/>
      <c r="N734" s="39"/>
      <c r="O734" s="41">
        <v>20000</v>
      </c>
      <c r="P734" s="39">
        <f t="shared" si="33"/>
        <v>0</v>
      </c>
      <c r="Q734" s="39">
        <f t="shared" si="34"/>
        <v>0</v>
      </c>
      <c r="R734" s="39">
        <f t="shared" si="35"/>
        <v>0</v>
      </c>
    </row>
    <row r="735" spans="4:18" x14ac:dyDescent="0.25">
      <c r="D735" s="36" t="s">
        <v>1145</v>
      </c>
      <c r="E735" s="37" t="s">
        <v>471</v>
      </c>
      <c r="F735" s="37">
        <v>3</v>
      </c>
      <c r="G735" s="37"/>
      <c r="H735" s="37"/>
      <c r="I735" s="38"/>
      <c r="J735" s="38"/>
      <c r="K735" s="38"/>
      <c r="L735" s="38"/>
      <c r="M735" s="39"/>
      <c r="N735" s="39"/>
      <c r="O735" s="40">
        <v>6000</v>
      </c>
      <c r="P735" s="39">
        <f t="shared" si="33"/>
        <v>0</v>
      </c>
      <c r="Q735" s="39">
        <f t="shared" si="34"/>
        <v>0</v>
      </c>
      <c r="R735" s="39">
        <f t="shared" si="35"/>
        <v>0</v>
      </c>
    </row>
    <row r="736" spans="4:18" x14ac:dyDescent="0.25">
      <c r="D736" s="36" t="s">
        <v>1146</v>
      </c>
      <c r="E736" s="37" t="s">
        <v>471</v>
      </c>
      <c r="F736" s="37">
        <v>4</v>
      </c>
      <c r="G736" s="37"/>
      <c r="H736" s="37"/>
      <c r="I736" s="38"/>
      <c r="J736" s="38"/>
      <c r="K736" s="38"/>
      <c r="L736" s="38"/>
      <c r="M736" s="39"/>
      <c r="N736" s="39"/>
      <c r="O736" s="40">
        <v>13000</v>
      </c>
      <c r="P736" s="39">
        <f t="shared" si="33"/>
        <v>0</v>
      </c>
      <c r="Q736" s="39">
        <f t="shared" si="34"/>
        <v>0</v>
      </c>
      <c r="R736" s="39">
        <f t="shared" si="35"/>
        <v>0</v>
      </c>
    </row>
    <row r="737" spans="4:18" x14ac:dyDescent="0.25">
      <c r="D737" s="35" t="s">
        <v>1147</v>
      </c>
      <c r="E737" s="37" t="s">
        <v>471</v>
      </c>
      <c r="F737" s="37">
        <v>2</v>
      </c>
      <c r="G737" s="37"/>
      <c r="H737" s="37"/>
      <c r="I737" s="38"/>
      <c r="J737" s="38"/>
      <c r="K737" s="38"/>
      <c r="L737" s="38"/>
      <c r="M737" s="39"/>
      <c r="N737" s="39"/>
      <c r="O737" s="41">
        <v>64000</v>
      </c>
      <c r="P737" s="39">
        <f t="shared" si="33"/>
        <v>0</v>
      </c>
      <c r="Q737" s="39">
        <f t="shared" si="34"/>
        <v>0</v>
      </c>
      <c r="R737" s="39">
        <f t="shared" si="35"/>
        <v>0</v>
      </c>
    </row>
    <row r="738" spans="4:18" x14ac:dyDescent="0.25">
      <c r="D738" s="36" t="s">
        <v>1148</v>
      </c>
      <c r="E738" s="37" t="s">
        <v>471</v>
      </c>
      <c r="F738" s="37">
        <v>3</v>
      </c>
      <c r="G738" s="37"/>
      <c r="H738" s="37"/>
      <c r="I738" s="38"/>
      <c r="J738" s="38"/>
      <c r="K738" s="38"/>
      <c r="L738" s="38"/>
      <c r="M738" s="39"/>
      <c r="N738" s="39"/>
      <c r="O738" s="40">
        <v>14000</v>
      </c>
      <c r="P738" s="39">
        <f t="shared" si="33"/>
        <v>0</v>
      </c>
      <c r="Q738" s="39">
        <f t="shared" si="34"/>
        <v>0</v>
      </c>
      <c r="R738" s="39">
        <f t="shared" si="35"/>
        <v>0</v>
      </c>
    </row>
    <row r="739" spans="4:18" x14ac:dyDescent="0.25">
      <c r="D739" s="36" t="s">
        <v>1149</v>
      </c>
      <c r="E739" s="37" t="s">
        <v>471</v>
      </c>
      <c r="F739" s="37">
        <v>2</v>
      </c>
      <c r="G739" s="37"/>
      <c r="H739" s="37"/>
      <c r="I739" s="38"/>
      <c r="J739" s="38"/>
      <c r="K739" s="38"/>
      <c r="L739" s="38"/>
      <c r="M739" s="39"/>
      <c r="N739" s="39"/>
      <c r="O739" s="40">
        <v>6000</v>
      </c>
      <c r="P739" s="39">
        <f t="shared" si="33"/>
        <v>0</v>
      </c>
      <c r="Q739" s="39">
        <f t="shared" si="34"/>
        <v>0</v>
      </c>
      <c r="R739" s="39">
        <f t="shared" si="35"/>
        <v>0</v>
      </c>
    </row>
    <row r="740" spans="4:18" x14ac:dyDescent="0.25">
      <c r="D740" s="36" t="s">
        <v>1149</v>
      </c>
      <c r="E740" s="37" t="s">
        <v>471</v>
      </c>
      <c r="F740" s="37">
        <v>7</v>
      </c>
      <c r="G740" s="37"/>
      <c r="H740" s="37"/>
      <c r="I740" s="38"/>
      <c r="J740" s="38"/>
      <c r="K740" s="38"/>
      <c r="L740" s="38"/>
      <c r="M740" s="39"/>
      <c r="N740" s="39"/>
      <c r="O740" s="40">
        <v>6000</v>
      </c>
      <c r="P740" s="39">
        <f t="shared" si="33"/>
        <v>0</v>
      </c>
      <c r="Q740" s="39">
        <f t="shared" si="34"/>
        <v>0</v>
      </c>
      <c r="R740" s="39">
        <f t="shared" si="35"/>
        <v>0</v>
      </c>
    </row>
    <row r="741" spans="4:18" x14ac:dyDescent="0.25">
      <c r="D741" s="35" t="s">
        <v>1150</v>
      </c>
      <c r="E741" s="37" t="s">
        <v>471</v>
      </c>
      <c r="F741" s="37">
        <v>1</v>
      </c>
      <c r="G741" s="37"/>
      <c r="H741" s="37"/>
      <c r="I741" s="38"/>
      <c r="J741" s="38"/>
      <c r="K741" s="38"/>
      <c r="L741" s="38"/>
      <c r="M741" s="39"/>
      <c r="N741" s="39"/>
      <c r="O741" s="41">
        <v>20000</v>
      </c>
      <c r="P741" s="39">
        <f t="shared" si="33"/>
        <v>0</v>
      </c>
      <c r="Q741" s="39">
        <f t="shared" si="34"/>
        <v>0</v>
      </c>
      <c r="R741" s="39">
        <f t="shared" si="35"/>
        <v>0</v>
      </c>
    </row>
    <row r="742" spans="4:18" x14ac:dyDescent="0.25">
      <c r="D742" s="35" t="s">
        <v>1151</v>
      </c>
      <c r="E742" s="37" t="s">
        <v>471</v>
      </c>
      <c r="F742" s="37">
        <v>1</v>
      </c>
      <c r="G742" s="37"/>
      <c r="H742" s="37"/>
      <c r="I742" s="38"/>
      <c r="J742" s="38"/>
      <c r="K742" s="38"/>
      <c r="L742" s="38"/>
      <c r="M742" s="39"/>
      <c r="N742" s="39"/>
      <c r="O742" s="41">
        <v>6000</v>
      </c>
      <c r="P742" s="39">
        <f t="shared" si="33"/>
        <v>0</v>
      </c>
      <c r="Q742" s="39">
        <f t="shared" si="34"/>
        <v>0</v>
      </c>
      <c r="R742" s="39">
        <f t="shared" si="35"/>
        <v>0</v>
      </c>
    </row>
    <row r="743" spans="4:18" x14ac:dyDescent="0.25">
      <c r="D743" s="35" t="s">
        <v>1152</v>
      </c>
      <c r="E743" s="37" t="s">
        <v>471</v>
      </c>
      <c r="F743" s="37">
        <v>1</v>
      </c>
      <c r="G743" s="37"/>
      <c r="H743" s="37"/>
      <c r="I743" s="38"/>
      <c r="J743" s="38"/>
      <c r="K743" s="38"/>
      <c r="L743" s="38"/>
      <c r="M743" s="39"/>
      <c r="N743" s="39"/>
      <c r="O743" s="41">
        <v>27000</v>
      </c>
      <c r="P743" s="39">
        <f t="shared" si="33"/>
        <v>0</v>
      </c>
      <c r="Q743" s="39">
        <f t="shared" si="34"/>
        <v>0</v>
      </c>
      <c r="R743" s="39">
        <f t="shared" si="35"/>
        <v>0</v>
      </c>
    </row>
    <row r="744" spans="4:18" x14ac:dyDescent="0.25">
      <c r="D744" s="35" t="s">
        <v>1153</v>
      </c>
      <c r="E744" s="37" t="s">
        <v>471</v>
      </c>
      <c r="F744" s="37">
        <v>2</v>
      </c>
      <c r="G744" s="37"/>
      <c r="H744" s="37"/>
      <c r="I744" s="38"/>
      <c r="J744" s="38"/>
      <c r="K744" s="38"/>
      <c r="L744" s="38"/>
      <c r="M744" s="39"/>
      <c r="N744" s="39"/>
      <c r="O744" s="41">
        <v>41000</v>
      </c>
      <c r="P744" s="39">
        <f t="shared" si="33"/>
        <v>0</v>
      </c>
      <c r="Q744" s="39">
        <f t="shared" si="34"/>
        <v>0</v>
      </c>
      <c r="R744" s="39">
        <f t="shared" si="35"/>
        <v>0</v>
      </c>
    </row>
    <row r="745" spans="4:18" x14ac:dyDescent="0.25">
      <c r="D745" s="35" t="s">
        <v>1154</v>
      </c>
      <c r="E745" s="37" t="s">
        <v>471</v>
      </c>
      <c r="F745" s="37">
        <v>1</v>
      </c>
      <c r="G745" s="37"/>
      <c r="H745" s="37"/>
      <c r="I745" s="38"/>
      <c r="J745" s="38"/>
      <c r="K745" s="38"/>
      <c r="L745" s="38"/>
      <c r="M745" s="39"/>
      <c r="N745" s="39"/>
      <c r="O745" s="41">
        <v>25000</v>
      </c>
      <c r="P745" s="39">
        <f t="shared" si="33"/>
        <v>0</v>
      </c>
      <c r="Q745" s="39">
        <f t="shared" si="34"/>
        <v>0</v>
      </c>
      <c r="R745" s="39">
        <f t="shared" si="35"/>
        <v>0</v>
      </c>
    </row>
    <row r="746" spans="4:18" x14ac:dyDescent="0.25">
      <c r="D746" s="36" t="s">
        <v>1154</v>
      </c>
      <c r="E746" s="37" t="s">
        <v>471</v>
      </c>
      <c r="F746" s="37">
        <v>1</v>
      </c>
      <c r="G746" s="37"/>
      <c r="H746" s="37"/>
      <c r="I746" s="38"/>
      <c r="J746" s="38"/>
      <c r="K746" s="38"/>
      <c r="L746" s="38"/>
      <c r="M746" s="39"/>
      <c r="N746" s="39"/>
      <c r="O746" s="41">
        <v>69000</v>
      </c>
      <c r="P746" s="39">
        <f t="shared" si="33"/>
        <v>0</v>
      </c>
      <c r="Q746" s="39">
        <f t="shared" si="34"/>
        <v>0</v>
      </c>
      <c r="R746" s="39">
        <f t="shared" si="35"/>
        <v>0</v>
      </c>
    </row>
    <row r="747" spans="4:18" x14ac:dyDescent="0.25">
      <c r="D747" s="36" t="s">
        <v>1155</v>
      </c>
      <c r="E747" s="37" t="s">
        <v>471</v>
      </c>
      <c r="F747" s="37">
        <v>2</v>
      </c>
      <c r="G747" s="37"/>
      <c r="H747" s="37"/>
      <c r="I747" s="38"/>
      <c r="J747" s="38"/>
      <c r="K747" s="38"/>
      <c r="L747" s="38"/>
      <c r="M747" s="39"/>
      <c r="N747" s="39"/>
      <c r="O747" s="40">
        <v>23000</v>
      </c>
      <c r="P747" s="39">
        <f t="shared" si="33"/>
        <v>0</v>
      </c>
      <c r="Q747" s="39">
        <f t="shared" si="34"/>
        <v>0</v>
      </c>
      <c r="R747" s="39">
        <f t="shared" si="35"/>
        <v>0</v>
      </c>
    </row>
    <row r="748" spans="4:18" x14ac:dyDescent="0.25">
      <c r="D748" s="35" t="s">
        <v>1156</v>
      </c>
      <c r="E748" s="37" t="s">
        <v>471</v>
      </c>
      <c r="F748" s="37">
        <v>1</v>
      </c>
      <c r="G748" s="37"/>
      <c r="H748" s="37"/>
      <c r="I748" s="38"/>
      <c r="J748" s="38"/>
      <c r="K748" s="38"/>
      <c r="L748" s="38"/>
      <c r="M748" s="39"/>
      <c r="N748" s="39"/>
      <c r="O748" s="41">
        <v>5000</v>
      </c>
      <c r="P748" s="39">
        <f t="shared" si="33"/>
        <v>0</v>
      </c>
      <c r="Q748" s="39">
        <f t="shared" si="34"/>
        <v>0</v>
      </c>
      <c r="R748" s="39">
        <f t="shared" si="35"/>
        <v>0</v>
      </c>
    </row>
    <row r="749" spans="4:18" x14ac:dyDescent="0.25">
      <c r="D749" s="36" t="s">
        <v>1157</v>
      </c>
      <c r="E749" s="37" t="s">
        <v>471</v>
      </c>
      <c r="F749" s="37">
        <v>2</v>
      </c>
      <c r="G749" s="37"/>
      <c r="H749" s="37"/>
      <c r="I749" s="38"/>
      <c r="J749" s="38"/>
      <c r="K749" s="38"/>
      <c r="L749" s="38"/>
      <c r="M749" s="39"/>
      <c r="N749" s="39"/>
      <c r="O749" s="40">
        <v>11000</v>
      </c>
      <c r="P749" s="39">
        <f t="shared" si="33"/>
        <v>0</v>
      </c>
      <c r="Q749" s="39">
        <f t="shared" si="34"/>
        <v>0</v>
      </c>
      <c r="R749" s="39">
        <f t="shared" si="35"/>
        <v>0</v>
      </c>
    </row>
    <row r="750" spans="4:18" x14ac:dyDescent="0.25">
      <c r="D750" s="35" t="s">
        <v>1158</v>
      </c>
      <c r="E750" s="37" t="s">
        <v>471</v>
      </c>
      <c r="F750" s="37">
        <v>1</v>
      </c>
      <c r="G750" s="37"/>
      <c r="H750" s="37"/>
      <c r="I750" s="38"/>
      <c r="J750" s="38"/>
      <c r="K750" s="38"/>
      <c r="L750" s="38"/>
      <c r="M750" s="39"/>
      <c r="N750" s="39"/>
      <c r="O750" s="41">
        <v>18000</v>
      </c>
      <c r="P750" s="39">
        <f t="shared" si="33"/>
        <v>0</v>
      </c>
      <c r="Q750" s="39">
        <f t="shared" si="34"/>
        <v>0</v>
      </c>
      <c r="R750" s="39">
        <f t="shared" si="35"/>
        <v>0</v>
      </c>
    </row>
    <row r="751" spans="4:18" x14ac:dyDescent="0.25">
      <c r="D751" s="36" t="s">
        <v>1159</v>
      </c>
      <c r="E751" s="37" t="s">
        <v>471</v>
      </c>
      <c r="F751" s="37">
        <v>6</v>
      </c>
      <c r="G751" s="37"/>
      <c r="H751" s="37"/>
      <c r="I751" s="38"/>
      <c r="J751" s="38"/>
      <c r="K751" s="38"/>
      <c r="L751" s="38"/>
      <c r="M751" s="39"/>
      <c r="N751" s="39"/>
      <c r="O751" s="40">
        <v>15000</v>
      </c>
      <c r="P751" s="39">
        <f t="shared" si="33"/>
        <v>0</v>
      </c>
      <c r="Q751" s="39">
        <f t="shared" si="34"/>
        <v>0</v>
      </c>
      <c r="R751" s="39">
        <f t="shared" si="35"/>
        <v>0</v>
      </c>
    </row>
    <row r="752" spans="4:18" x14ac:dyDescent="0.25">
      <c r="D752" s="35" t="s">
        <v>1160</v>
      </c>
      <c r="E752" s="37" t="s">
        <v>471</v>
      </c>
      <c r="F752" s="37">
        <v>1</v>
      </c>
      <c r="G752" s="37"/>
      <c r="H752" s="37"/>
      <c r="I752" s="38"/>
      <c r="J752" s="38"/>
      <c r="K752" s="38"/>
      <c r="L752" s="38"/>
      <c r="M752" s="39"/>
      <c r="N752" s="39"/>
      <c r="O752" s="41">
        <v>10000</v>
      </c>
      <c r="P752" s="39">
        <f t="shared" si="33"/>
        <v>0</v>
      </c>
      <c r="Q752" s="39">
        <f t="shared" si="34"/>
        <v>0</v>
      </c>
      <c r="R752" s="39">
        <f t="shared" si="35"/>
        <v>0</v>
      </c>
    </row>
    <row r="753" spans="4:18" x14ac:dyDescent="0.25">
      <c r="D753" s="36" t="s">
        <v>1161</v>
      </c>
      <c r="E753" s="37" t="s">
        <v>471</v>
      </c>
      <c r="F753" s="37">
        <v>2</v>
      </c>
      <c r="G753" s="37"/>
      <c r="H753" s="37"/>
      <c r="I753" s="38"/>
      <c r="J753" s="38"/>
      <c r="K753" s="38"/>
      <c r="L753" s="38"/>
      <c r="M753" s="39"/>
      <c r="N753" s="39"/>
      <c r="O753" s="40">
        <v>5000</v>
      </c>
      <c r="P753" s="39">
        <f t="shared" si="33"/>
        <v>0</v>
      </c>
      <c r="Q753" s="39">
        <f t="shared" si="34"/>
        <v>0</v>
      </c>
      <c r="R753" s="39">
        <f t="shared" si="35"/>
        <v>0</v>
      </c>
    </row>
    <row r="754" spans="4:18" x14ac:dyDescent="0.25">
      <c r="D754" s="35" t="s">
        <v>1161</v>
      </c>
      <c r="E754" s="37" t="s">
        <v>471</v>
      </c>
      <c r="F754" s="37">
        <v>1</v>
      </c>
      <c r="G754" s="37"/>
      <c r="H754" s="37"/>
      <c r="I754" s="38"/>
      <c r="J754" s="38"/>
      <c r="K754" s="38"/>
      <c r="L754" s="38"/>
      <c r="M754" s="39"/>
      <c r="N754" s="39"/>
      <c r="O754" s="41">
        <v>5000</v>
      </c>
      <c r="P754" s="39">
        <f t="shared" si="33"/>
        <v>0</v>
      </c>
      <c r="Q754" s="39">
        <f t="shared" si="34"/>
        <v>0</v>
      </c>
      <c r="R754" s="39">
        <f t="shared" si="35"/>
        <v>0</v>
      </c>
    </row>
    <row r="755" spans="4:18" x14ac:dyDescent="0.25">
      <c r="D755" s="36" t="s">
        <v>2298</v>
      </c>
      <c r="E755" s="37" t="s">
        <v>379</v>
      </c>
      <c r="F755" s="37">
        <v>1</v>
      </c>
      <c r="G755" s="37"/>
      <c r="H755" s="37"/>
      <c r="I755" s="38"/>
      <c r="J755" s="38"/>
      <c r="K755" s="38"/>
      <c r="L755" s="38"/>
      <c r="M755" s="39"/>
      <c r="N755" s="39"/>
      <c r="O755" s="41">
        <v>11000</v>
      </c>
      <c r="P755" s="39">
        <f t="shared" si="33"/>
        <v>0</v>
      </c>
      <c r="Q755" s="39">
        <f t="shared" si="34"/>
        <v>0</v>
      </c>
      <c r="R755" s="39">
        <f t="shared" si="35"/>
        <v>0</v>
      </c>
    </row>
    <row r="756" spans="4:18" x14ac:dyDescent="0.25">
      <c r="D756" s="36" t="s">
        <v>2299</v>
      </c>
      <c r="E756" s="37" t="s">
        <v>379</v>
      </c>
      <c r="F756" s="37">
        <v>2</v>
      </c>
      <c r="G756" s="37"/>
      <c r="H756" s="37"/>
      <c r="I756" s="38"/>
      <c r="J756" s="38"/>
      <c r="K756" s="38"/>
      <c r="L756" s="38"/>
      <c r="M756" s="39"/>
      <c r="N756" s="39"/>
      <c r="O756" s="41">
        <v>13500</v>
      </c>
      <c r="P756" s="39">
        <f t="shared" si="33"/>
        <v>0</v>
      </c>
      <c r="Q756" s="39">
        <f t="shared" si="34"/>
        <v>0</v>
      </c>
      <c r="R756" s="39">
        <f t="shared" si="35"/>
        <v>0</v>
      </c>
    </row>
    <row r="757" spans="4:18" x14ac:dyDescent="0.25">
      <c r="D757" s="36" t="s">
        <v>2296</v>
      </c>
      <c r="E757" s="37" t="s">
        <v>379</v>
      </c>
      <c r="F757" s="37">
        <v>5</v>
      </c>
      <c r="G757" s="37"/>
      <c r="H757" s="37"/>
      <c r="I757" s="38"/>
      <c r="J757" s="38"/>
      <c r="K757" s="38"/>
      <c r="L757" s="38"/>
      <c r="M757" s="39"/>
      <c r="N757" s="39"/>
      <c r="O757" s="41">
        <v>9900</v>
      </c>
      <c r="P757" s="39">
        <f t="shared" si="33"/>
        <v>0</v>
      </c>
      <c r="Q757" s="39">
        <f t="shared" si="34"/>
        <v>0</v>
      </c>
      <c r="R757" s="39">
        <f t="shared" si="35"/>
        <v>0</v>
      </c>
    </row>
    <row r="758" spans="4:18" x14ac:dyDescent="0.25">
      <c r="D758" s="36" t="s">
        <v>2295</v>
      </c>
      <c r="E758" s="37" t="s">
        <v>379</v>
      </c>
      <c r="F758" s="37">
        <v>4</v>
      </c>
      <c r="G758" s="37"/>
      <c r="H758" s="37"/>
      <c r="I758" s="38"/>
      <c r="J758" s="38"/>
      <c r="K758" s="38"/>
      <c r="L758" s="38"/>
      <c r="M758" s="39"/>
      <c r="N758" s="39"/>
      <c r="O758" s="41">
        <v>9900</v>
      </c>
      <c r="P758" s="39">
        <f t="shared" si="33"/>
        <v>0</v>
      </c>
      <c r="Q758" s="39">
        <f t="shared" si="34"/>
        <v>0</v>
      </c>
      <c r="R758" s="39">
        <f t="shared" si="35"/>
        <v>0</v>
      </c>
    </row>
    <row r="759" spans="4:18" x14ac:dyDescent="0.25">
      <c r="D759" s="36" t="s">
        <v>2297</v>
      </c>
      <c r="E759" s="37" t="s">
        <v>379</v>
      </c>
      <c r="F759" s="37">
        <v>5</v>
      </c>
      <c r="G759" s="37"/>
      <c r="H759" s="37"/>
      <c r="I759" s="38"/>
      <c r="J759" s="38"/>
      <c r="K759" s="38"/>
      <c r="L759" s="38"/>
      <c r="M759" s="39"/>
      <c r="N759" s="39"/>
      <c r="O759" s="41">
        <v>9900</v>
      </c>
      <c r="P759" s="39">
        <f t="shared" si="33"/>
        <v>0</v>
      </c>
      <c r="Q759" s="39">
        <f t="shared" si="34"/>
        <v>0</v>
      </c>
      <c r="R759" s="39">
        <f t="shared" si="35"/>
        <v>0</v>
      </c>
    </row>
    <row r="760" spans="4:18" x14ac:dyDescent="0.25">
      <c r="D760" s="36" t="s">
        <v>2573</v>
      </c>
      <c r="E760" s="37" t="s">
        <v>2257</v>
      </c>
      <c r="F760" s="37">
        <v>5</v>
      </c>
      <c r="G760" s="37"/>
      <c r="H760" s="37"/>
      <c r="I760" s="38"/>
      <c r="J760" s="38"/>
      <c r="K760" s="38"/>
      <c r="L760" s="38"/>
      <c r="M760" s="39"/>
      <c r="N760" s="39"/>
      <c r="O760" s="41">
        <v>39000</v>
      </c>
      <c r="P760" s="39">
        <f t="shared" si="33"/>
        <v>0</v>
      </c>
      <c r="Q760" s="39">
        <f t="shared" si="34"/>
        <v>0</v>
      </c>
      <c r="R760" s="39">
        <f t="shared" si="35"/>
        <v>0</v>
      </c>
    </row>
    <row r="761" spans="4:18" x14ac:dyDescent="0.25">
      <c r="D761" s="36" t="s">
        <v>1162</v>
      </c>
      <c r="E761" s="37" t="s">
        <v>471</v>
      </c>
      <c r="F761" s="37">
        <v>4</v>
      </c>
      <c r="G761" s="37"/>
      <c r="H761" s="37"/>
      <c r="I761" s="38"/>
      <c r="J761" s="38"/>
      <c r="K761" s="38"/>
      <c r="L761" s="38"/>
      <c r="M761" s="39"/>
      <c r="N761" s="39"/>
      <c r="O761" s="40">
        <v>55000</v>
      </c>
      <c r="P761" s="39">
        <f t="shared" si="33"/>
        <v>0</v>
      </c>
      <c r="Q761" s="39">
        <f t="shared" si="34"/>
        <v>0</v>
      </c>
      <c r="R761" s="39">
        <f t="shared" si="35"/>
        <v>0</v>
      </c>
    </row>
    <row r="762" spans="4:18" x14ac:dyDescent="0.25">
      <c r="D762" s="36" t="s">
        <v>1162</v>
      </c>
      <c r="E762" s="37" t="s">
        <v>471</v>
      </c>
      <c r="F762" s="37">
        <v>3</v>
      </c>
      <c r="G762" s="37"/>
      <c r="H762" s="37"/>
      <c r="I762" s="38"/>
      <c r="J762" s="38"/>
      <c r="K762" s="38"/>
      <c r="L762" s="38"/>
      <c r="M762" s="39"/>
      <c r="N762" s="39"/>
      <c r="O762" s="40">
        <v>23000</v>
      </c>
      <c r="P762" s="39">
        <f t="shared" si="33"/>
        <v>0</v>
      </c>
      <c r="Q762" s="39">
        <f t="shared" si="34"/>
        <v>0</v>
      </c>
      <c r="R762" s="39">
        <f t="shared" si="35"/>
        <v>0</v>
      </c>
    </row>
    <row r="763" spans="4:18" x14ac:dyDescent="0.25">
      <c r="D763" s="36" t="s">
        <v>2303</v>
      </c>
      <c r="E763" s="37" t="s">
        <v>379</v>
      </c>
      <c r="F763" s="37">
        <v>1</v>
      </c>
      <c r="G763" s="37"/>
      <c r="H763" s="37"/>
      <c r="I763" s="38"/>
      <c r="J763" s="38"/>
      <c r="K763" s="38"/>
      <c r="L763" s="38"/>
      <c r="M763" s="39"/>
      <c r="N763" s="39"/>
      <c r="O763" s="40">
        <v>7000</v>
      </c>
      <c r="P763" s="39">
        <f t="shared" si="33"/>
        <v>0</v>
      </c>
      <c r="Q763" s="39">
        <f t="shared" si="34"/>
        <v>0</v>
      </c>
      <c r="R763" s="39">
        <f t="shared" si="35"/>
        <v>0</v>
      </c>
    </row>
    <row r="764" spans="4:18" x14ac:dyDescent="0.25">
      <c r="D764" s="36" t="s">
        <v>2300</v>
      </c>
      <c r="E764" s="37" t="s">
        <v>379</v>
      </c>
      <c r="F764" s="37">
        <v>4</v>
      </c>
      <c r="G764" s="37"/>
      <c r="H764" s="37"/>
      <c r="I764" s="38"/>
      <c r="J764" s="38"/>
      <c r="K764" s="38"/>
      <c r="L764" s="38"/>
      <c r="M764" s="39"/>
      <c r="N764" s="39"/>
      <c r="O764" s="41">
        <v>9700</v>
      </c>
      <c r="P764" s="39">
        <f t="shared" si="33"/>
        <v>0</v>
      </c>
      <c r="Q764" s="39">
        <f t="shared" si="34"/>
        <v>0</v>
      </c>
      <c r="R764" s="39">
        <f t="shared" si="35"/>
        <v>0</v>
      </c>
    </row>
    <row r="765" spans="4:18" x14ac:dyDescent="0.25">
      <c r="D765" s="36" t="s">
        <v>2302</v>
      </c>
      <c r="E765" s="37" t="s">
        <v>379</v>
      </c>
      <c r="F765" s="37">
        <v>5</v>
      </c>
      <c r="G765" s="37"/>
      <c r="H765" s="37"/>
      <c r="I765" s="38"/>
      <c r="J765" s="38"/>
      <c r="K765" s="38"/>
      <c r="L765" s="38"/>
      <c r="M765" s="39"/>
      <c r="N765" s="39"/>
      <c r="O765" s="41">
        <v>9900</v>
      </c>
      <c r="P765" s="39">
        <f t="shared" si="33"/>
        <v>0</v>
      </c>
      <c r="Q765" s="39">
        <f t="shared" si="34"/>
        <v>0</v>
      </c>
      <c r="R765" s="39">
        <f t="shared" si="35"/>
        <v>0</v>
      </c>
    </row>
    <row r="766" spans="4:18" x14ac:dyDescent="0.25">
      <c r="D766" s="36" t="s">
        <v>2301</v>
      </c>
      <c r="E766" s="37" t="s">
        <v>379</v>
      </c>
      <c r="F766" s="37">
        <v>5</v>
      </c>
      <c r="G766" s="37"/>
      <c r="H766" s="37"/>
      <c r="I766" s="38"/>
      <c r="J766" s="38"/>
      <c r="K766" s="38"/>
      <c r="L766" s="38"/>
      <c r="M766" s="39"/>
      <c r="N766" s="39"/>
      <c r="O766" s="41">
        <v>9900</v>
      </c>
      <c r="P766" s="39">
        <f t="shared" si="33"/>
        <v>0</v>
      </c>
      <c r="Q766" s="39">
        <f t="shared" si="34"/>
        <v>0</v>
      </c>
      <c r="R766" s="39">
        <f t="shared" si="35"/>
        <v>0</v>
      </c>
    </row>
    <row r="767" spans="4:18" x14ac:dyDescent="0.25">
      <c r="D767" s="36" t="s">
        <v>1163</v>
      </c>
      <c r="E767" s="37" t="s">
        <v>471</v>
      </c>
      <c r="F767" s="37">
        <v>2</v>
      </c>
      <c r="G767" s="37"/>
      <c r="H767" s="37"/>
      <c r="I767" s="38"/>
      <c r="J767" s="38"/>
      <c r="K767" s="38"/>
      <c r="L767" s="38"/>
      <c r="M767" s="39"/>
      <c r="N767" s="39"/>
      <c r="O767" s="40">
        <v>4000</v>
      </c>
      <c r="P767" s="39">
        <f t="shared" si="33"/>
        <v>0</v>
      </c>
      <c r="Q767" s="39">
        <f t="shared" si="34"/>
        <v>0</v>
      </c>
      <c r="R767" s="39">
        <f t="shared" si="35"/>
        <v>0</v>
      </c>
    </row>
    <row r="768" spans="4:18" x14ac:dyDescent="0.25">
      <c r="D768" s="35" t="s">
        <v>1164</v>
      </c>
      <c r="E768" s="37" t="s">
        <v>471</v>
      </c>
      <c r="F768" s="37">
        <v>2</v>
      </c>
      <c r="G768" s="37"/>
      <c r="H768" s="37"/>
      <c r="I768" s="38"/>
      <c r="J768" s="38"/>
      <c r="K768" s="38"/>
      <c r="L768" s="38"/>
      <c r="M768" s="39"/>
      <c r="N768" s="39"/>
      <c r="O768" s="41">
        <v>9000</v>
      </c>
      <c r="P768" s="39">
        <f t="shared" si="33"/>
        <v>0</v>
      </c>
      <c r="Q768" s="39">
        <f t="shared" si="34"/>
        <v>0</v>
      </c>
      <c r="R768" s="39">
        <f t="shared" si="35"/>
        <v>0</v>
      </c>
    </row>
    <row r="769" spans="4:18" x14ac:dyDescent="0.25">
      <c r="D769" s="35" t="s">
        <v>1165</v>
      </c>
      <c r="E769" s="37" t="s">
        <v>471</v>
      </c>
      <c r="F769" s="37">
        <v>1</v>
      </c>
      <c r="G769" s="37"/>
      <c r="H769" s="37"/>
      <c r="I769" s="38"/>
      <c r="J769" s="38"/>
      <c r="K769" s="38"/>
      <c r="L769" s="38"/>
      <c r="M769" s="39"/>
      <c r="N769" s="39"/>
      <c r="O769" s="41">
        <v>4000</v>
      </c>
      <c r="P769" s="39">
        <f t="shared" ref="P769:P832" si="36">H769*I769</f>
        <v>0</v>
      </c>
      <c r="Q769" s="39">
        <f t="shared" ref="Q769:Q832" si="37">H769*O769</f>
        <v>0</v>
      </c>
      <c r="R769" s="39">
        <f t="shared" ref="R769:R832" si="38">G769*O769</f>
        <v>0</v>
      </c>
    </row>
    <row r="770" spans="4:18" x14ac:dyDescent="0.25">
      <c r="D770" s="36" t="s">
        <v>1166</v>
      </c>
      <c r="E770" s="37" t="s">
        <v>471</v>
      </c>
      <c r="F770" s="37">
        <v>3</v>
      </c>
      <c r="G770" s="37"/>
      <c r="H770" s="37"/>
      <c r="I770" s="38"/>
      <c r="J770" s="38"/>
      <c r="K770" s="38"/>
      <c r="L770" s="38"/>
      <c r="M770" s="39"/>
      <c r="N770" s="39"/>
      <c r="O770" s="40">
        <v>6000</v>
      </c>
      <c r="P770" s="39">
        <f t="shared" si="36"/>
        <v>0</v>
      </c>
      <c r="Q770" s="39">
        <f t="shared" si="37"/>
        <v>0</v>
      </c>
      <c r="R770" s="39">
        <f t="shared" si="38"/>
        <v>0</v>
      </c>
    </row>
    <row r="771" spans="4:18" x14ac:dyDescent="0.25">
      <c r="D771" s="35" t="s">
        <v>1167</v>
      </c>
      <c r="E771" s="37" t="s">
        <v>471</v>
      </c>
      <c r="F771" s="37">
        <v>1</v>
      </c>
      <c r="G771" s="37"/>
      <c r="H771" s="37"/>
      <c r="I771" s="38"/>
      <c r="J771" s="38"/>
      <c r="K771" s="38"/>
      <c r="L771" s="38"/>
      <c r="M771" s="39"/>
      <c r="N771" s="39"/>
      <c r="O771" s="41">
        <v>8700</v>
      </c>
      <c r="P771" s="39">
        <f t="shared" si="36"/>
        <v>0</v>
      </c>
      <c r="Q771" s="39">
        <f t="shared" si="37"/>
        <v>0</v>
      </c>
      <c r="R771" s="39">
        <f t="shared" si="38"/>
        <v>0</v>
      </c>
    </row>
    <row r="772" spans="4:18" x14ac:dyDescent="0.25">
      <c r="D772" s="35" t="s">
        <v>1168</v>
      </c>
      <c r="E772" s="37" t="s">
        <v>471</v>
      </c>
      <c r="F772" s="37">
        <v>2</v>
      </c>
      <c r="G772" s="37"/>
      <c r="H772" s="37"/>
      <c r="I772" s="38"/>
      <c r="J772" s="38"/>
      <c r="K772" s="38"/>
      <c r="L772" s="38"/>
      <c r="M772" s="39"/>
      <c r="N772" s="39"/>
      <c r="O772" s="41">
        <v>8500</v>
      </c>
      <c r="P772" s="39">
        <f t="shared" si="36"/>
        <v>0</v>
      </c>
      <c r="Q772" s="39">
        <f t="shared" si="37"/>
        <v>0</v>
      </c>
      <c r="R772" s="39">
        <f t="shared" si="38"/>
        <v>0</v>
      </c>
    </row>
    <row r="773" spans="4:18" x14ac:dyDescent="0.25">
      <c r="D773" s="35" t="s">
        <v>1168</v>
      </c>
      <c r="E773" s="37" t="s">
        <v>471</v>
      </c>
      <c r="F773" s="37">
        <v>1</v>
      </c>
      <c r="G773" s="37"/>
      <c r="H773" s="37"/>
      <c r="I773" s="38"/>
      <c r="J773" s="38"/>
      <c r="K773" s="38"/>
      <c r="L773" s="38"/>
      <c r="M773" s="39"/>
      <c r="N773" s="39"/>
      <c r="O773" s="41">
        <v>5500</v>
      </c>
      <c r="P773" s="39">
        <f t="shared" si="36"/>
        <v>0</v>
      </c>
      <c r="Q773" s="39">
        <f t="shared" si="37"/>
        <v>0</v>
      </c>
      <c r="R773" s="39">
        <f t="shared" si="38"/>
        <v>0</v>
      </c>
    </row>
    <row r="774" spans="4:18" x14ac:dyDescent="0.25">
      <c r="D774" s="36" t="s">
        <v>1169</v>
      </c>
      <c r="E774" s="37" t="s">
        <v>471</v>
      </c>
      <c r="F774" s="37">
        <v>11</v>
      </c>
      <c r="G774" s="37"/>
      <c r="H774" s="37"/>
      <c r="I774" s="38"/>
      <c r="J774" s="38"/>
      <c r="K774" s="38"/>
      <c r="L774" s="38"/>
      <c r="M774" s="39"/>
      <c r="N774" s="39"/>
      <c r="O774" s="40">
        <v>4000</v>
      </c>
      <c r="P774" s="39">
        <f t="shared" si="36"/>
        <v>0</v>
      </c>
      <c r="Q774" s="39">
        <f t="shared" si="37"/>
        <v>0</v>
      </c>
      <c r="R774" s="39">
        <f t="shared" si="38"/>
        <v>0</v>
      </c>
    </row>
    <row r="775" spans="4:18" x14ac:dyDescent="0.25">
      <c r="D775" s="36" t="s">
        <v>1170</v>
      </c>
      <c r="E775" s="37" t="s">
        <v>471</v>
      </c>
      <c r="F775" s="37">
        <v>2</v>
      </c>
      <c r="G775" s="37"/>
      <c r="H775" s="37"/>
      <c r="I775" s="38"/>
      <c r="J775" s="38"/>
      <c r="K775" s="38"/>
      <c r="L775" s="38"/>
      <c r="M775" s="39"/>
      <c r="N775" s="39"/>
      <c r="O775" s="40">
        <v>2000</v>
      </c>
      <c r="P775" s="39">
        <f t="shared" si="36"/>
        <v>0</v>
      </c>
      <c r="Q775" s="39">
        <f t="shared" si="37"/>
        <v>0</v>
      </c>
      <c r="R775" s="39">
        <f t="shared" si="38"/>
        <v>0</v>
      </c>
    </row>
    <row r="776" spans="4:18" x14ac:dyDescent="0.25">
      <c r="D776" s="36" t="s">
        <v>1171</v>
      </c>
      <c r="E776" s="37" t="s">
        <v>471</v>
      </c>
      <c r="F776" s="37">
        <v>8</v>
      </c>
      <c r="G776" s="37"/>
      <c r="H776" s="37"/>
      <c r="I776" s="38"/>
      <c r="J776" s="38"/>
      <c r="K776" s="38"/>
      <c r="L776" s="38"/>
      <c r="M776" s="39"/>
      <c r="N776" s="39"/>
      <c r="O776" s="40">
        <v>2000</v>
      </c>
      <c r="P776" s="39">
        <f t="shared" si="36"/>
        <v>0</v>
      </c>
      <c r="Q776" s="39">
        <f t="shared" si="37"/>
        <v>0</v>
      </c>
      <c r="R776" s="39">
        <f t="shared" si="38"/>
        <v>0</v>
      </c>
    </row>
    <row r="777" spans="4:18" x14ac:dyDescent="0.25">
      <c r="D777" s="36" t="s">
        <v>1172</v>
      </c>
      <c r="E777" s="37" t="s">
        <v>471</v>
      </c>
      <c r="F777" s="37">
        <v>10</v>
      </c>
      <c r="G777" s="37"/>
      <c r="H777" s="37"/>
      <c r="I777" s="38"/>
      <c r="J777" s="38"/>
      <c r="K777" s="38"/>
      <c r="L777" s="38"/>
      <c r="M777" s="39"/>
      <c r="N777" s="39"/>
      <c r="O777" s="40">
        <v>3000</v>
      </c>
      <c r="P777" s="39">
        <f t="shared" si="36"/>
        <v>0</v>
      </c>
      <c r="Q777" s="39">
        <f t="shared" si="37"/>
        <v>0</v>
      </c>
      <c r="R777" s="39">
        <f t="shared" si="38"/>
        <v>0</v>
      </c>
    </row>
    <row r="778" spans="4:18" x14ac:dyDescent="0.25">
      <c r="D778" s="36" t="s">
        <v>1173</v>
      </c>
      <c r="E778" s="37" t="s">
        <v>471</v>
      </c>
      <c r="F778" s="37">
        <v>11</v>
      </c>
      <c r="G778" s="37"/>
      <c r="H778" s="37"/>
      <c r="I778" s="38"/>
      <c r="J778" s="38"/>
      <c r="K778" s="38"/>
      <c r="L778" s="38"/>
      <c r="M778" s="39"/>
      <c r="N778" s="39"/>
      <c r="O778" s="40">
        <v>2000</v>
      </c>
      <c r="P778" s="39">
        <f t="shared" si="36"/>
        <v>0</v>
      </c>
      <c r="Q778" s="39">
        <f t="shared" si="37"/>
        <v>0</v>
      </c>
      <c r="R778" s="39">
        <f t="shared" si="38"/>
        <v>0</v>
      </c>
    </row>
    <row r="779" spans="4:18" x14ac:dyDescent="0.25">
      <c r="D779" s="36" t="s">
        <v>1174</v>
      </c>
      <c r="E779" s="37" t="s">
        <v>471</v>
      </c>
      <c r="F779" s="37">
        <v>14</v>
      </c>
      <c r="G779" s="37"/>
      <c r="H779" s="37"/>
      <c r="I779" s="38"/>
      <c r="J779" s="38"/>
      <c r="K779" s="38"/>
      <c r="L779" s="38"/>
      <c r="M779" s="39"/>
      <c r="N779" s="39"/>
      <c r="O779" s="40">
        <v>2000</v>
      </c>
      <c r="P779" s="39">
        <f t="shared" si="36"/>
        <v>0</v>
      </c>
      <c r="Q779" s="39">
        <f t="shared" si="37"/>
        <v>0</v>
      </c>
      <c r="R779" s="39">
        <f t="shared" si="38"/>
        <v>0</v>
      </c>
    </row>
    <row r="780" spans="4:18" x14ac:dyDescent="0.25">
      <c r="D780" s="36" t="s">
        <v>1175</v>
      </c>
      <c r="E780" s="37" t="s">
        <v>471</v>
      </c>
      <c r="F780" s="37">
        <v>11</v>
      </c>
      <c r="G780" s="37"/>
      <c r="H780" s="37"/>
      <c r="I780" s="38"/>
      <c r="J780" s="38"/>
      <c r="K780" s="38"/>
      <c r="L780" s="38"/>
      <c r="M780" s="39"/>
      <c r="N780" s="39"/>
      <c r="O780" s="40">
        <v>3000</v>
      </c>
      <c r="P780" s="39">
        <f t="shared" si="36"/>
        <v>0</v>
      </c>
      <c r="Q780" s="39">
        <f t="shared" si="37"/>
        <v>0</v>
      </c>
      <c r="R780" s="39">
        <f t="shared" si="38"/>
        <v>0</v>
      </c>
    </row>
    <row r="781" spans="4:18" x14ac:dyDescent="0.25">
      <c r="D781" s="36" t="s">
        <v>1176</v>
      </c>
      <c r="E781" s="37" t="s">
        <v>471</v>
      </c>
      <c r="F781" s="37">
        <v>15</v>
      </c>
      <c r="G781" s="37"/>
      <c r="H781" s="37"/>
      <c r="I781" s="38"/>
      <c r="J781" s="38"/>
      <c r="K781" s="38"/>
      <c r="L781" s="38"/>
      <c r="M781" s="39"/>
      <c r="N781" s="39"/>
      <c r="O781" s="40">
        <v>3500</v>
      </c>
      <c r="P781" s="39">
        <f t="shared" si="36"/>
        <v>0</v>
      </c>
      <c r="Q781" s="39">
        <f t="shared" si="37"/>
        <v>0</v>
      </c>
      <c r="R781" s="39">
        <f t="shared" si="38"/>
        <v>0</v>
      </c>
    </row>
    <row r="782" spans="4:18" x14ac:dyDescent="0.25">
      <c r="D782" s="36" t="s">
        <v>1177</v>
      </c>
      <c r="E782" s="37" t="s">
        <v>471</v>
      </c>
      <c r="F782" s="37">
        <v>16</v>
      </c>
      <c r="G782" s="37"/>
      <c r="H782" s="37"/>
      <c r="I782" s="38"/>
      <c r="J782" s="38"/>
      <c r="K782" s="38"/>
      <c r="L782" s="38"/>
      <c r="M782" s="39"/>
      <c r="N782" s="39"/>
      <c r="O782" s="40">
        <v>3000</v>
      </c>
      <c r="P782" s="39">
        <f t="shared" si="36"/>
        <v>0</v>
      </c>
      <c r="Q782" s="39">
        <f t="shared" si="37"/>
        <v>0</v>
      </c>
      <c r="R782" s="39">
        <f t="shared" si="38"/>
        <v>0</v>
      </c>
    </row>
    <row r="783" spans="4:18" x14ac:dyDescent="0.25">
      <c r="D783" s="35" t="s">
        <v>1178</v>
      </c>
      <c r="E783" s="37" t="s">
        <v>471</v>
      </c>
      <c r="F783" s="37">
        <v>3</v>
      </c>
      <c r="G783" s="37"/>
      <c r="H783" s="37"/>
      <c r="I783" s="38"/>
      <c r="J783" s="38"/>
      <c r="K783" s="38"/>
      <c r="L783" s="38"/>
      <c r="M783" s="39"/>
      <c r="N783" s="39"/>
      <c r="O783" s="41">
        <v>3000</v>
      </c>
      <c r="P783" s="39">
        <f t="shared" si="36"/>
        <v>0</v>
      </c>
      <c r="Q783" s="39">
        <f t="shared" si="37"/>
        <v>0</v>
      </c>
      <c r="R783" s="39">
        <f t="shared" si="38"/>
        <v>0</v>
      </c>
    </row>
    <row r="784" spans="4:18" x14ac:dyDescent="0.25">
      <c r="D784" s="36" t="s">
        <v>1179</v>
      </c>
      <c r="E784" s="37" t="s">
        <v>471</v>
      </c>
      <c r="F784" s="37">
        <v>2</v>
      </c>
      <c r="G784" s="37"/>
      <c r="H784" s="37"/>
      <c r="I784" s="38"/>
      <c r="J784" s="38"/>
      <c r="K784" s="38"/>
      <c r="L784" s="38"/>
      <c r="M784" s="39"/>
      <c r="N784" s="39"/>
      <c r="O784" s="40">
        <v>9500</v>
      </c>
      <c r="P784" s="39">
        <f t="shared" si="36"/>
        <v>0</v>
      </c>
      <c r="Q784" s="39">
        <f t="shared" si="37"/>
        <v>0</v>
      </c>
      <c r="R784" s="39">
        <f t="shared" si="38"/>
        <v>0</v>
      </c>
    </row>
    <row r="785" spans="4:18" x14ac:dyDescent="0.25">
      <c r="D785" s="36" t="s">
        <v>1180</v>
      </c>
      <c r="E785" s="37" t="s">
        <v>471</v>
      </c>
      <c r="F785" s="37">
        <v>2</v>
      </c>
      <c r="G785" s="37"/>
      <c r="H785" s="37"/>
      <c r="I785" s="38"/>
      <c r="J785" s="38"/>
      <c r="K785" s="38"/>
      <c r="L785" s="38"/>
      <c r="M785" s="39"/>
      <c r="N785" s="39"/>
      <c r="O785" s="40">
        <v>3000</v>
      </c>
      <c r="P785" s="39">
        <f t="shared" si="36"/>
        <v>0</v>
      </c>
      <c r="Q785" s="39">
        <f t="shared" si="37"/>
        <v>0</v>
      </c>
      <c r="R785" s="39">
        <f t="shared" si="38"/>
        <v>0</v>
      </c>
    </row>
    <row r="786" spans="4:18" x14ac:dyDescent="0.25">
      <c r="D786" s="36" t="s">
        <v>1181</v>
      </c>
      <c r="E786" s="37" t="s">
        <v>471</v>
      </c>
      <c r="F786" s="37">
        <v>2</v>
      </c>
      <c r="G786" s="37"/>
      <c r="H786" s="37"/>
      <c r="I786" s="38"/>
      <c r="J786" s="38"/>
      <c r="K786" s="38"/>
      <c r="L786" s="38"/>
      <c r="M786" s="39"/>
      <c r="N786" s="39"/>
      <c r="O786" s="40">
        <v>3000</v>
      </c>
      <c r="P786" s="39">
        <f t="shared" si="36"/>
        <v>0</v>
      </c>
      <c r="Q786" s="39">
        <f t="shared" si="37"/>
        <v>0</v>
      </c>
      <c r="R786" s="39">
        <f t="shared" si="38"/>
        <v>0</v>
      </c>
    </row>
    <row r="787" spans="4:18" x14ac:dyDescent="0.25">
      <c r="D787" s="36" t="s">
        <v>1182</v>
      </c>
      <c r="E787" s="37" t="s">
        <v>471</v>
      </c>
      <c r="F787" s="37">
        <v>24</v>
      </c>
      <c r="G787" s="37"/>
      <c r="H787" s="37"/>
      <c r="I787" s="38"/>
      <c r="J787" s="38"/>
      <c r="K787" s="38"/>
      <c r="L787" s="38"/>
      <c r="M787" s="39"/>
      <c r="N787" s="39"/>
      <c r="O787" s="40">
        <v>3000</v>
      </c>
      <c r="P787" s="39">
        <f t="shared" si="36"/>
        <v>0</v>
      </c>
      <c r="Q787" s="39">
        <f t="shared" si="37"/>
        <v>0</v>
      </c>
      <c r="R787" s="39">
        <f t="shared" si="38"/>
        <v>0</v>
      </c>
    </row>
    <row r="788" spans="4:18" x14ac:dyDescent="0.25">
      <c r="D788" s="36" t="s">
        <v>1183</v>
      </c>
      <c r="E788" s="37" t="s">
        <v>471</v>
      </c>
      <c r="F788" s="37">
        <v>7</v>
      </c>
      <c r="G788" s="37"/>
      <c r="H788" s="37"/>
      <c r="I788" s="38"/>
      <c r="J788" s="38"/>
      <c r="K788" s="38"/>
      <c r="L788" s="38"/>
      <c r="M788" s="39"/>
      <c r="N788" s="39"/>
      <c r="O788" s="40">
        <v>2000</v>
      </c>
      <c r="P788" s="39">
        <f t="shared" si="36"/>
        <v>0</v>
      </c>
      <c r="Q788" s="39">
        <f t="shared" si="37"/>
        <v>0</v>
      </c>
      <c r="R788" s="39">
        <f t="shared" si="38"/>
        <v>0</v>
      </c>
    </row>
    <row r="789" spans="4:18" x14ac:dyDescent="0.25">
      <c r="D789" s="36" t="s">
        <v>1184</v>
      </c>
      <c r="E789" s="37" t="s">
        <v>471</v>
      </c>
      <c r="F789" s="37">
        <v>11</v>
      </c>
      <c r="G789" s="37"/>
      <c r="H789" s="37"/>
      <c r="I789" s="38"/>
      <c r="J789" s="38"/>
      <c r="K789" s="38"/>
      <c r="L789" s="38"/>
      <c r="M789" s="39"/>
      <c r="N789" s="39"/>
      <c r="O789" s="40">
        <v>2000</v>
      </c>
      <c r="P789" s="39">
        <f t="shared" si="36"/>
        <v>0</v>
      </c>
      <c r="Q789" s="39">
        <f t="shared" si="37"/>
        <v>0</v>
      </c>
      <c r="R789" s="39">
        <f t="shared" si="38"/>
        <v>0</v>
      </c>
    </row>
    <row r="790" spans="4:18" x14ac:dyDescent="0.25">
      <c r="D790" s="36" t="s">
        <v>1185</v>
      </c>
      <c r="E790" s="37" t="s">
        <v>471</v>
      </c>
      <c r="F790" s="37">
        <v>9</v>
      </c>
      <c r="G790" s="37"/>
      <c r="H790" s="37"/>
      <c r="I790" s="38"/>
      <c r="J790" s="38"/>
      <c r="K790" s="38"/>
      <c r="L790" s="38"/>
      <c r="M790" s="39"/>
      <c r="N790" s="39"/>
      <c r="O790" s="40">
        <v>2000</v>
      </c>
      <c r="P790" s="39">
        <f t="shared" si="36"/>
        <v>0</v>
      </c>
      <c r="Q790" s="39">
        <f t="shared" si="37"/>
        <v>0</v>
      </c>
      <c r="R790" s="39">
        <f t="shared" si="38"/>
        <v>0</v>
      </c>
    </row>
    <row r="791" spans="4:18" x14ac:dyDescent="0.25">
      <c r="D791" s="36" t="s">
        <v>1186</v>
      </c>
      <c r="E791" s="37" t="s">
        <v>471</v>
      </c>
      <c r="F791" s="37">
        <v>2</v>
      </c>
      <c r="G791" s="37"/>
      <c r="H791" s="37"/>
      <c r="I791" s="38"/>
      <c r="J791" s="38"/>
      <c r="K791" s="38"/>
      <c r="L791" s="38"/>
      <c r="M791" s="39"/>
      <c r="N791" s="39"/>
      <c r="O791" s="40">
        <v>7000</v>
      </c>
      <c r="P791" s="39">
        <f t="shared" si="36"/>
        <v>0</v>
      </c>
      <c r="Q791" s="39">
        <f t="shared" si="37"/>
        <v>0</v>
      </c>
      <c r="R791" s="39">
        <f t="shared" si="38"/>
        <v>0</v>
      </c>
    </row>
    <row r="792" spans="4:18" x14ac:dyDescent="0.25">
      <c r="D792" s="36" t="s">
        <v>1187</v>
      </c>
      <c r="E792" s="37" t="s">
        <v>471</v>
      </c>
      <c r="F792" s="37">
        <v>1</v>
      </c>
      <c r="G792" s="37"/>
      <c r="H792" s="37"/>
      <c r="I792" s="38"/>
      <c r="J792" s="38"/>
      <c r="K792" s="38"/>
      <c r="L792" s="38"/>
      <c r="M792" s="39"/>
      <c r="N792" s="39"/>
      <c r="O792" s="40">
        <v>3000</v>
      </c>
      <c r="P792" s="39">
        <f t="shared" si="36"/>
        <v>0</v>
      </c>
      <c r="Q792" s="39">
        <f t="shared" si="37"/>
        <v>0</v>
      </c>
      <c r="R792" s="39">
        <f t="shared" si="38"/>
        <v>0</v>
      </c>
    </row>
    <row r="793" spans="4:18" x14ac:dyDescent="0.25">
      <c r="D793" s="36" t="s">
        <v>1188</v>
      </c>
      <c r="E793" s="37" t="s">
        <v>471</v>
      </c>
      <c r="F793" s="37">
        <v>8</v>
      </c>
      <c r="G793" s="37"/>
      <c r="H793" s="37"/>
      <c r="I793" s="38"/>
      <c r="J793" s="38"/>
      <c r="K793" s="38"/>
      <c r="L793" s="38"/>
      <c r="M793" s="39"/>
      <c r="N793" s="39"/>
      <c r="O793" s="40">
        <v>8000</v>
      </c>
      <c r="P793" s="39">
        <f t="shared" si="36"/>
        <v>0</v>
      </c>
      <c r="Q793" s="39">
        <f t="shared" si="37"/>
        <v>0</v>
      </c>
      <c r="R793" s="39">
        <f t="shared" si="38"/>
        <v>0</v>
      </c>
    </row>
    <row r="794" spans="4:18" x14ac:dyDescent="0.25">
      <c r="D794" s="36" t="s">
        <v>1189</v>
      </c>
      <c r="E794" s="37" t="s">
        <v>471</v>
      </c>
      <c r="F794" s="37">
        <v>3</v>
      </c>
      <c r="G794" s="37"/>
      <c r="H794" s="37"/>
      <c r="I794" s="38"/>
      <c r="J794" s="38"/>
      <c r="K794" s="38"/>
      <c r="L794" s="38"/>
      <c r="M794" s="39"/>
      <c r="N794" s="39"/>
      <c r="O794" s="40">
        <v>3500</v>
      </c>
      <c r="P794" s="39">
        <f t="shared" si="36"/>
        <v>0</v>
      </c>
      <c r="Q794" s="39">
        <f t="shared" si="37"/>
        <v>0</v>
      </c>
      <c r="R794" s="39">
        <f t="shared" si="38"/>
        <v>0</v>
      </c>
    </row>
    <row r="795" spans="4:18" x14ac:dyDescent="0.25">
      <c r="D795" s="35" t="s">
        <v>1190</v>
      </c>
      <c r="E795" s="37" t="s">
        <v>471</v>
      </c>
      <c r="F795" s="37">
        <v>4</v>
      </c>
      <c r="G795" s="37"/>
      <c r="H795" s="37"/>
      <c r="I795" s="38"/>
      <c r="J795" s="38"/>
      <c r="K795" s="38"/>
      <c r="L795" s="38"/>
      <c r="M795" s="39"/>
      <c r="N795" s="39"/>
      <c r="O795" s="41">
        <v>3000</v>
      </c>
      <c r="P795" s="39">
        <f t="shared" si="36"/>
        <v>0</v>
      </c>
      <c r="Q795" s="39">
        <f t="shared" si="37"/>
        <v>0</v>
      </c>
      <c r="R795" s="39">
        <f t="shared" si="38"/>
        <v>0</v>
      </c>
    </row>
    <row r="796" spans="4:18" x14ac:dyDescent="0.25">
      <c r="D796" s="36" t="s">
        <v>2441</v>
      </c>
      <c r="E796" s="37" t="s">
        <v>313</v>
      </c>
      <c r="F796" s="37">
        <v>2</v>
      </c>
      <c r="G796" s="37"/>
      <c r="H796" s="37"/>
      <c r="I796" s="38"/>
      <c r="J796" s="38"/>
      <c r="K796" s="38"/>
      <c r="L796" s="38"/>
      <c r="M796" s="39"/>
      <c r="N796" s="39"/>
      <c r="O796" s="41">
        <v>15000</v>
      </c>
      <c r="P796" s="39">
        <f t="shared" si="36"/>
        <v>0</v>
      </c>
      <c r="Q796" s="39">
        <f t="shared" si="37"/>
        <v>0</v>
      </c>
      <c r="R796" s="39">
        <f t="shared" si="38"/>
        <v>0</v>
      </c>
    </row>
    <row r="797" spans="4:18" x14ac:dyDescent="0.25">
      <c r="D797" s="36" t="s">
        <v>1191</v>
      </c>
      <c r="E797" s="37" t="s">
        <v>471</v>
      </c>
      <c r="F797" s="37">
        <v>6</v>
      </c>
      <c r="G797" s="37"/>
      <c r="H797" s="37"/>
      <c r="I797" s="38"/>
      <c r="J797" s="38"/>
      <c r="K797" s="38"/>
      <c r="L797" s="38"/>
      <c r="M797" s="39"/>
      <c r="N797" s="39"/>
      <c r="O797" s="40">
        <v>15000</v>
      </c>
      <c r="P797" s="39">
        <f t="shared" si="36"/>
        <v>0</v>
      </c>
      <c r="Q797" s="39">
        <f t="shared" si="37"/>
        <v>0</v>
      </c>
      <c r="R797" s="39">
        <f t="shared" si="38"/>
        <v>0</v>
      </c>
    </row>
    <row r="798" spans="4:18" x14ac:dyDescent="0.25">
      <c r="D798" s="36" t="s">
        <v>1192</v>
      </c>
      <c r="E798" s="37" t="s">
        <v>471</v>
      </c>
      <c r="F798" s="37">
        <v>2</v>
      </c>
      <c r="G798" s="37"/>
      <c r="H798" s="37"/>
      <c r="I798" s="38"/>
      <c r="J798" s="38"/>
      <c r="K798" s="38"/>
      <c r="L798" s="38"/>
      <c r="M798" s="39"/>
      <c r="N798" s="39"/>
      <c r="O798" s="40">
        <v>6000</v>
      </c>
      <c r="P798" s="39">
        <f t="shared" si="36"/>
        <v>0</v>
      </c>
      <c r="Q798" s="39">
        <f t="shared" si="37"/>
        <v>0</v>
      </c>
      <c r="R798" s="39">
        <f t="shared" si="38"/>
        <v>0</v>
      </c>
    </row>
    <row r="799" spans="4:18" x14ac:dyDescent="0.25">
      <c r="D799" s="35" t="s">
        <v>1193</v>
      </c>
      <c r="E799" s="37" t="s">
        <v>471</v>
      </c>
      <c r="F799" s="37">
        <v>3</v>
      </c>
      <c r="G799" s="37"/>
      <c r="H799" s="37"/>
      <c r="I799" s="38"/>
      <c r="J799" s="38"/>
      <c r="K799" s="38"/>
      <c r="L799" s="38"/>
      <c r="M799" s="39"/>
      <c r="N799" s="39"/>
      <c r="O799" s="41">
        <v>8000</v>
      </c>
      <c r="P799" s="39">
        <f t="shared" si="36"/>
        <v>0</v>
      </c>
      <c r="Q799" s="39">
        <f t="shared" si="37"/>
        <v>0</v>
      </c>
      <c r="R799" s="39">
        <f t="shared" si="38"/>
        <v>0</v>
      </c>
    </row>
    <row r="800" spans="4:18" x14ac:dyDescent="0.25">
      <c r="D800" s="35" t="s">
        <v>1194</v>
      </c>
      <c r="E800" s="37" t="s">
        <v>471</v>
      </c>
      <c r="F800" s="37">
        <v>1</v>
      </c>
      <c r="G800" s="37"/>
      <c r="H800" s="37"/>
      <c r="I800" s="38"/>
      <c r="J800" s="38"/>
      <c r="K800" s="38"/>
      <c r="L800" s="38"/>
      <c r="M800" s="39"/>
      <c r="N800" s="39"/>
      <c r="O800" s="41">
        <v>10000</v>
      </c>
      <c r="P800" s="39">
        <f t="shared" si="36"/>
        <v>0</v>
      </c>
      <c r="Q800" s="39">
        <f t="shared" si="37"/>
        <v>0</v>
      </c>
      <c r="R800" s="39">
        <f t="shared" si="38"/>
        <v>0</v>
      </c>
    </row>
    <row r="801" spans="4:18" x14ac:dyDescent="0.25">
      <c r="D801" s="36" t="s">
        <v>1195</v>
      </c>
      <c r="E801" s="37" t="s">
        <v>471</v>
      </c>
      <c r="F801" s="37">
        <v>18</v>
      </c>
      <c r="G801" s="37"/>
      <c r="H801" s="37"/>
      <c r="I801" s="38"/>
      <c r="J801" s="38"/>
      <c r="K801" s="38"/>
      <c r="L801" s="38"/>
      <c r="M801" s="39"/>
      <c r="N801" s="39"/>
      <c r="O801" s="40">
        <v>3000</v>
      </c>
      <c r="P801" s="39">
        <f t="shared" si="36"/>
        <v>0</v>
      </c>
      <c r="Q801" s="39">
        <f t="shared" si="37"/>
        <v>0</v>
      </c>
      <c r="R801" s="39">
        <f t="shared" si="38"/>
        <v>0</v>
      </c>
    </row>
    <row r="802" spans="4:18" x14ac:dyDescent="0.25">
      <c r="D802" s="36" t="s">
        <v>1196</v>
      </c>
      <c r="E802" s="37" t="s">
        <v>471</v>
      </c>
      <c r="F802" s="37">
        <v>1</v>
      </c>
      <c r="G802" s="37"/>
      <c r="H802" s="37"/>
      <c r="I802" s="38"/>
      <c r="J802" s="38"/>
      <c r="K802" s="38"/>
      <c r="L802" s="38"/>
      <c r="M802" s="39"/>
      <c r="N802" s="39"/>
      <c r="O802" s="41">
        <v>170000</v>
      </c>
      <c r="P802" s="39">
        <f t="shared" si="36"/>
        <v>0</v>
      </c>
      <c r="Q802" s="39">
        <f t="shared" si="37"/>
        <v>0</v>
      </c>
      <c r="R802" s="39">
        <f t="shared" si="38"/>
        <v>0</v>
      </c>
    </row>
    <row r="803" spans="4:18" x14ac:dyDescent="0.25">
      <c r="D803" s="35" t="s">
        <v>1197</v>
      </c>
      <c r="E803" s="37" t="s">
        <v>471</v>
      </c>
      <c r="F803" s="37">
        <v>2</v>
      </c>
      <c r="G803" s="37"/>
      <c r="H803" s="37"/>
      <c r="I803" s="38"/>
      <c r="J803" s="38"/>
      <c r="K803" s="38"/>
      <c r="L803" s="38"/>
      <c r="M803" s="39"/>
      <c r="N803" s="39"/>
      <c r="O803" s="41">
        <v>360000</v>
      </c>
      <c r="P803" s="39">
        <f t="shared" si="36"/>
        <v>0</v>
      </c>
      <c r="Q803" s="39">
        <f t="shared" si="37"/>
        <v>0</v>
      </c>
      <c r="R803" s="39">
        <f t="shared" si="38"/>
        <v>0</v>
      </c>
    </row>
    <row r="804" spans="4:18" x14ac:dyDescent="0.25">
      <c r="D804" s="35" t="s">
        <v>1198</v>
      </c>
      <c r="E804" s="37" t="s">
        <v>471</v>
      </c>
      <c r="F804" s="37">
        <v>2</v>
      </c>
      <c r="G804" s="37"/>
      <c r="H804" s="37"/>
      <c r="I804" s="38"/>
      <c r="J804" s="38"/>
      <c r="K804" s="38"/>
      <c r="L804" s="38"/>
      <c r="M804" s="39"/>
      <c r="N804" s="39"/>
      <c r="O804" s="41">
        <v>426000</v>
      </c>
      <c r="P804" s="39">
        <f t="shared" si="36"/>
        <v>0</v>
      </c>
      <c r="Q804" s="39">
        <f t="shared" si="37"/>
        <v>0</v>
      </c>
      <c r="R804" s="39">
        <f t="shared" si="38"/>
        <v>0</v>
      </c>
    </row>
    <row r="805" spans="4:18" x14ac:dyDescent="0.25">
      <c r="D805" s="35" t="s">
        <v>1199</v>
      </c>
      <c r="E805" s="37" t="s">
        <v>471</v>
      </c>
      <c r="F805" s="37">
        <v>2</v>
      </c>
      <c r="G805" s="37"/>
      <c r="H805" s="37"/>
      <c r="I805" s="38"/>
      <c r="J805" s="38"/>
      <c r="K805" s="38"/>
      <c r="L805" s="38"/>
      <c r="M805" s="39"/>
      <c r="N805" s="39"/>
      <c r="O805" s="41">
        <v>498000</v>
      </c>
      <c r="P805" s="39">
        <f t="shared" si="36"/>
        <v>0</v>
      </c>
      <c r="Q805" s="39">
        <f t="shared" si="37"/>
        <v>0</v>
      </c>
      <c r="R805" s="39">
        <f t="shared" si="38"/>
        <v>0</v>
      </c>
    </row>
    <row r="806" spans="4:18" x14ac:dyDescent="0.25">
      <c r="D806" s="35" t="s">
        <v>1200</v>
      </c>
      <c r="E806" s="37" t="s">
        <v>471</v>
      </c>
      <c r="F806" s="37">
        <v>2</v>
      </c>
      <c r="G806" s="37"/>
      <c r="H806" s="37"/>
      <c r="I806" s="38"/>
      <c r="J806" s="38"/>
      <c r="K806" s="38"/>
      <c r="L806" s="38"/>
      <c r="M806" s="39"/>
      <c r="N806" s="39"/>
      <c r="O806" s="41">
        <v>580000</v>
      </c>
      <c r="P806" s="39">
        <f t="shared" si="36"/>
        <v>0</v>
      </c>
      <c r="Q806" s="39">
        <f t="shared" si="37"/>
        <v>0</v>
      </c>
      <c r="R806" s="39">
        <f t="shared" si="38"/>
        <v>0</v>
      </c>
    </row>
    <row r="807" spans="4:18" x14ac:dyDescent="0.25">
      <c r="D807" s="35" t="s">
        <v>1200</v>
      </c>
      <c r="E807" s="37" t="s">
        <v>471</v>
      </c>
      <c r="F807" s="37">
        <v>1</v>
      </c>
      <c r="G807" s="37"/>
      <c r="H807" s="37"/>
      <c r="I807" s="38"/>
      <c r="J807" s="38"/>
      <c r="K807" s="38"/>
      <c r="L807" s="38"/>
      <c r="M807" s="39"/>
      <c r="N807" s="39"/>
      <c r="O807" s="41">
        <v>430000</v>
      </c>
      <c r="P807" s="39">
        <f t="shared" si="36"/>
        <v>0</v>
      </c>
      <c r="Q807" s="39">
        <f t="shared" si="37"/>
        <v>0</v>
      </c>
      <c r="R807" s="39">
        <f t="shared" si="38"/>
        <v>0</v>
      </c>
    </row>
    <row r="808" spans="4:18" x14ac:dyDescent="0.25">
      <c r="D808" s="35" t="s">
        <v>1200</v>
      </c>
      <c r="E808" s="37" t="s">
        <v>471</v>
      </c>
      <c r="F808" s="37">
        <v>1</v>
      </c>
      <c r="G808" s="37"/>
      <c r="H808" s="37"/>
      <c r="I808" s="38"/>
      <c r="J808" s="38"/>
      <c r="K808" s="38"/>
      <c r="L808" s="38"/>
      <c r="M808" s="39"/>
      <c r="N808" s="39"/>
      <c r="O808" s="41">
        <v>330000</v>
      </c>
      <c r="P808" s="39">
        <f t="shared" si="36"/>
        <v>0</v>
      </c>
      <c r="Q808" s="39">
        <f t="shared" si="37"/>
        <v>0</v>
      </c>
      <c r="R808" s="39">
        <f t="shared" si="38"/>
        <v>0</v>
      </c>
    </row>
    <row r="809" spans="4:18" x14ac:dyDescent="0.25">
      <c r="D809" s="35" t="s">
        <v>1201</v>
      </c>
      <c r="E809" s="37" t="s">
        <v>471</v>
      </c>
      <c r="F809" s="37">
        <v>3</v>
      </c>
      <c r="G809" s="37"/>
      <c r="H809" s="37"/>
      <c r="I809" s="38"/>
      <c r="J809" s="38"/>
      <c r="K809" s="38"/>
      <c r="L809" s="38"/>
      <c r="M809" s="39"/>
      <c r="N809" s="39"/>
      <c r="O809" s="41">
        <v>890000</v>
      </c>
      <c r="P809" s="39">
        <f t="shared" si="36"/>
        <v>0</v>
      </c>
      <c r="Q809" s="39">
        <f t="shared" si="37"/>
        <v>0</v>
      </c>
      <c r="R809" s="39">
        <f t="shared" si="38"/>
        <v>0</v>
      </c>
    </row>
    <row r="810" spans="4:18" x14ac:dyDescent="0.25">
      <c r="D810" s="35" t="s">
        <v>1202</v>
      </c>
      <c r="E810" s="37" t="s">
        <v>471</v>
      </c>
      <c r="F810" s="37">
        <v>1</v>
      </c>
      <c r="G810" s="37"/>
      <c r="H810" s="37"/>
      <c r="I810" s="38"/>
      <c r="J810" s="38"/>
      <c r="K810" s="38"/>
      <c r="L810" s="38"/>
      <c r="M810" s="39"/>
      <c r="N810" s="39"/>
      <c r="O810" s="41">
        <v>629000</v>
      </c>
      <c r="P810" s="39">
        <f t="shared" si="36"/>
        <v>0</v>
      </c>
      <c r="Q810" s="39">
        <f t="shared" si="37"/>
        <v>0</v>
      </c>
      <c r="R810" s="39">
        <f t="shared" si="38"/>
        <v>0</v>
      </c>
    </row>
    <row r="811" spans="4:18" x14ac:dyDescent="0.25">
      <c r="D811" s="35" t="s">
        <v>1203</v>
      </c>
      <c r="E811" s="37" t="s">
        <v>471</v>
      </c>
      <c r="F811" s="37">
        <v>2</v>
      </c>
      <c r="G811" s="37"/>
      <c r="H811" s="37"/>
      <c r="I811" s="38"/>
      <c r="J811" s="38"/>
      <c r="K811" s="38"/>
      <c r="L811" s="38"/>
      <c r="M811" s="39"/>
      <c r="N811" s="39"/>
      <c r="O811" s="41">
        <v>330000</v>
      </c>
      <c r="P811" s="39">
        <f t="shared" si="36"/>
        <v>0</v>
      </c>
      <c r="Q811" s="39">
        <f t="shared" si="37"/>
        <v>0</v>
      </c>
      <c r="R811" s="39">
        <f t="shared" si="38"/>
        <v>0</v>
      </c>
    </row>
    <row r="812" spans="4:18" x14ac:dyDescent="0.25">
      <c r="D812" s="35" t="s">
        <v>1204</v>
      </c>
      <c r="E812" s="37" t="s">
        <v>471</v>
      </c>
      <c r="F812" s="37">
        <v>2</v>
      </c>
      <c r="G812" s="37"/>
      <c r="H812" s="37"/>
      <c r="I812" s="38"/>
      <c r="J812" s="38"/>
      <c r="K812" s="38"/>
      <c r="L812" s="38"/>
      <c r="M812" s="39"/>
      <c r="N812" s="39"/>
      <c r="O812" s="41">
        <v>96000</v>
      </c>
      <c r="P812" s="39">
        <f t="shared" si="36"/>
        <v>0</v>
      </c>
      <c r="Q812" s="39">
        <f t="shared" si="37"/>
        <v>0</v>
      </c>
      <c r="R812" s="39">
        <f t="shared" si="38"/>
        <v>0</v>
      </c>
    </row>
    <row r="813" spans="4:18" x14ac:dyDescent="0.25">
      <c r="D813" s="35" t="s">
        <v>1204</v>
      </c>
      <c r="E813" s="37" t="s">
        <v>471</v>
      </c>
      <c r="F813" s="37">
        <v>2</v>
      </c>
      <c r="G813" s="37"/>
      <c r="H813" s="37"/>
      <c r="I813" s="38"/>
      <c r="J813" s="38"/>
      <c r="K813" s="38"/>
      <c r="L813" s="38"/>
      <c r="M813" s="39"/>
      <c r="N813" s="39"/>
      <c r="O813" s="41">
        <v>45000</v>
      </c>
      <c r="P813" s="39">
        <f t="shared" si="36"/>
        <v>0</v>
      </c>
      <c r="Q813" s="39">
        <f t="shared" si="37"/>
        <v>0</v>
      </c>
      <c r="R813" s="39">
        <f t="shared" si="38"/>
        <v>0</v>
      </c>
    </row>
    <row r="814" spans="4:18" x14ac:dyDescent="0.25">
      <c r="D814" s="35" t="s">
        <v>1205</v>
      </c>
      <c r="E814" s="37" t="s">
        <v>471</v>
      </c>
      <c r="F814" s="37">
        <v>2</v>
      </c>
      <c r="G814" s="37"/>
      <c r="H814" s="37"/>
      <c r="I814" s="38"/>
      <c r="J814" s="38"/>
      <c r="K814" s="38"/>
      <c r="L814" s="38"/>
      <c r="M814" s="39"/>
      <c r="N814" s="39"/>
      <c r="O814" s="41">
        <v>105000</v>
      </c>
      <c r="P814" s="39">
        <f t="shared" si="36"/>
        <v>0</v>
      </c>
      <c r="Q814" s="39">
        <f t="shared" si="37"/>
        <v>0</v>
      </c>
      <c r="R814" s="39">
        <f t="shared" si="38"/>
        <v>0</v>
      </c>
    </row>
    <row r="815" spans="4:18" x14ac:dyDescent="0.25">
      <c r="D815" s="35" t="s">
        <v>1205</v>
      </c>
      <c r="E815" s="37" t="s">
        <v>471</v>
      </c>
      <c r="F815" s="37">
        <v>2</v>
      </c>
      <c r="G815" s="37"/>
      <c r="H815" s="37"/>
      <c r="I815" s="38"/>
      <c r="J815" s="38"/>
      <c r="K815" s="38"/>
      <c r="L815" s="38"/>
      <c r="M815" s="39"/>
      <c r="N815" s="39"/>
      <c r="O815" s="41">
        <v>89000</v>
      </c>
      <c r="P815" s="39">
        <f t="shared" si="36"/>
        <v>0</v>
      </c>
      <c r="Q815" s="39">
        <f t="shared" si="37"/>
        <v>0</v>
      </c>
      <c r="R815" s="39">
        <f t="shared" si="38"/>
        <v>0</v>
      </c>
    </row>
    <row r="816" spans="4:18" x14ac:dyDescent="0.25">
      <c r="D816" s="35" t="s">
        <v>1206</v>
      </c>
      <c r="E816" s="37" t="s">
        <v>471</v>
      </c>
      <c r="F816" s="37">
        <v>1</v>
      </c>
      <c r="G816" s="37"/>
      <c r="H816" s="37"/>
      <c r="I816" s="38"/>
      <c r="J816" s="38"/>
      <c r="K816" s="38"/>
      <c r="L816" s="38"/>
      <c r="M816" s="39"/>
      <c r="N816" s="39"/>
      <c r="O816" s="41">
        <v>360000</v>
      </c>
      <c r="P816" s="39">
        <f t="shared" si="36"/>
        <v>0</v>
      </c>
      <c r="Q816" s="39">
        <f t="shared" si="37"/>
        <v>0</v>
      </c>
      <c r="R816" s="39">
        <f t="shared" si="38"/>
        <v>0</v>
      </c>
    </row>
    <row r="817" spans="4:18" x14ac:dyDescent="0.25">
      <c r="D817" s="36" t="s">
        <v>1207</v>
      </c>
      <c r="E817" s="37" t="s">
        <v>471</v>
      </c>
      <c r="F817" s="37">
        <v>1</v>
      </c>
      <c r="G817" s="37"/>
      <c r="H817" s="37"/>
      <c r="I817" s="38"/>
      <c r="J817" s="38"/>
      <c r="K817" s="38"/>
      <c r="L817" s="38"/>
      <c r="M817" s="39"/>
      <c r="N817" s="39"/>
      <c r="O817" s="40">
        <v>60000</v>
      </c>
      <c r="P817" s="39">
        <f t="shared" si="36"/>
        <v>0</v>
      </c>
      <c r="Q817" s="39">
        <f t="shared" si="37"/>
        <v>0</v>
      </c>
      <c r="R817" s="39">
        <f t="shared" si="38"/>
        <v>0</v>
      </c>
    </row>
    <row r="818" spans="4:18" x14ac:dyDescent="0.25">
      <c r="D818" s="36" t="s">
        <v>1208</v>
      </c>
      <c r="E818" s="37" t="s">
        <v>471</v>
      </c>
      <c r="F818" s="37">
        <v>1</v>
      </c>
      <c r="G818" s="37"/>
      <c r="H818" s="37"/>
      <c r="I818" s="38"/>
      <c r="J818" s="38"/>
      <c r="K818" s="38"/>
      <c r="L818" s="38"/>
      <c r="M818" s="39"/>
      <c r="N818" s="39"/>
      <c r="O818" s="40">
        <v>60000</v>
      </c>
      <c r="P818" s="39">
        <f t="shared" si="36"/>
        <v>0</v>
      </c>
      <c r="Q818" s="39">
        <f t="shared" si="37"/>
        <v>0</v>
      </c>
      <c r="R818" s="39">
        <f t="shared" si="38"/>
        <v>0</v>
      </c>
    </row>
    <row r="819" spans="4:18" x14ac:dyDescent="0.25">
      <c r="D819" s="36" t="s">
        <v>2516</v>
      </c>
      <c r="E819" s="37" t="s">
        <v>2257</v>
      </c>
      <c r="F819" s="37">
        <v>8</v>
      </c>
      <c r="G819" s="37"/>
      <c r="H819" s="37"/>
      <c r="I819" s="38"/>
      <c r="J819" s="38"/>
      <c r="K819" s="38"/>
      <c r="L819" s="38"/>
      <c r="M819" s="39"/>
      <c r="N819" s="39"/>
      <c r="O819" s="41">
        <v>24000</v>
      </c>
      <c r="P819" s="39">
        <f t="shared" si="36"/>
        <v>0</v>
      </c>
      <c r="Q819" s="39">
        <f t="shared" si="37"/>
        <v>0</v>
      </c>
      <c r="R819" s="39">
        <f t="shared" si="38"/>
        <v>0</v>
      </c>
    </row>
    <row r="820" spans="4:18" x14ac:dyDescent="0.25">
      <c r="D820" s="36" t="s">
        <v>1209</v>
      </c>
      <c r="E820" s="37" t="s">
        <v>471</v>
      </c>
      <c r="F820" s="37">
        <v>64</v>
      </c>
      <c r="G820" s="37"/>
      <c r="H820" s="37"/>
      <c r="I820" s="38"/>
      <c r="J820" s="38"/>
      <c r="K820" s="38"/>
      <c r="L820" s="38"/>
      <c r="M820" s="39"/>
      <c r="N820" s="39"/>
      <c r="O820" s="40">
        <v>14000</v>
      </c>
      <c r="P820" s="39">
        <f t="shared" si="36"/>
        <v>0</v>
      </c>
      <c r="Q820" s="39">
        <f t="shared" si="37"/>
        <v>0</v>
      </c>
      <c r="R820" s="39">
        <f t="shared" si="38"/>
        <v>0</v>
      </c>
    </row>
    <row r="821" spans="4:18" x14ac:dyDescent="0.25">
      <c r="D821" s="36" t="s">
        <v>1210</v>
      </c>
      <c r="E821" s="37" t="s">
        <v>471</v>
      </c>
      <c r="F821" s="37">
        <v>2</v>
      </c>
      <c r="G821" s="37"/>
      <c r="H821" s="37"/>
      <c r="I821" s="38"/>
      <c r="J821" s="38"/>
      <c r="K821" s="38"/>
      <c r="L821" s="38"/>
      <c r="M821" s="39"/>
      <c r="N821" s="39"/>
      <c r="O821" s="40">
        <v>16000</v>
      </c>
      <c r="P821" s="39">
        <f t="shared" si="36"/>
        <v>0</v>
      </c>
      <c r="Q821" s="39">
        <f t="shared" si="37"/>
        <v>0</v>
      </c>
      <c r="R821" s="39">
        <f t="shared" si="38"/>
        <v>0</v>
      </c>
    </row>
    <row r="822" spans="4:18" x14ac:dyDescent="0.25">
      <c r="D822" s="36" t="s">
        <v>1211</v>
      </c>
      <c r="E822" s="37" t="s">
        <v>471</v>
      </c>
      <c r="F822" s="37">
        <v>32</v>
      </c>
      <c r="G822" s="37"/>
      <c r="H822" s="37"/>
      <c r="I822" s="38"/>
      <c r="J822" s="38"/>
      <c r="K822" s="38"/>
      <c r="L822" s="38"/>
      <c r="M822" s="39"/>
      <c r="N822" s="39"/>
      <c r="O822" s="40">
        <v>3500</v>
      </c>
      <c r="P822" s="39">
        <f t="shared" si="36"/>
        <v>0</v>
      </c>
      <c r="Q822" s="39">
        <f t="shared" si="37"/>
        <v>0</v>
      </c>
      <c r="R822" s="39">
        <f t="shared" si="38"/>
        <v>0</v>
      </c>
    </row>
    <row r="823" spans="4:18" x14ac:dyDescent="0.25">
      <c r="D823" s="36" t="s">
        <v>1211</v>
      </c>
      <c r="E823" s="37" t="s">
        <v>471</v>
      </c>
      <c r="F823" s="37">
        <v>7</v>
      </c>
      <c r="G823" s="37"/>
      <c r="H823" s="37"/>
      <c r="I823" s="38"/>
      <c r="J823" s="38"/>
      <c r="K823" s="38"/>
      <c r="L823" s="38"/>
      <c r="M823" s="39"/>
      <c r="N823" s="39"/>
      <c r="O823" s="40">
        <v>3000</v>
      </c>
      <c r="P823" s="39">
        <f t="shared" si="36"/>
        <v>0</v>
      </c>
      <c r="Q823" s="39">
        <f t="shared" si="37"/>
        <v>0</v>
      </c>
      <c r="R823" s="39">
        <f t="shared" si="38"/>
        <v>0</v>
      </c>
    </row>
    <row r="824" spans="4:18" x14ac:dyDescent="0.25">
      <c r="D824" s="36" t="s">
        <v>1211</v>
      </c>
      <c r="E824" s="37" t="s">
        <v>471</v>
      </c>
      <c r="F824" s="37">
        <v>4</v>
      </c>
      <c r="G824" s="37"/>
      <c r="H824" s="37"/>
      <c r="I824" s="38"/>
      <c r="J824" s="38"/>
      <c r="K824" s="38"/>
      <c r="L824" s="38"/>
      <c r="M824" s="39"/>
      <c r="N824" s="39"/>
      <c r="O824" s="40">
        <v>3000</v>
      </c>
      <c r="P824" s="39">
        <f t="shared" si="36"/>
        <v>0</v>
      </c>
      <c r="Q824" s="39">
        <f t="shared" si="37"/>
        <v>0</v>
      </c>
      <c r="R824" s="39">
        <f t="shared" si="38"/>
        <v>0</v>
      </c>
    </row>
    <row r="825" spans="4:18" x14ac:dyDescent="0.25">
      <c r="D825" s="36" t="s">
        <v>1211</v>
      </c>
      <c r="E825" s="37" t="s">
        <v>471</v>
      </c>
      <c r="F825" s="37">
        <v>66</v>
      </c>
      <c r="G825" s="37"/>
      <c r="H825" s="37"/>
      <c r="I825" s="38"/>
      <c r="J825" s="38"/>
      <c r="K825" s="38"/>
      <c r="L825" s="38"/>
      <c r="M825" s="39"/>
      <c r="N825" s="39"/>
      <c r="O825" s="40">
        <v>2000</v>
      </c>
      <c r="P825" s="39">
        <f t="shared" si="36"/>
        <v>0</v>
      </c>
      <c r="Q825" s="39">
        <f t="shared" si="37"/>
        <v>0</v>
      </c>
      <c r="R825" s="39">
        <f t="shared" si="38"/>
        <v>0</v>
      </c>
    </row>
    <row r="826" spans="4:18" x14ac:dyDescent="0.25">
      <c r="D826" s="36" t="s">
        <v>1211</v>
      </c>
      <c r="E826" s="37" t="s">
        <v>471</v>
      </c>
      <c r="F826" s="37">
        <v>43</v>
      </c>
      <c r="G826" s="37"/>
      <c r="H826" s="37"/>
      <c r="I826" s="38"/>
      <c r="J826" s="38"/>
      <c r="K826" s="38"/>
      <c r="L826" s="38"/>
      <c r="M826" s="39"/>
      <c r="N826" s="39"/>
      <c r="O826" s="40">
        <v>3000</v>
      </c>
      <c r="P826" s="39">
        <f t="shared" si="36"/>
        <v>0</v>
      </c>
      <c r="Q826" s="39">
        <f t="shared" si="37"/>
        <v>0</v>
      </c>
      <c r="R826" s="39">
        <f t="shared" si="38"/>
        <v>0</v>
      </c>
    </row>
    <row r="827" spans="4:18" x14ac:dyDescent="0.25">
      <c r="D827" s="36" t="s">
        <v>1212</v>
      </c>
      <c r="E827" s="37" t="s">
        <v>471</v>
      </c>
      <c r="F827" s="37">
        <v>206</v>
      </c>
      <c r="G827" s="37"/>
      <c r="H827" s="37"/>
      <c r="I827" s="38"/>
      <c r="J827" s="38"/>
      <c r="K827" s="38"/>
      <c r="L827" s="38"/>
      <c r="M827" s="39"/>
      <c r="N827" s="39"/>
      <c r="O827" s="40">
        <v>3000</v>
      </c>
      <c r="P827" s="39">
        <f t="shared" si="36"/>
        <v>0</v>
      </c>
      <c r="Q827" s="39">
        <f t="shared" si="37"/>
        <v>0</v>
      </c>
      <c r="R827" s="39">
        <f t="shared" si="38"/>
        <v>0</v>
      </c>
    </row>
    <row r="828" spans="4:18" x14ac:dyDescent="0.25">
      <c r="D828" s="36" t="s">
        <v>1213</v>
      </c>
      <c r="E828" s="37" t="s">
        <v>471</v>
      </c>
      <c r="F828" s="37">
        <v>100</v>
      </c>
      <c r="G828" s="37"/>
      <c r="H828" s="37"/>
      <c r="I828" s="38"/>
      <c r="J828" s="38"/>
      <c r="K828" s="38"/>
      <c r="L828" s="38"/>
      <c r="M828" s="39"/>
      <c r="N828" s="39"/>
      <c r="O828" s="40">
        <v>2000</v>
      </c>
      <c r="P828" s="39">
        <f t="shared" si="36"/>
        <v>0</v>
      </c>
      <c r="Q828" s="39">
        <f t="shared" si="37"/>
        <v>0</v>
      </c>
      <c r="R828" s="39">
        <f t="shared" si="38"/>
        <v>0</v>
      </c>
    </row>
    <row r="829" spans="4:18" x14ac:dyDescent="0.25">
      <c r="D829" s="36" t="s">
        <v>1213</v>
      </c>
      <c r="E829" s="37" t="s">
        <v>471</v>
      </c>
      <c r="F829" s="37">
        <v>50</v>
      </c>
      <c r="G829" s="37"/>
      <c r="H829" s="37"/>
      <c r="I829" s="38"/>
      <c r="J829" s="38"/>
      <c r="K829" s="38"/>
      <c r="L829" s="38"/>
      <c r="M829" s="39"/>
      <c r="N829" s="39"/>
      <c r="O829" s="40">
        <v>3000</v>
      </c>
      <c r="P829" s="39">
        <f t="shared" si="36"/>
        <v>0</v>
      </c>
      <c r="Q829" s="39">
        <f t="shared" si="37"/>
        <v>0</v>
      </c>
      <c r="R829" s="39">
        <f t="shared" si="38"/>
        <v>0</v>
      </c>
    </row>
    <row r="830" spans="4:18" x14ac:dyDescent="0.25">
      <c r="D830" s="36" t="s">
        <v>1214</v>
      </c>
      <c r="E830" s="37" t="s">
        <v>471</v>
      </c>
      <c r="F830" s="37">
        <v>20</v>
      </c>
      <c r="G830" s="37"/>
      <c r="H830" s="37"/>
      <c r="I830" s="38"/>
      <c r="J830" s="38"/>
      <c r="K830" s="38"/>
      <c r="L830" s="38"/>
      <c r="M830" s="39"/>
      <c r="N830" s="39"/>
      <c r="O830" s="40">
        <v>6500</v>
      </c>
      <c r="P830" s="39">
        <f t="shared" si="36"/>
        <v>0</v>
      </c>
      <c r="Q830" s="39">
        <f t="shared" si="37"/>
        <v>0</v>
      </c>
      <c r="R830" s="39">
        <f t="shared" si="38"/>
        <v>0</v>
      </c>
    </row>
    <row r="831" spans="4:18" x14ac:dyDescent="0.25">
      <c r="D831" s="36" t="s">
        <v>1215</v>
      </c>
      <c r="E831" s="37" t="s">
        <v>471</v>
      </c>
      <c r="F831" s="37">
        <v>1</v>
      </c>
      <c r="G831" s="37"/>
      <c r="H831" s="37"/>
      <c r="I831" s="38"/>
      <c r="J831" s="38"/>
      <c r="K831" s="38"/>
      <c r="L831" s="38"/>
      <c r="M831" s="39"/>
      <c r="N831" s="39"/>
      <c r="O831" s="40">
        <v>33000</v>
      </c>
      <c r="P831" s="39">
        <f t="shared" si="36"/>
        <v>0</v>
      </c>
      <c r="Q831" s="39">
        <f t="shared" si="37"/>
        <v>0</v>
      </c>
      <c r="R831" s="39">
        <f t="shared" si="38"/>
        <v>0</v>
      </c>
    </row>
    <row r="832" spans="4:18" x14ac:dyDescent="0.25">
      <c r="D832" s="36" t="s">
        <v>1216</v>
      </c>
      <c r="E832" s="37" t="s">
        <v>471</v>
      </c>
      <c r="F832" s="37">
        <v>1</v>
      </c>
      <c r="G832" s="37"/>
      <c r="H832" s="37"/>
      <c r="I832" s="38"/>
      <c r="J832" s="38"/>
      <c r="K832" s="38"/>
      <c r="L832" s="38"/>
      <c r="M832" s="39"/>
      <c r="N832" s="39"/>
      <c r="O832" s="40">
        <v>70000</v>
      </c>
      <c r="P832" s="39">
        <f t="shared" si="36"/>
        <v>0</v>
      </c>
      <c r="Q832" s="39">
        <f t="shared" si="37"/>
        <v>0</v>
      </c>
      <c r="R832" s="39">
        <f t="shared" si="38"/>
        <v>0</v>
      </c>
    </row>
    <row r="833" spans="4:18" x14ac:dyDescent="0.25">
      <c r="D833" s="36" t="s">
        <v>1217</v>
      </c>
      <c r="E833" s="37" t="s">
        <v>471</v>
      </c>
      <c r="F833" s="37">
        <v>1</v>
      </c>
      <c r="G833" s="37"/>
      <c r="H833" s="37"/>
      <c r="I833" s="38"/>
      <c r="J833" s="38"/>
      <c r="K833" s="38"/>
      <c r="L833" s="38"/>
      <c r="M833" s="39"/>
      <c r="N833" s="39"/>
      <c r="O833" s="40">
        <v>19000</v>
      </c>
      <c r="P833" s="39">
        <f t="shared" ref="P833:P896" si="39">H833*I833</f>
        <v>0</v>
      </c>
      <c r="Q833" s="39">
        <f t="shared" ref="Q833:Q896" si="40">H833*O833</f>
        <v>0</v>
      </c>
      <c r="R833" s="39">
        <f t="shared" ref="R833:R896" si="41">G833*O833</f>
        <v>0</v>
      </c>
    </row>
    <row r="834" spans="4:18" x14ac:dyDescent="0.25">
      <c r="D834" s="36" t="s">
        <v>2522</v>
      </c>
      <c r="E834" s="37" t="s">
        <v>2257</v>
      </c>
      <c r="F834" s="37">
        <v>9</v>
      </c>
      <c r="G834" s="37"/>
      <c r="H834" s="37"/>
      <c r="I834" s="38"/>
      <c r="J834" s="38"/>
      <c r="K834" s="38"/>
      <c r="L834" s="38"/>
      <c r="M834" s="39"/>
      <c r="N834" s="39"/>
      <c r="O834" s="41">
        <v>80000</v>
      </c>
      <c r="P834" s="39">
        <f t="shared" si="39"/>
        <v>0</v>
      </c>
      <c r="Q834" s="39">
        <f t="shared" si="40"/>
        <v>0</v>
      </c>
      <c r="R834" s="39">
        <f t="shared" si="41"/>
        <v>0</v>
      </c>
    </row>
    <row r="835" spans="4:18" x14ac:dyDescent="0.25">
      <c r="D835" s="36" t="s">
        <v>2515</v>
      </c>
      <c r="E835" s="37" t="s">
        <v>2257</v>
      </c>
      <c r="F835" s="37">
        <v>4</v>
      </c>
      <c r="G835" s="37"/>
      <c r="H835" s="37"/>
      <c r="I835" s="38"/>
      <c r="J835" s="38"/>
      <c r="K835" s="38"/>
      <c r="L835" s="38"/>
      <c r="M835" s="39"/>
      <c r="N835" s="39"/>
      <c r="O835" s="41">
        <v>8000</v>
      </c>
      <c r="P835" s="39">
        <f t="shared" si="39"/>
        <v>0</v>
      </c>
      <c r="Q835" s="39">
        <f t="shared" si="40"/>
        <v>0</v>
      </c>
      <c r="R835" s="39">
        <f t="shared" si="41"/>
        <v>0</v>
      </c>
    </row>
    <row r="836" spans="4:18" x14ac:dyDescent="0.25">
      <c r="D836" s="36" t="s">
        <v>2517</v>
      </c>
      <c r="E836" s="37" t="s">
        <v>2257</v>
      </c>
      <c r="F836" s="37">
        <v>4</v>
      </c>
      <c r="G836" s="37"/>
      <c r="H836" s="37"/>
      <c r="I836" s="38"/>
      <c r="J836" s="38"/>
      <c r="K836" s="38"/>
      <c r="L836" s="38"/>
      <c r="M836" s="39"/>
      <c r="N836" s="39"/>
      <c r="O836" s="41">
        <v>16000</v>
      </c>
      <c r="P836" s="39">
        <f t="shared" si="39"/>
        <v>0</v>
      </c>
      <c r="Q836" s="39">
        <f t="shared" si="40"/>
        <v>0</v>
      </c>
      <c r="R836" s="39">
        <f t="shared" si="41"/>
        <v>0</v>
      </c>
    </row>
    <row r="837" spans="4:18" x14ac:dyDescent="0.25">
      <c r="D837" s="36" t="s">
        <v>1218</v>
      </c>
      <c r="E837" s="37" t="s">
        <v>471</v>
      </c>
      <c r="F837" s="37">
        <v>3</v>
      </c>
      <c r="G837" s="37"/>
      <c r="H837" s="37"/>
      <c r="I837" s="38"/>
      <c r="J837" s="38"/>
      <c r="K837" s="38"/>
      <c r="L837" s="38"/>
      <c r="M837" s="39"/>
      <c r="N837" s="39"/>
      <c r="O837" s="40">
        <v>26500</v>
      </c>
      <c r="P837" s="39">
        <f t="shared" si="39"/>
        <v>0</v>
      </c>
      <c r="Q837" s="39">
        <f t="shared" si="40"/>
        <v>0</v>
      </c>
      <c r="R837" s="39">
        <f t="shared" si="41"/>
        <v>0</v>
      </c>
    </row>
    <row r="838" spans="4:18" x14ac:dyDescent="0.25">
      <c r="D838" s="36" t="s">
        <v>1218</v>
      </c>
      <c r="E838" s="37" t="s">
        <v>471</v>
      </c>
      <c r="F838" s="37">
        <v>2</v>
      </c>
      <c r="G838" s="37"/>
      <c r="H838" s="37"/>
      <c r="I838" s="38"/>
      <c r="J838" s="38"/>
      <c r="K838" s="38"/>
      <c r="L838" s="38"/>
      <c r="M838" s="39"/>
      <c r="N838" s="39"/>
      <c r="O838" s="40">
        <v>49000</v>
      </c>
      <c r="P838" s="39">
        <f t="shared" si="39"/>
        <v>0</v>
      </c>
      <c r="Q838" s="39">
        <f t="shared" si="40"/>
        <v>0</v>
      </c>
      <c r="R838" s="39">
        <f t="shared" si="41"/>
        <v>0</v>
      </c>
    </row>
    <row r="839" spans="4:18" x14ac:dyDescent="0.25">
      <c r="D839" s="36" t="s">
        <v>1219</v>
      </c>
      <c r="E839" s="37" t="s">
        <v>471</v>
      </c>
      <c r="F839" s="37">
        <v>1</v>
      </c>
      <c r="G839" s="37"/>
      <c r="H839" s="37"/>
      <c r="I839" s="38"/>
      <c r="J839" s="38"/>
      <c r="K839" s="38"/>
      <c r="L839" s="38"/>
      <c r="M839" s="39"/>
      <c r="N839" s="39"/>
      <c r="O839" s="40">
        <v>25000</v>
      </c>
      <c r="P839" s="39">
        <f t="shared" si="39"/>
        <v>0</v>
      </c>
      <c r="Q839" s="39">
        <f t="shared" si="40"/>
        <v>0</v>
      </c>
      <c r="R839" s="39">
        <f t="shared" si="41"/>
        <v>0</v>
      </c>
    </row>
    <row r="840" spans="4:18" x14ac:dyDescent="0.25">
      <c r="D840" s="36" t="s">
        <v>1220</v>
      </c>
      <c r="E840" s="37" t="s">
        <v>471</v>
      </c>
      <c r="F840" s="37">
        <v>7</v>
      </c>
      <c r="G840" s="37"/>
      <c r="H840" s="37"/>
      <c r="I840" s="38"/>
      <c r="J840" s="38"/>
      <c r="K840" s="38"/>
      <c r="L840" s="38"/>
      <c r="M840" s="39"/>
      <c r="N840" s="39"/>
      <c r="O840" s="40">
        <v>1000</v>
      </c>
      <c r="P840" s="39">
        <f t="shared" si="39"/>
        <v>0</v>
      </c>
      <c r="Q840" s="39">
        <f t="shared" si="40"/>
        <v>0</v>
      </c>
      <c r="R840" s="39">
        <f t="shared" si="41"/>
        <v>0</v>
      </c>
    </row>
    <row r="841" spans="4:18" x14ac:dyDescent="0.25">
      <c r="D841" s="36" t="s">
        <v>1221</v>
      </c>
      <c r="E841" s="37" t="s">
        <v>471</v>
      </c>
      <c r="F841" s="37">
        <v>3</v>
      </c>
      <c r="G841" s="37"/>
      <c r="H841" s="37"/>
      <c r="I841" s="38"/>
      <c r="J841" s="38"/>
      <c r="K841" s="38"/>
      <c r="L841" s="38"/>
      <c r="M841" s="39"/>
      <c r="N841" s="39"/>
      <c r="O841" s="40">
        <v>10000</v>
      </c>
      <c r="P841" s="39">
        <f t="shared" si="39"/>
        <v>0</v>
      </c>
      <c r="Q841" s="39">
        <f t="shared" si="40"/>
        <v>0</v>
      </c>
      <c r="R841" s="39">
        <f t="shared" si="41"/>
        <v>0</v>
      </c>
    </row>
    <row r="842" spans="4:18" x14ac:dyDescent="0.25">
      <c r="D842" s="36" t="s">
        <v>2544</v>
      </c>
      <c r="E842" s="37" t="s">
        <v>2257</v>
      </c>
      <c r="F842" s="37">
        <v>5</v>
      </c>
      <c r="G842" s="37"/>
      <c r="H842" s="37"/>
      <c r="I842" s="38"/>
      <c r="J842" s="38"/>
      <c r="K842" s="38"/>
      <c r="L842" s="38"/>
      <c r="M842" s="39"/>
      <c r="N842" s="39"/>
      <c r="O842" s="41">
        <v>8500</v>
      </c>
      <c r="P842" s="39">
        <f t="shared" si="39"/>
        <v>0</v>
      </c>
      <c r="Q842" s="39">
        <f t="shared" si="40"/>
        <v>0</v>
      </c>
      <c r="R842" s="39">
        <f t="shared" si="41"/>
        <v>0</v>
      </c>
    </row>
    <row r="843" spans="4:18" x14ac:dyDescent="0.25">
      <c r="D843" s="36" t="s">
        <v>1222</v>
      </c>
      <c r="E843" s="37" t="s">
        <v>471</v>
      </c>
      <c r="F843" s="37">
        <v>1</v>
      </c>
      <c r="G843" s="37"/>
      <c r="H843" s="37"/>
      <c r="I843" s="38"/>
      <c r="J843" s="38"/>
      <c r="K843" s="38"/>
      <c r="L843" s="38"/>
      <c r="M843" s="39"/>
      <c r="N843" s="39"/>
      <c r="O843" s="40">
        <v>41000</v>
      </c>
      <c r="P843" s="39">
        <f t="shared" si="39"/>
        <v>0</v>
      </c>
      <c r="Q843" s="39">
        <f t="shared" si="40"/>
        <v>0</v>
      </c>
      <c r="R843" s="39">
        <f t="shared" si="41"/>
        <v>0</v>
      </c>
    </row>
    <row r="844" spans="4:18" x14ac:dyDescent="0.25">
      <c r="D844" s="36" t="s">
        <v>2572</v>
      </c>
      <c r="E844" s="37" t="s">
        <v>2257</v>
      </c>
      <c r="F844" s="37">
        <v>6</v>
      </c>
      <c r="G844" s="37"/>
      <c r="H844" s="37"/>
      <c r="I844" s="38"/>
      <c r="J844" s="38"/>
      <c r="K844" s="38"/>
      <c r="L844" s="38"/>
      <c r="M844" s="39"/>
      <c r="N844" s="39"/>
      <c r="O844" s="41">
        <v>8500</v>
      </c>
      <c r="P844" s="39">
        <f t="shared" si="39"/>
        <v>0</v>
      </c>
      <c r="Q844" s="39">
        <f t="shared" si="40"/>
        <v>0</v>
      </c>
      <c r="R844" s="39">
        <f t="shared" si="41"/>
        <v>0</v>
      </c>
    </row>
    <row r="845" spans="4:18" x14ac:dyDescent="0.25">
      <c r="D845" s="36" t="s">
        <v>2523</v>
      </c>
      <c r="E845" s="37" t="s">
        <v>2257</v>
      </c>
      <c r="F845" s="37">
        <v>30</v>
      </c>
      <c r="G845" s="37"/>
      <c r="H845" s="37"/>
      <c r="I845" s="38"/>
      <c r="J845" s="38"/>
      <c r="K845" s="38"/>
      <c r="L845" s="38"/>
      <c r="M845" s="39"/>
      <c r="N845" s="39"/>
      <c r="O845" s="41">
        <v>15000</v>
      </c>
      <c r="P845" s="39">
        <f t="shared" si="39"/>
        <v>0</v>
      </c>
      <c r="Q845" s="39">
        <f t="shared" si="40"/>
        <v>0</v>
      </c>
      <c r="R845" s="39">
        <f t="shared" si="41"/>
        <v>0</v>
      </c>
    </row>
    <row r="846" spans="4:18" x14ac:dyDescent="0.25">
      <c r="D846" s="36" t="s">
        <v>1223</v>
      </c>
      <c r="E846" s="37" t="s">
        <v>471</v>
      </c>
      <c r="F846" s="37">
        <v>10</v>
      </c>
      <c r="G846" s="37"/>
      <c r="H846" s="37"/>
      <c r="I846" s="38"/>
      <c r="J846" s="38"/>
      <c r="K846" s="38"/>
      <c r="L846" s="38"/>
      <c r="M846" s="39"/>
      <c r="N846" s="39"/>
      <c r="O846" s="40">
        <v>3000</v>
      </c>
      <c r="P846" s="39">
        <f t="shared" si="39"/>
        <v>0</v>
      </c>
      <c r="Q846" s="39">
        <f t="shared" si="40"/>
        <v>0</v>
      </c>
      <c r="R846" s="39">
        <f t="shared" si="41"/>
        <v>0</v>
      </c>
    </row>
    <row r="847" spans="4:18" x14ac:dyDescent="0.25">
      <c r="D847" s="36" t="s">
        <v>1223</v>
      </c>
      <c r="E847" s="37" t="s">
        <v>471</v>
      </c>
      <c r="F847" s="37">
        <v>15</v>
      </c>
      <c r="G847" s="37"/>
      <c r="H847" s="37"/>
      <c r="I847" s="38"/>
      <c r="J847" s="38"/>
      <c r="K847" s="38"/>
      <c r="L847" s="38"/>
      <c r="M847" s="39"/>
      <c r="N847" s="39"/>
      <c r="O847" s="40">
        <v>4000</v>
      </c>
      <c r="P847" s="39">
        <f t="shared" si="39"/>
        <v>0</v>
      </c>
      <c r="Q847" s="39">
        <f t="shared" si="40"/>
        <v>0</v>
      </c>
      <c r="R847" s="39">
        <f t="shared" si="41"/>
        <v>0</v>
      </c>
    </row>
    <row r="848" spans="4:18" x14ac:dyDescent="0.25">
      <c r="D848" s="36" t="s">
        <v>1223</v>
      </c>
      <c r="E848" s="37" t="s">
        <v>471</v>
      </c>
      <c r="F848" s="37">
        <v>1</v>
      </c>
      <c r="G848" s="37"/>
      <c r="H848" s="37"/>
      <c r="I848" s="38"/>
      <c r="J848" s="38"/>
      <c r="K848" s="38"/>
      <c r="L848" s="38"/>
      <c r="M848" s="39"/>
      <c r="N848" s="39"/>
      <c r="O848" s="40">
        <v>3000</v>
      </c>
      <c r="P848" s="39">
        <f t="shared" si="39"/>
        <v>0</v>
      </c>
      <c r="Q848" s="39">
        <f t="shared" si="40"/>
        <v>0</v>
      </c>
      <c r="R848" s="39">
        <f t="shared" si="41"/>
        <v>0</v>
      </c>
    </row>
    <row r="849" spans="4:18" x14ac:dyDescent="0.25">
      <c r="D849" s="36" t="s">
        <v>1224</v>
      </c>
      <c r="E849" s="37" t="s">
        <v>471</v>
      </c>
      <c r="F849" s="37">
        <v>207</v>
      </c>
      <c r="G849" s="37"/>
      <c r="H849" s="37"/>
      <c r="I849" s="38"/>
      <c r="J849" s="38"/>
      <c r="K849" s="38"/>
      <c r="L849" s="38"/>
      <c r="M849" s="39"/>
      <c r="N849" s="39"/>
      <c r="O849" s="40">
        <v>3000</v>
      </c>
      <c r="P849" s="39">
        <f t="shared" si="39"/>
        <v>0</v>
      </c>
      <c r="Q849" s="39">
        <f t="shared" si="40"/>
        <v>0</v>
      </c>
      <c r="R849" s="39">
        <f t="shared" si="41"/>
        <v>0</v>
      </c>
    </row>
    <row r="850" spans="4:18" x14ac:dyDescent="0.25">
      <c r="D850" s="36" t="s">
        <v>1225</v>
      </c>
      <c r="E850" s="37" t="s">
        <v>471</v>
      </c>
      <c r="F850" s="37">
        <v>19</v>
      </c>
      <c r="G850" s="37"/>
      <c r="H850" s="37"/>
      <c r="I850" s="38"/>
      <c r="J850" s="38"/>
      <c r="K850" s="38"/>
      <c r="L850" s="38"/>
      <c r="M850" s="39"/>
      <c r="N850" s="39"/>
      <c r="O850" s="40">
        <v>6000</v>
      </c>
      <c r="P850" s="39">
        <f t="shared" si="39"/>
        <v>0</v>
      </c>
      <c r="Q850" s="39">
        <f t="shared" si="40"/>
        <v>0</v>
      </c>
      <c r="R850" s="39">
        <f t="shared" si="41"/>
        <v>0</v>
      </c>
    </row>
    <row r="851" spans="4:18" x14ac:dyDescent="0.25">
      <c r="D851" s="36" t="s">
        <v>1225</v>
      </c>
      <c r="E851" s="37" t="s">
        <v>471</v>
      </c>
      <c r="F851" s="37">
        <v>14</v>
      </c>
      <c r="G851" s="37"/>
      <c r="H851" s="37"/>
      <c r="I851" s="38"/>
      <c r="J851" s="38"/>
      <c r="K851" s="38"/>
      <c r="L851" s="38"/>
      <c r="M851" s="39"/>
      <c r="N851" s="39"/>
      <c r="O851" s="40">
        <v>6500</v>
      </c>
      <c r="P851" s="39">
        <f t="shared" si="39"/>
        <v>0</v>
      </c>
      <c r="Q851" s="39">
        <f t="shared" si="40"/>
        <v>0</v>
      </c>
      <c r="R851" s="39">
        <f t="shared" si="41"/>
        <v>0</v>
      </c>
    </row>
    <row r="852" spans="4:18" x14ac:dyDescent="0.25">
      <c r="D852" s="36" t="s">
        <v>1225</v>
      </c>
      <c r="E852" s="37" t="s">
        <v>471</v>
      </c>
      <c r="F852" s="37">
        <v>2</v>
      </c>
      <c r="G852" s="37"/>
      <c r="H852" s="37"/>
      <c r="I852" s="38"/>
      <c r="J852" s="38"/>
      <c r="K852" s="38"/>
      <c r="L852" s="38"/>
      <c r="M852" s="39"/>
      <c r="N852" s="39"/>
      <c r="O852" s="40">
        <v>3000</v>
      </c>
      <c r="P852" s="39">
        <f t="shared" si="39"/>
        <v>0</v>
      </c>
      <c r="Q852" s="39">
        <f t="shared" si="40"/>
        <v>0</v>
      </c>
      <c r="R852" s="39">
        <f t="shared" si="41"/>
        <v>0</v>
      </c>
    </row>
    <row r="853" spans="4:18" x14ac:dyDescent="0.25">
      <c r="D853" s="36" t="s">
        <v>1226</v>
      </c>
      <c r="E853" s="37" t="s">
        <v>471</v>
      </c>
      <c r="F853" s="37">
        <v>5</v>
      </c>
      <c r="G853" s="37"/>
      <c r="H853" s="37"/>
      <c r="I853" s="38"/>
      <c r="J853" s="38"/>
      <c r="K853" s="38"/>
      <c r="L853" s="38"/>
      <c r="M853" s="39"/>
      <c r="N853" s="39"/>
      <c r="O853" s="40">
        <v>8000</v>
      </c>
      <c r="P853" s="39">
        <f t="shared" si="39"/>
        <v>0</v>
      </c>
      <c r="Q853" s="39">
        <f t="shared" si="40"/>
        <v>0</v>
      </c>
      <c r="R853" s="39">
        <f t="shared" si="41"/>
        <v>0</v>
      </c>
    </row>
    <row r="854" spans="4:18" x14ac:dyDescent="0.25">
      <c r="D854" s="36" t="s">
        <v>1227</v>
      </c>
      <c r="E854" s="37" t="s">
        <v>471</v>
      </c>
      <c r="F854" s="37">
        <v>1</v>
      </c>
      <c r="G854" s="37"/>
      <c r="H854" s="37"/>
      <c r="I854" s="38"/>
      <c r="J854" s="38"/>
      <c r="K854" s="38"/>
      <c r="L854" s="38"/>
      <c r="M854" s="39"/>
      <c r="N854" s="39"/>
      <c r="O854" s="40">
        <v>19500</v>
      </c>
      <c r="P854" s="39">
        <f t="shared" si="39"/>
        <v>0</v>
      </c>
      <c r="Q854" s="39">
        <f t="shared" si="40"/>
        <v>0</v>
      </c>
      <c r="R854" s="39">
        <f t="shared" si="41"/>
        <v>0</v>
      </c>
    </row>
    <row r="855" spans="4:18" x14ac:dyDescent="0.25">
      <c r="D855" s="36" t="s">
        <v>1227</v>
      </c>
      <c r="E855" s="37" t="s">
        <v>471</v>
      </c>
      <c r="F855" s="37">
        <v>2</v>
      </c>
      <c r="G855" s="37"/>
      <c r="H855" s="37"/>
      <c r="I855" s="38"/>
      <c r="J855" s="38"/>
      <c r="K855" s="38"/>
      <c r="L855" s="38"/>
      <c r="M855" s="39"/>
      <c r="N855" s="39"/>
      <c r="O855" s="40">
        <v>15000</v>
      </c>
      <c r="P855" s="39">
        <f t="shared" si="39"/>
        <v>0</v>
      </c>
      <c r="Q855" s="39">
        <f t="shared" si="40"/>
        <v>0</v>
      </c>
      <c r="R855" s="39">
        <f t="shared" si="41"/>
        <v>0</v>
      </c>
    </row>
    <row r="856" spans="4:18" x14ac:dyDescent="0.25">
      <c r="D856" s="36" t="s">
        <v>1227</v>
      </c>
      <c r="E856" s="37" t="s">
        <v>471</v>
      </c>
      <c r="F856" s="37">
        <v>5</v>
      </c>
      <c r="G856" s="37"/>
      <c r="H856" s="37"/>
      <c r="I856" s="38"/>
      <c r="J856" s="38"/>
      <c r="K856" s="38"/>
      <c r="L856" s="38"/>
      <c r="M856" s="39"/>
      <c r="N856" s="39"/>
      <c r="O856" s="40">
        <v>19000</v>
      </c>
      <c r="P856" s="39">
        <f t="shared" si="39"/>
        <v>0</v>
      </c>
      <c r="Q856" s="39">
        <f t="shared" si="40"/>
        <v>0</v>
      </c>
      <c r="R856" s="39">
        <f t="shared" si="41"/>
        <v>0</v>
      </c>
    </row>
    <row r="857" spans="4:18" x14ac:dyDescent="0.25">
      <c r="D857" s="36" t="s">
        <v>1227</v>
      </c>
      <c r="E857" s="37" t="s">
        <v>471</v>
      </c>
      <c r="F857" s="37">
        <v>7</v>
      </c>
      <c r="G857" s="37"/>
      <c r="H857" s="37"/>
      <c r="I857" s="38"/>
      <c r="J857" s="38"/>
      <c r="K857" s="38"/>
      <c r="L857" s="38"/>
      <c r="M857" s="39"/>
      <c r="N857" s="39"/>
      <c r="O857" s="40">
        <v>23000</v>
      </c>
      <c r="P857" s="39">
        <f t="shared" si="39"/>
        <v>0</v>
      </c>
      <c r="Q857" s="39">
        <f t="shared" si="40"/>
        <v>0</v>
      </c>
      <c r="R857" s="39">
        <f t="shared" si="41"/>
        <v>0</v>
      </c>
    </row>
    <row r="858" spans="4:18" x14ac:dyDescent="0.25">
      <c r="D858" s="36" t="s">
        <v>1228</v>
      </c>
      <c r="E858" s="37" t="s">
        <v>471</v>
      </c>
      <c r="F858" s="37">
        <v>5</v>
      </c>
      <c r="G858" s="37"/>
      <c r="H858" s="37"/>
      <c r="I858" s="38"/>
      <c r="J858" s="38"/>
      <c r="K858" s="38"/>
      <c r="L858" s="38"/>
      <c r="M858" s="39"/>
      <c r="N858" s="39"/>
      <c r="O858" s="40">
        <v>5500</v>
      </c>
      <c r="P858" s="39">
        <f t="shared" si="39"/>
        <v>0</v>
      </c>
      <c r="Q858" s="39">
        <f t="shared" si="40"/>
        <v>0</v>
      </c>
      <c r="R858" s="39">
        <f t="shared" si="41"/>
        <v>0</v>
      </c>
    </row>
    <row r="859" spans="4:18" x14ac:dyDescent="0.25">
      <c r="D859" s="36" t="s">
        <v>1229</v>
      </c>
      <c r="E859" s="37" t="s">
        <v>471</v>
      </c>
      <c r="F859" s="37">
        <v>5</v>
      </c>
      <c r="G859" s="37"/>
      <c r="H859" s="37"/>
      <c r="I859" s="38"/>
      <c r="J859" s="38"/>
      <c r="K859" s="38"/>
      <c r="L859" s="38"/>
      <c r="M859" s="39"/>
      <c r="N859" s="39"/>
      <c r="O859" s="40">
        <v>5500</v>
      </c>
      <c r="P859" s="39">
        <f t="shared" si="39"/>
        <v>0</v>
      </c>
      <c r="Q859" s="39">
        <f t="shared" si="40"/>
        <v>0</v>
      </c>
      <c r="R859" s="39">
        <f t="shared" si="41"/>
        <v>0</v>
      </c>
    </row>
    <row r="860" spans="4:18" x14ac:dyDescent="0.25">
      <c r="D860" s="36" t="s">
        <v>1229</v>
      </c>
      <c r="E860" s="37" t="s">
        <v>471</v>
      </c>
      <c r="F860" s="37">
        <v>5</v>
      </c>
      <c r="G860" s="37"/>
      <c r="H860" s="37"/>
      <c r="I860" s="38"/>
      <c r="J860" s="38"/>
      <c r="K860" s="38"/>
      <c r="L860" s="38"/>
      <c r="M860" s="39"/>
      <c r="N860" s="39"/>
      <c r="O860" s="40">
        <v>6500</v>
      </c>
      <c r="P860" s="39">
        <f t="shared" si="39"/>
        <v>0</v>
      </c>
      <c r="Q860" s="39">
        <f t="shared" si="40"/>
        <v>0</v>
      </c>
      <c r="R860" s="39">
        <f t="shared" si="41"/>
        <v>0</v>
      </c>
    </row>
    <row r="861" spans="4:18" x14ac:dyDescent="0.25">
      <c r="D861" s="36" t="s">
        <v>1230</v>
      </c>
      <c r="E861" s="37" t="s">
        <v>471</v>
      </c>
      <c r="F861" s="37">
        <v>8</v>
      </c>
      <c r="G861" s="37"/>
      <c r="H861" s="37"/>
      <c r="I861" s="38"/>
      <c r="J861" s="38"/>
      <c r="K861" s="38"/>
      <c r="L861" s="38"/>
      <c r="M861" s="39"/>
      <c r="N861" s="39"/>
      <c r="O861" s="40">
        <v>6500</v>
      </c>
      <c r="P861" s="39">
        <f t="shared" si="39"/>
        <v>0</v>
      </c>
      <c r="Q861" s="39">
        <f t="shared" si="40"/>
        <v>0</v>
      </c>
      <c r="R861" s="39">
        <f t="shared" si="41"/>
        <v>0</v>
      </c>
    </row>
    <row r="862" spans="4:18" x14ac:dyDescent="0.25">
      <c r="D862" s="36" t="s">
        <v>1230</v>
      </c>
      <c r="E862" s="37" t="s">
        <v>471</v>
      </c>
      <c r="F862" s="37">
        <v>13</v>
      </c>
      <c r="G862" s="37"/>
      <c r="H862" s="37"/>
      <c r="I862" s="38"/>
      <c r="J862" s="38"/>
      <c r="K862" s="38"/>
      <c r="L862" s="38"/>
      <c r="M862" s="39"/>
      <c r="N862" s="39"/>
      <c r="O862" s="40">
        <v>5500</v>
      </c>
      <c r="P862" s="39">
        <f t="shared" si="39"/>
        <v>0</v>
      </c>
      <c r="Q862" s="39">
        <f t="shared" si="40"/>
        <v>0</v>
      </c>
      <c r="R862" s="39">
        <f t="shared" si="41"/>
        <v>0</v>
      </c>
    </row>
    <row r="863" spans="4:18" x14ac:dyDescent="0.25">
      <c r="D863" s="36" t="s">
        <v>1231</v>
      </c>
      <c r="E863" s="37" t="s">
        <v>471</v>
      </c>
      <c r="F863" s="37">
        <v>17</v>
      </c>
      <c r="G863" s="37"/>
      <c r="H863" s="37"/>
      <c r="I863" s="38"/>
      <c r="J863" s="38"/>
      <c r="K863" s="38"/>
      <c r="L863" s="38"/>
      <c r="M863" s="39"/>
      <c r="N863" s="39"/>
      <c r="O863" s="41">
        <v>3900</v>
      </c>
      <c r="P863" s="39">
        <f t="shared" si="39"/>
        <v>0</v>
      </c>
      <c r="Q863" s="39">
        <f t="shared" si="40"/>
        <v>0</v>
      </c>
      <c r="R863" s="39">
        <f t="shared" si="41"/>
        <v>0</v>
      </c>
    </row>
    <row r="864" spans="4:18" x14ac:dyDescent="0.25">
      <c r="D864" s="36" t="s">
        <v>1232</v>
      </c>
      <c r="E864" s="37" t="s">
        <v>471</v>
      </c>
      <c r="F864" s="37">
        <v>3</v>
      </c>
      <c r="G864" s="37"/>
      <c r="H864" s="37"/>
      <c r="I864" s="38"/>
      <c r="J864" s="38"/>
      <c r="K864" s="38"/>
      <c r="L864" s="38"/>
      <c r="M864" s="39"/>
      <c r="N864" s="39"/>
      <c r="O864" s="41">
        <v>3500</v>
      </c>
      <c r="P864" s="39">
        <f t="shared" si="39"/>
        <v>0</v>
      </c>
      <c r="Q864" s="39">
        <f t="shared" si="40"/>
        <v>0</v>
      </c>
      <c r="R864" s="39">
        <f t="shared" si="41"/>
        <v>0</v>
      </c>
    </row>
    <row r="865" spans="4:18" x14ac:dyDescent="0.25">
      <c r="D865" s="36" t="s">
        <v>1233</v>
      </c>
      <c r="E865" s="37" t="s">
        <v>471</v>
      </c>
      <c r="F865" s="37">
        <v>3</v>
      </c>
      <c r="G865" s="37"/>
      <c r="H865" s="37"/>
      <c r="I865" s="38"/>
      <c r="J865" s="38"/>
      <c r="K865" s="38"/>
      <c r="L865" s="38"/>
      <c r="M865" s="39"/>
      <c r="N865" s="39"/>
      <c r="O865" s="41">
        <v>4500</v>
      </c>
      <c r="P865" s="39">
        <f t="shared" si="39"/>
        <v>0</v>
      </c>
      <c r="Q865" s="39">
        <f t="shared" si="40"/>
        <v>0</v>
      </c>
      <c r="R865" s="39">
        <f t="shared" si="41"/>
        <v>0</v>
      </c>
    </row>
    <row r="866" spans="4:18" x14ac:dyDescent="0.25">
      <c r="D866" s="36" t="s">
        <v>1234</v>
      </c>
      <c r="E866" s="37" t="s">
        <v>471</v>
      </c>
      <c r="F866" s="37">
        <v>44</v>
      </c>
      <c r="G866" s="37"/>
      <c r="H866" s="37"/>
      <c r="I866" s="38"/>
      <c r="J866" s="38"/>
      <c r="K866" s="38"/>
      <c r="L866" s="38"/>
      <c r="M866" s="39"/>
      <c r="N866" s="39"/>
      <c r="O866" s="41">
        <v>1000</v>
      </c>
      <c r="P866" s="39">
        <f t="shared" si="39"/>
        <v>0</v>
      </c>
      <c r="Q866" s="39">
        <f t="shared" si="40"/>
        <v>0</v>
      </c>
      <c r="R866" s="39">
        <f t="shared" si="41"/>
        <v>0</v>
      </c>
    </row>
    <row r="867" spans="4:18" x14ac:dyDescent="0.25">
      <c r="D867" s="36" t="s">
        <v>1235</v>
      </c>
      <c r="E867" s="37" t="s">
        <v>471</v>
      </c>
      <c r="F867" s="37">
        <v>23</v>
      </c>
      <c r="G867" s="37"/>
      <c r="H867" s="37"/>
      <c r="I867" s="38"/>
      <c r="J867" s="38"/>
      <c r="K867" s="38"/>
      <c r="L867" s="38"/>
      <c r="M867" s="39"/>
      <c r="N867" s="39"/>
      <c r="O867" s="41">
        <v>6500</v>
      </c>
      <c r="P867" s="39">
        <f t="shared" si="39"/>
        <v>0</v>
      </c>
      <c r="Q867" s="39">
        <f t="shared" si="40"/>
        <v>0</v>
      </c>
      <c r="R867" s="39">
        <f t="shared" si="41"/>
        <v>0</v>
      </c>
    </row>
    <row r="868" spans="4:18" x14ac:dyDescent="0.25">
      <c r="D868" s="36" t="s">
        <v>1236</v>
      </c>
      <c r="E868" s="37" t="s">
        <v>471</v>
      </c>
      <c r="F868" s="37">
        <v>16</v>
      </c>
      <c r="G868" s="37"/>
      <c r="H868" s="37"/>
      <c r="I868" s="38"/>
      <c r="J868" s="38"/>
      <c r="K868" s="38"/>
      <c r="L868" s="38"/>
      <c r="M868" s="39"/>
      <c r="N868" s="39"/>
      <c r="O868" s="41">
        <v>3000</v>
      </c>
      <c r="P868" s="39">
        <f t="shared" si="39"/>
        <v>0</v>
      </c>
      <c r="Q868" s="39">
        <f t="shared" si="40"/>
        <v>0</v>
      </c>
      <c r="R868" s="39">
        <f t="shared" si="41"/>
        <v>0</v>
      </c>
    </row>
    <row r="869" spans="4:18" x14ac:dyDescent="0.25">
      <c r="D869" s="36" t="s">
        <v>1237</v>
      </c>
      <c r="E869" s="37" t="s">
        <v>471</v>
      </c>
      <c r="F869" s="37">
        <v>25</v>
      </c>
      <c r="G869" s="37"/>
      <c r="H869" s="37"/>
      <c r="I869" s="38"/>
      <c r="J869" s="38"/>
      <c r="K869" s="38"/>
      <c r="L869" s="38"/>
      <c r="M869" s="39"/>
      <c r="N869" s="39"/>
      <c r="O869" s="41">
        <v>8000</v>
      </c>
      <c r="P869" s="39">
        <f t="shared" si="39"/>
        <v>0</v>
      </c>
      <c r="Q869" s="39">
        <f t="shared" si="40"/>
        <v>0</v>
      </c>
      <c r="R869" s="39">
        <f t="shared" si="41"/>
        <v>0</v>
      </c>
    </row>
    <row r="870" spans="4:18" x14ac:dyDescent="0.25">
      <c r="D870" s="36" t="s">
        <v>1238</v>
      </c>
      <c r="E870" s="37" t="s">
        <v>471</v>
      </c>
      <c r="F870" s="37">
        <v>10</v>
      </c>
      <c r="G870" s="37"/>
      <c r="H870" s="37"/>
      <c r="I870" s="38"/>
      <c r="J870" s="38"/>
      <c r="K870" s="38"/>
      <c r="L870" s="38"/>
      <c r="M870" s="39"/>
      <c r="N870" s="39"/>
      <c r="O870" s="41">
        <v>8000</v>
      </c>
      <c r="P870" s="39">
        <f t="shared" si="39"/>
        <v>0</v>
      </c>
      <c r="Q870" s="39">
        <f t="shared" si="40"/>
        <v>0</v>
      </c>
      <c r="R870" s="39">
        <f t="shared" si="41"/>
        <v>0</v>
      </c>
    </row>
    <row r="871" spans="4:18" x14ac:dyDescent="0.25">
      <c r="D871" s="36" t="s">
        <v>1239</v>
      </c>
      <c r="E871" s="37" t="s">
        <v>471</v>
      </c>
      <c r="F871" s="37">
        <v>6</v>
      </c>
      <c r="G871" s="37"/>
      <c r="H871" s="37"/>
      <c r="I871" s="38"/>
      <c r="J871" s="38"/>
      <c r="K871" s="38"/>
      <c r="L871" s="38"/>
      <c r="M871" s="39"/>
      <c r="N871" s="39"/>
      <c r="O871" s="41">
        <v>10000</v>
      </c>
      <c r="P871" s="39">
        <f t="shared" si="39"/>
        <v>0</v>
      </c>
      <c r="Q871" s="39">
        <f t="shared" si="40"/>
        <v>0</v>
      </c>
      <c r="R871" s="39">
        <f t="shared" si="41"/>
        <v>0</v>
      </c>
    </row>
    <row r="872" spans="4:18" x14ac:dyDescent="0.25">
      <c r="D872" s="36" t="s">
        <v>1240</v>
      </c>
      <c r="E872" s="37" t="s">
        <v>471</v>
      </c>
      <c r="F872" s="37">
        <v>15</v>
      </c>
      <c r="G872" s="37"/>
      <c r="H872" s="37"/>
      <c r="I872" s="38"/>
      <c r="J872" s="38"/>
      <c r="K872" s="38"/>
      <c r="L872" s="38"/>
      <c r="M872" s="39"/>
      <c r="N872" s="39"/>
      <c r="O872" s="41">
        <v>10000</v>
      </c>
      <c r="P872" s="39">
        <f t="shared" si="39"/>
        <v>0</v>
      </c>
      <c r="Q872" s="39">
        <f t="shared" si="40"/>
        <v>0</v>
      </c>
      <c r="R872" s="39">
        <f t="shared" si="41"/>
        <v>0</v>
      </c>
    </row>
    <row r="873" spans="4:18" x14ac:dyDescent="0.25">
      <c r="D873" s="36" t="s">
        <v>1241</v>
      </c>
      <c r="E873" s="37" t="s">
        <v>471</v>
      </c>
      <c r="F873" s="37">
        <v>20</v>
      </c>
      <c r="G873" s="37"/>
      <c r="H873" s="37"/>
      <c r="I873" s="38"/>
      <c r="J873" s="38"/>
      <c r="K873" s="38"/>
      <c r="L873" s="38"/>
      <c r="M873" s="39"/>
      <c r="N873" s="39"/>
      <c r="O873" s="40">
        <v>6500</v>
      </c>
      <c r="P873" s="39">
        <f t="shared" si="39"/>
        <v>0</v>
      </c>
      <c r="Q873" s="39">
        <f t="shared" si="40"/>
        <v>0</v>
      </c>
      <c r="R873" s="39">
        <f t="shared" si="41"/>
        <v>0</v>
      </c>
    </row>
    <row r="874" spans="4:18" x14ac:dyDescent="0.25">
      <c r="D874" s="36" t="s">
        <v>1242</v>
      </c>
      <c r="E874" s="37" t="s">
        <v>471</v>
      </c>
      <c r="F874" s="37">
        <v>1</v>
      </c>
      <c r="G874" s="37"/>
      <c r="H874" s="37"/>
      <c r="I874" s="38"/>
      <c r="J874" s="38"/>
      <c r="K874" s="38"/>
      <c r="L874" s="38"/>
      <c r="M874" s="39"/>
      <c r="N874" s="39"/>
      <c r="O874" s="40">
        <v>70000</v>
      </c>
      <c r="P874" s="39">
        <f t="shared" si="39"/>
        <v>0</v>
      </c>
      <c r="Q874" s="39">
        <f t="shared" si="40"/>
        <v>0</v>
      </c>
      <c r="R874" s="39">
        <f t="shared" si="41"/>
        <v>0</v>
      </c>
    </row>
    <row r="875" spans="4:18" x14ac:dyDescent="0.25">
      <c r="D875" s="36" t="s">
        <v>1243</v>
      </c>
      <c r="E875" s="37" t="s">
        <v>471</v>
      </c>
      <c r="F875" s="37">
        <v>5</v>
      </c>
      <c r="G875" s="37"/>
      <c r="H875" s="37"/>
      <c r="I875" s="38"/>
      <c r="J875" s="38"/>
      <c r="K875" s="38"/>
      <c r="L875" s="38"/>
      <c r="M875" s="39"/>
      <c r="N875" s="39"/>
      <c r="O875" s="40">
        <v>40000</v>
      </c>
      <c r="P875" s="39">
        <f t="shared" si="39"/>
        <v>0</v>
      </c>
      <c r="Q875" s="39">
        <f t="shared" si="40"/>
        <v>0</v>
      </c>
      <c r="R875" s="39">
        <f t="shared" si="41"/>
        <v>0</v>
      </c>
    </row>
    <row r="876" spans="4:18" x14ac:dyDescent="0.25">
      <c r="D876" s="36" t="s">
        <v>1244</v>
      </c>
      <c r="E876" s="37" t="s">
        <v>471</v>
      </c>
      <c r="F876" s="37">
        <v>6</v>
      </c>
      <c r="G876" s="37"/>
      <c r="H876" s="37"/>
      <c r="I876" s="38"/>
      <c r="J876" s="38"/>
      <c r="K876" s="38"/>
      <c r="L876" s="38"/>
      <c r="M876" s="39"/>
      <c r="N876" s="39"/>
      <c r="O876" s="40">
        <v>60000</v>
      </c>
      <c r="P876" s="39">
        <f t="shared" si="39"/>
        <v>0</v>
      </c>
      <c r="Q876" s="39">
        <f t="shared" si="40"/>
        <v>0</v>
      </c>
      <c r="R876" s="39">
        <f t="shared" si="41"/>
        <v>0</v>
      </c>
    </row>
    <row r="877" spans="4:18" x14ac:dyDescent="0.25">
      <c r="D877" s="35" t="s">
        <v>1245</v>
      </c>
      <c r="E877" s="37" t="s">
        <v>471</v>
      </c>
      <c r="F877" s="37">
        <v>1</v>
      </c>
      <c r="G877" s="37"/>
      <c r="H877" s="37"/>
      <c r="I877" s="38"/>
      <c r="J877" s="38"/>
      <c r="K877" s="38"/>
      <c r="L877" s="38"/>
      <c r="M877" s="39"/>
      <c r="N877" s="39"/>
      <c r="O877" s="41">
        <v>39000</v>
      </c>
      <c r="P877" s="39">
        <f t="shared" si="39"/>
        <v>0</v>
      </c>
      <c r="Q877" s="39">
        <f t="shared" si="40"/>
        <v>0</v>
      </c>
      <c r="R877" s="39">
        <f t="shared" si="41"/>
        <v>0</v>
      </c>
    </row>
    <row r="878" spans="4:18" x14ac:dyDescent="0.25">
      <c r="D878" s="36" t="s">
        <v>2398</v>
      </c>
      <c r="E878" s="37" t="s">
        <v>313</v>
      </c>
      <c r="F878" s="37">
        <v>6</v>
      </c>
      <c r="G878" s="37"/>
      <c r="H878" s="37"/>
      <c r="I878" s="38"/>
      <c r="J878" s="38"/>
      <c r="K878" s="38"/>
      <c r="L878" s="38"/>
      <c r="M878" s="39"/>
      <c r="N878" s="39"/>
      <c r="O878" s="41">
        <v>70000</v>
      </c>
      <c r="P878" s="39">
        <f t="shared" si="39"/>
        <v>0</v>
      </c>
      <c r="Q878" s="39">
        <f t="shared" si="40"/>
        <v>0</v>
      </c>
      <c r="R878" s="39">
        <f t="shared" si="41"/>
        <v>0</v>
      </c>
    </row>
    <row r="879" spans="4:18" x14ac:dyDescent="0.25">
      <c r="D879" s="36" t="s">
        <v>2396</v>
      </c>
      <c r="E879" s="37" t="s">
        <v>313</v>
      </c>
      <c r="F879" s="37">
        <v>2</v>
      </c>
      <c r="G879" s="37"/>
      <c r="H879" s="37"/>
      <c r="I879" s="38"/>
      <c r="J879" s="38"/>
      <c r="K879" s="38"/>
      <c r="L879" s="38"/>
      <c r="M879" s="39"/>
      <c r="N879" s="39"/>
      <c r="O879" s="41">
        <v>43000</v>
      </c>
      <c r="P879" s="39">
        <f t="shared" si="39"/>
        <v>0</v>
      </c>
      <c r="Q879" s="39">
        <f t="shared" si="40"/>
        <v>0</v>
      </c>
      <c r="R879" s="39">
        <f t="shared" si="41"/>
        <v>0</v>
      </c>
    </row>
    <row r="880" spans="4:18" x14ac:dyDescent="0.25">
      <c r="D880" s="36" t="s">
        <v>2397</v>
      </c>
      <c r="E880" s="37" t="s">
        <v>313</v>
      </c>
      <c r="F880" s="37">
        <v>9</v>
      </c>
      <c r="G880" s="37"/>
      <c r="H880" s="37"/>
      <c r="I880" s="38"/>
      <c r="J880" s="38"/>
      <c r="K880" s="38"/>
      <c r="L880" s="38"/>
      <c r="M880" s="39"/>
      <c r="N880" s="39"/>
      <c r="O880" s="41">
        <v>53000</v>
      </c>
      <c r="P880" s="39">
        <f t="shared" si="39"/>
        <v>0</v>
      </c>
      <c r="Q880" s="39">
        <f t="shared" si="40"/>
        <v>0</v>
      </c>
      <c r="R880" s="39">
        <f t="shared" si="41"/>
        <v>0</v>
      </c>
    </row>
    <row r="881" spans="4:18" x14ac:dyDescent="0.25">
      <c r="D881" s="35" t="s">
        <v>1246</v>
      </c>
      <c r="E881" s="37" t="s">
        <v>471</v>
      </c>
      <c r="F881" s="37">
        <v>2</v>
      </c>
      <c r="G881" s="37"/>
      <c r="H881" s="37"/>
      <c r="I881" s="38"/>
      <c r="J881" s="38"/>
      <c r="K881" s="38"/>
      <c r="L881" s="38"/>
      <c r="M881" s="39"/>
      <c r="N881" s="39"/>
      <c r="O881" s="41">
        <v>69000</v>
      </c>
      <c r="P881" s="39">
        <f t="shared" si="39"/>
        <v>0</v>
      </c>
      <c r="Q881" s="39">
        <f t="shared" si="40"/>
        <v>0</v>
      </c>
      <c r="R881" s="39">
        <f t="shared" si="41"/>
        <v>0</v>
      </c>
    </row>
    <row r="882" spans="4:18" x14ac:dyDescent="0.25">
      <c r="D882" s="36" t="s">
        <v>2430</v>
      </c>
      <c r="E882" s="37" t="s">
        <v>313</v>
      </c>
      <c r="F882" s="37">
        <v>1</v>
      </c>
      <c r="G882" s="37"/>
      <c r="H882" s="37"/>
      <c r="I882" s="38"/>
      <c r="J882" s="38"/>
      <c r="K882" s="38"/>
      <c r="L882" s="38"/>
      <c r="M882" s="39"/>
      <c r="N882" s="39"/>
      <c r="O882" s="41">
        <v>55000</v>
      </c>
      <c r="P882" s="39">
        <f t="shared" si="39"/>
        <v>0</v>
      </c>
      <c r="Q882" s="39">
        <f t="shared" si="40"/>
        <v>0</v>
      </c>
      <c r="R882" s="39">
        <f t="shared" si="41"/>
        <v>0</v>
      </c>
    </row>
    <row r="883" spans="4:18" x14ac:dyDescent="0.25">
      <c r="D883" s="35" t="s">
        <v>1247</v>
      </c>
      <c r="E883" s="37" t="s">
        <v>471</v>
      </c>
      <c r="F883" s="37">
        <v>1</v>
      </c>
      <c r="G883" s="37"/>
      <c r="H883" s="37"/>
      <c r="I883" s="38"/>
      <c r="J883" s="38"/>
      <c r="K883" s="38"/>
      <c r="L883" s="38"/>
      <c r="M883" s="39"/>
      <c r="N883" s="39"/>
      <c r="O883" s="41">
        <v>58000</v>
      </c>
      <c r="P883" s="39">
        <f t="shared" si="39"/>
        <v>0</v>
      </c>
      <c r="Q883" s="39">
        <f t="shared" si="40"/>
        <v>0</v>
      </c>
      <c r="R883" s="39">
        <f t="shared" si="41"/>
        <v>0</v>
      </c>
    </row>
    <row r="884" spans="4:18" x14ac:dyDescent="0.25">
      <c r="D884" s="35" t="s">
        <v>1248</v>
      </c>
      <c r="E884" s="37" t="s">
        <v>471</v>
      </c>
      <c r="F884" s="37">
        <v>1</v>
      </c>
      <c r="G884" s="37"/>
      <c r="H884" s="37"/>
      <c r="I884" s="38"/>
      <c r="J884" s="38"/>
      <c r="K884" s="38"/>
      <c r="L884" s="38"/>
      <c r="M884" s="39"/>
      <c r="N884" s="39"/>
      <c r="O884" s="41">
        <v>69000</v>
      </c>
      <c r="P884" s="39">
        <f t="shared" si="39"/>
        <v>0</v>
      </c>
      <c r="Q884" s="39">
        <f t="shared" si="40"/>
        <v>0</v>
      </c>
      <c r="R884" s="39">
        <f t="shared" si="41"/>
        <v>0</v>
      </c>
    </row>
    <row r="885" spans="4:18" x14ac:dyDescent="0.25">
      <c r="D885" s="36" t="s">
        <v>1249</v>
      </c>
      <c r="E885" s="37" t="s">
        <v>471</v>
      </c>
      <c r="F885" s="37">
        <v>7</v>
      </c>
      <c r="G885" s="37"/>
      <c r="H885" s="37"/>
      <c r="I885" s="38"/>
      <c r="J885" s="38"/>
      <c r="K885" s="38"/>
      <c r="L885" s="38"/>
      <c r="M885" s="39"/>
      <c r="N885" s="39"/>
      <c r="O885" s="40">
        <v>90000</v>
      </c>
      <c r="P885" s="39">
        <f t="shared" si="39"/>
        <v>0</v>
      </c>
      <c r="Q885" s="39">
        <f t="shared" si="40"/>
        <v>0</v>
      </c>
      <c r="R885" s="39">
        <f t="shared" si="41"/>
        <v>0</v>
      </c>
    </row>
    <row r="886" spans="4:18" x14ac:dyDescent="0.25">
      <c r="D886" s="36" t="s">
        <v>1249</v>
      </c>
      <c r="E886" s="37" t="s">
        <v>471</v>
      </c>
      <c r="F886" s="37">
        <v>1</v>
      </c>
      <c r="G886" s="37"/>
      <c r="H886" s="37"/>
      <c r="I886" s="38"/>
      <c r="J886" s="38"/>
      <c r="K886" s="38"/>
      <c r="L886" s="38"/>
      <c r="M886" s="39"/>
      <c r="N886" s="39"/>
      <c r="O886" s="40">
        <v>90000</v>
      </c>
      <c r="P886" s="39">
        <f t="shared" si="39"/>
        <v>0</v>
      </c>
      <c r="Q886" s="39">
        <f t="shared" si="40"/>
        <v>0</v>
      </c>
      <c r="R886" s="39">
        <f t="shared" si="41"/>
        <v>0</v>
      </c>
    </row>
    <row r="887" spans="4:18" x14ac:dyDescent="0.25">
      <c r="D887" s="36" t="s">
        <v>2291</v>
      </c>
      <c r="E887" s="37" t="s">
        <v>533</v>
      </c>
      <c r="F887" s="37">
        <v>11</v>
      </c>
      <c r="G887" s="37"/>
      <c r="H887" s="37"/>
      <c r="I887" s="38"/>
      <c r="J887" s="38"/>
      <c r="K887" s="38"/>
      <c r="L887" s="38"/>
      <c r="M887" s="39"/>
      <c r="N887" s="39"/>
      <c r="O887" s="40">
        <v>33000</v>
      </c>
      <c r="P887" s="39">
        <f t="shared" si="39"/>
        <v>0</v>
      </c>
      <c r="Q887" s="39">
        <f t="shared" si="40"/>
        <v>0</v>
      </c>
      <c r="R887" s="39">
        <f t="shared" si="41"/>
        <v>0</v>
      </c>
    </row>
    <row r="888" spans="4:18" x14ac:dyDescent="0.25">
      <c r="D888" s="35" t="s">
        <v>1250</v>
      </c>
      <c r="E888" s="37" t="s">
        <v>471</v>
      </c>
      <c r="F888" s="37">
        <v>1</v>
      </c>
      <c r="G888" s="37"/>
      <c r="H888" s="37"/>
      <c r="I888" s="38"/>
      <c r="J888" s="38"/>
      <c r="K888" s="38"/>
      <c r="L888" s="38"/>
      <c r="M888" s="39"/>
      <c r="N888" s="39"/>
      <c r="O888" s="41">
        <v>23000</v>
      </c>
      <c r="P888" s="39">
        <f t="shared" si="39"/>
        <v>0</v>
      </c>
      <c r="Q888" s="39">
        <f t="shared" si="40"/>
        <v>0</v>
      </c>
      <c r="R888" s="39">
        <f t="shared" si="41"/>
        <v>0</v>
      </c>
    </row>
    <row r="889" spans="4:18" x14ac:dyDescent="0.25">
      <c r="D889" s="36" t="s">
        <v>2578</v>
      </c>
      <c r="E889" s="37" t="s">
        <v>2257</v>
      </c>
      <c r="F889" s="37">
        <v>2</v>
      </c>
      <c r="G889" s="37"/>
      <c r="H889" s="37"/>
      <c r="I889" s="38"/>
      <c r="J889" s="38"/>
      <c r="K889" s="38"/>
      <c r="L889" s="38"/>
      <c r="M889" s="39"/>
      <c r="N889" s="39"/>
      <c r="O889" s="41">
        <v>30000</v>
      </c>
      <c r="P889" s="39">
        <f t="shared" si="39"/>
        <v>0</v>
      </c>
      <c r="Q889" s="39">
        <f t="shared" si="40"/>
        <v>0</v>
      </c>
      <c r="R889" s="39">
        <f t="shared" si="41"/>
        <v>0</v>
      </c>
    </row>
    <row r="890" spans="4:18" x14ac:dyDescent="0.25">
      <c r="D890" s="36" t="s">
        <v>1251</v>
      </c>
      <c r="E890" s="37" t="s">
        <v>471</v>
      </c>
      <c r="F890" s="37">
        <v>1</v>
      </c>
      <c r="G890" s="37"/>
      <c r="H890" s="37"/>
      <c r="I890" s="38"/>
      <c r="J890" s="38"/>
      <c r="K890" s="38"/>
      <c r="L890" s="38"/>
      <c r="M890" s="39"/>
      <c r="N890" s="39"/>
      <c r="O890" s="41">
        <v>21000</v>
      </c>
      <c r="P890" s="39">
        <f t="shared" si="39"/>
        <v>0</v>
      </c>
      <c r="Q890" s="39">
        <f t="shared" si="40"/>
        <v>0</v>
      </c>
      <c r="R890" s="39">
        <f t="shared" si="41"/>
        <v>0</v>
      </c>
    </row>
    <row r="891" spans="4:18" x14ac:dyDescent="0.25">
      <c r="D891" s="36" t="s">
        <v>1252</v>
      </c>
      <c r="E891" s="37" t="s">
        <v>471</v>
      </c>
      <c r="F891" s="37">
        <v>4</v>
      </c>
      <c r="G891" s="37"/>
      <c r="H891" s="37"/>
      <c r="I891" s="38"/>
      <c r="J891" s="38"/>
      <c r="K891" s="38"/>
      <c r="L891" s="38"/>
      <c r="M891" s="39"/>
      <c r="N891" s="39"/>
      <c r="O891" s="40">
        <v>23000</v>
      </c>
      <c r="P891" s="39">
        <f t="shared" si="39"/>
        <v>0</v>
      </c>
      <c r="Q891" s="39">
        <f t="shared" si="40"/>
        <v>0</v>
      </c>
      <c r="R891" s="39">
        <f t="shared" si="41"/>
        <v>0</v>
      </c>
    </row>
    <row r="892" spans="4:18" x14ac:dyDescent="0.25">
      <c r="D892" s="36" t="s">
        <v>1252</v>
      </c>
      <c r="E892" s="37" t="s">
        <v>471</v>
      </c>
      <c r="F892" s="37">
        <v>2</v>
      </c>
      <c r="G892" s="37"/>
      <c r="H892" s="37"/>
      <c r="I892" s="38"/>
      <c r="J892" s="38"/>
      <c r="K892" s="38"/>
      <c r="L892" s="38"/>
      <c r="M892" s="39"/>
      <c r="N892" s="39"/>
      <c r="O892" s="40">
        <v>33000</v>
      </c>
      <c r="P892" s="39">
        <f t="shared" si="39"/>
        <v>0</v>
      </c>
      <c r="Q892" s="39">
        <f t="shared" si="40"/>
        <v>0</v>
      </c>
      <c r="R892" s="39">
        <f t="shared" si="41"/>
        <v>0</v>
      </c>
    </row>
    <row r="893" spans="4:18" x14ac:dyDescent="0.25">
      <c r="D893" s="36" t="s">
        <v>2579</v>
      </c>
      <c r="E893" s="37" t="s">
        <v>2257</v>
      </c>
      <c r="F893" s="37">
        <v>23</v>
      </c>
      <c r="G893" s="37"/>
      <c r="H893" s="37"/>
      <c r="I893" s="38"/>
      <c r="J893" s="38"/>
      <c r="K893" s="38"/>
      <c r="L893" s="38"/>
      <c r="M893" s="39"/>
      <c r="N893" s="39"/>
      <c r="O893" s="41">
        <v>35000</v>
      </c>
      <c r="P893" s="39">
        <f t="shared" si="39"/>
        <v>0</v>
      </c>
      <c r="Q893" s="39">
        <f t="shared" si="40"/>
        <v>0</v>
      </c>
      <c r="R893" s="39">
        <f t="shared" si="41"/>
        <v>0</v>
      </c>
    </row>
    <row r="894" spans="4:18" x14ac:dyDescent="0.25">
      <c r="D894" s="36" t="s">
        <v>1253</v>
      </c>
      <c r="E894" s="37" t="s">
        <v>471</v>
      </c>
      <c r="F894" s="37">
        <v>1</v>
      </c>
      <c r="G894" s="37"/>
      <c r="H894" s="37"/>
      <c r="I894" s="38"/>
      <c r="J894" s="38"/>
      <c r="K894" s="38"/>
      <c r="L894" s="38"/>
      <c r="M894" s="39"/>
      <c r="N894" s="39"/>
      <c r="O894" s="40">
        <v>68000</v>
      </c>
      <c r="P894" s="39">
        <f t="shared" si="39"/>
        <v>0</v>
      </c>
      <c r="Q894" s="39">
        <f t="shared" si="40"/>
        <v>0</v>
      </c>
      <c r="R894" s="39">
        <f t="shared" si="41"/>
        <v>0</v>
      </c>
    </row>
    <row r="895" spans="4:18" x14ac:dyDescent="0.25">
      <c r="D895" s="35" t="s">
        <v>1254</v>
      </c>
      <c r="E895" s="37" t="s">
        <v>471</v>
      </c>
      <c r="F895" s="37">
        <v>1</v>
      </c>
      <c r="G895" s="37"/>
      <c r="H895" s="37"/>
      <c r="I895" s="38"/>
      <c r="J895" s="38"/>
      <c r="K895" s="38"/>
      <c r="L895" s="38"/>
      <c r="M895" s="39"/>
      <c r="N895" s="39"/>
      <c r="O895" s="41">
        <v>950000</v>
      </c>
      <c r="P895" s="39">
        <f t="shared" si="39"/>
        <v>0</v>
      </c>
      <c r="Q895" s="39">
        <f t="shared" si="40"/>
        <v>0</v>
      </c>
      <c r="R895" s="39">
        <f t="shared" si="41"/>
        <v>0</v>
      </c>
    </row>
    <row r="896" spans="4:18" x14ac:dyDescent="0.25">
      <c r="D896" s="35" t="s">
        <v>1255</v>
      </c>
      <c r="E896" s="37" t="s">
        <v>471</v>
      </c>
      <c r="F896" s="37">
        <v>1</v>
      </c>
      <c r="G896" s="37"/>
      <c r="H896" s="37"/>
      <c r="I896" s="38"/>
      <c r="J896" s="38"/>
      <c r="K896" s="38"/>
      <c r="L896" s="38"/>
      <c r="M896" s="39"/>
      <c r="N896" s="39"/>
      <c r="O896" s="41">
        <v>490000</v>
      </c>
      <c r="P896" s="39">
        <f t="shared" si="39"/>
        <v>0</v>
      </c>
      <c r="Q896" s="39">
        <f t="shared" si="40"/>
        <v>0</v>
      </c>
      <c r="R896" s="39">
        <f t="shared" si="41"/>
        <v>0</v>
      </c>
    </row>
    <row r="897" spans="4:18" x14ac:dyDescent="0.25">
      <c r="D897" s="35" t="s">
        <v>1256</v>
      </c>
      <c r="E897" s="37" t="s">
        <v>471</v>
      </c>
      <c r="F897" s="37">
        <v>1</v>
      </c>
      <c r="G897" s="37"/>
      <c r="H897" s="37"/>
      <c r="I897" s="38"/>
      <c r="J897" s="38"/>
      <c r="K897" s="38"/>
      <c r="L897" s="38"/>
      <c r="M897" s="39"/>
      <c r="N897" s="39"/>
      <c r="O897" s="41">
        <v>430000</v>
      </c>
      <c r="P897" s="39">
        <f t="shared" ref="P897:P960" si="42">H897*I897</f>
        <v>0</v>
      </c>
      <c r="Q897" s="39">
        <f t="shared" ref="Q897:Q960" si="43">H897*O897</f>
        <v>0</v>
      </c>
      <c r="R897" s="39">
        <f t="shared" ref="R897:R960" si="44">G897*O897</f>
        <v>0</v>
      </c>
    </row>
    <row r="898" spans="4:18" x14ac:dyDescent="0.25">
      <c r="D898" s="35" t="s">
        <v>1257</v>
      </c>
      <c r="E898" s="37" t="s">
        <v>471</v>
      </c>
      <c r="F898" s="37">
        <v>2</v>
      </c>
      <c r="G898" s="37"/>
      <c r="H898" s="37"/>
      <c r="I898" s="38"/>
      <c r="J898" s="38"/>
      <c r="K898" s="38"/>
      <c r="L898" s="38"/>
      <c r="M898" s="39"/>
      <c r="N898" s="39"/>
      <c r="O898" s="41">
        <v>430000</v>
      </c>
      <c r="P898" s="39">
        <f t="shared" si="42"/>
        <v>0</v>
      </c>
      <c r="Q898" s="39">
        <f t="shared" si="43"/>
        <v>0</v>
      </c>
      <c r="R898" s="39">
        <f t="shared" si="44"/>
        <v>0</v>
      </c>
    </row>
    <row r="899" spans="4:18" x14ac:dyDescent="0.25">
      <c r="D899" s="36" t="s">
        <v>1258</v>
      </c>
      <c r="E899" s="37" t="s">
        <v>471</v>
      </c>
      <c r="F899" s="37">
        <v>1</v>
      </c>
      <c r="G899" s="37"/>
      <c r="H899" s="37"/>
      <c r="I899" s="38"/>
      <c r="J899" s="38"/>
      <c r="K899" s="38"/>
      <c r="L899" s="38"/>
      <c r="M899" s="39"/>
      <c r="N899" s="39"/>
      <c r="O899" s="41">
        <v>58000</v>
      </c>
      <c r="P899" s="39">
        <f t="shared" si="42"/>
        <v>0</v>
      </c>
      <c r="Q899" s="39">
        <f t="shared" si="43"/>
        <v>0</v>
      </c>
      <c r="R899" s="39">
        <f t="shared" si="44"/>
        <v>0</v>
      </c>
    </row>
    <row r="900" spans="4:18" x14ac:dyDescent="0.25">
      <c r="D900" s="36" t="s">
        <v>1259</v>
      </c>
      <c r="E900" s="37" t="s">
        <v>471</v>
      </c>
      <c r="F900" s="37">
        <v>9</v>
      </c>
      <c r="G900" s="37"/>
      <c r="H900" s="37"/>
      <c r="I900" s="38"/>
      <c r="J900" s="38"/>
      <c r="K900" s="38"/>
      <c r="L900" s="38"/>
      <c r="M900" s="39"/>
      <c r="N900" s="39"/>
      <c r="O900" s="40">
        <v>8000</v>
      </c>
      <c r="P900" s="39">
        <f t="shared" si="42"/>
        <v>0</v>
      </c>
      <c r="Q900" s="39">
        <f t="shared" si="43"/>
        <v>0</v>
      </c>
      <c r="R900" s="39">
        <f t="shared" si="44"/>
        <v>0</v>
      </c>
    </row>
    <row r="901" spans="4:18" x14ac:dyDescent="0.25">
      <c r="D901" s="36" t="s">
        <v>1259</v>
      </c>
      <c r="E901" s="37" t="s">
        <v>471</v>
      </c>
      <c r="F901" s="37">
        <v>9</v>
      </c>
      <c r="G901" s="37"/>
      <c r="H901" s="37"/>
      <c r="I901" s="38"/>
      <c r="J901" s="38"/>
      <c r="K901" s="38"/>
      <c r="L901" s="38"/>
      <c r="M901" s="39"/>
      <c r="N901" s="39"/>
      <c r="O901" s="40">
        <v>10000</v>
      </c>
      <c r="P901" s="39">
        <f t="shared" si="42"/>
        <v>0</v>
      </c>
      <c r="Q901" s="39">
        <f t="shared" si="43"/>
        <v>0</v>
      </c>
      <c r="R901" s="39">
        <f t="shared" si="44"/>
        <v>0</v>
      </c>
    </row>
    <row r="902" spans="4:18" x14ac:dyDescent="0.25">
      <c r="D902" s="36" t="s">
        <v>1259</v>
      </c>
      <c r="E902" s="37" t="s">
        <v>471</v>
      </c>
      <c r="F902" s="37">
        <v>7</v>
      </c>
      <c r="G902" s="37"/>
      <c r="H902" s="37"/>
      <c r="I902" s="38"/>
      <c r="J902" s="38"/>
      <c r="K902" s="38"/>
      <c r="L902" s="38"/>
      <c r="M902" s="39"/>
      <c r="N902" s="39"/>
      <c r="O902" s="40">
        <v>6000</v>
      </c>
      <c r="P902" s="39">
        <f t="shared" si="42"/>
        <v>0</v>
      </c>
      <c r="Q902" s="39">
        <f t="shared" si="43"/>
        <v>0</v>
      </c>
      <c r="R902" s="39">
        <f t="shared" si="44"/>
        <v>0</v>
      </c>
    </row>
    <row r="903" spans="4:18" x14ac:dyDescent="0.25">
      <c r="D903" s="36" t="s">
        <v>1259</v>
      </c>
      <c r="E903" s="37" t="s">
        <v>471</v>
      </c>
      <c r="F903" s="37">
        <v>6</v>
      </c>
      <c r="G903" s="37"/>
      <c r="H903" s="37"/>
      <c r="I903" s="38"/>
      <c r="J903" s="38"/>
      <c r="K903" s="38"/>
      <c r="L903" s="38"/>
      <c r="M903" s="39"/>
      <c r="N903" s="39"/>
      <c r="O903" s="41">
        <v>12000</v>
      </c>
      <c r="P903" s="39">
        <f t="shared" si="42"/>
        <v>0</v>
      </c>
      <c r="Q903" s="39">
        <f t="shared" si="43"/>
        <v>0</v>
      </c>
      <c r="R903" s="39">
        <f t="shared" si="44"/>
        <v>0</v>
      </c>
    </row>
    <row r="904" spans="4:18" x14ac:dyDescent="0.25">
      <c r="D904" s="36" t="s">
        <v>1260</v>
      </c>
      <c r="E904" s="37" t="s">
        <v>471</v>
      </c>
      <c r="F904" s="37">
        <v>6</v>
      </c>
      <c r="G904" s="37"/>
      <c r="H904" s="37"/>
      <c r="I904" s="38"/>
      <c r="J904" s="38"/>
      <c r="K904" s="38"/>
      <c r="L904" s="38"/>
      <c r="M904" s="39"/>
      <c r="N904" s="39"/>
      <c r="O904" s="40">
        <v>6000</v>
      </c>
      <c r="P904" s="39">
        <f t="shared" si="42"/>
        <v>0</v>
      </c>
      <c r="Q904" s="39">
        <f t="shared" si="43"/>
        <v>0</v>
      </c>
      <c r="R904" s="39">
        <f t="shared" si="44"/>
        <v>0</v>
      </c>
    </row>
    <row r="905" spans="4:18" x14ac:dyDescent="0.25">
      <c r="D905" s="36" t="s">
        <v>1260</v>
      </c>
      <c r="E905" s="37" t="s">
        <v>471</v>
      </c>
      <c r="F905" s="37">
        <v>5</v>
      </c>
      <c r="G905" s="37"/>
      <c r="H905" s="37"/>
      <c r="I905" s="38"/>
      <c r="J905" s="38"/>
      <c r="K905" s="38"/>
      <c r="L905" s="38"/>
      <c r="M905" s="39"/>
      <c r="N905" s="39"/>
      <c r="O905" s="41">
        <v>12000</v>
      </c>
      <c r="P905" s="39">
        <f t="shared" si="42"/>
        <v>0</v>
      </c>
      <c r="Q905" s="39">
        <f t="shared" si="43"/>
        <v>0</v>
      </c>
      <c r="R905" s="39">
        <f t="shared" si="44"/>
        <v>0</v>
      </c>
    </row>
    <row r="906" spans="4:18" x14ac:dyDescent="0.25">
      <c r="D906" s="36" t="s">
        <v>1261</v>
      </c>
      <c r="E906" s="37" t="s">
        <v>471</v>
      </c>
      <c r="F906" s="37">
        <v>4</v>
      </c>
      <c r="G906" s="37"/>
      <c r="H906" s="37"/>
      <c r="I906" s="38"/>
      <c r="J906" s="38"/>
      <c r="K906" s="38"/>
      <c r="L906" s="38"/>
      <c r="M906" s="39"/>
      <c r="N906" s="39"/>
      <c r="O906" s="40">
        <v>10000</v>
      </c>
      <c r="P906" s="39">
        <f t="shared" si="42"/>
        <v>0</v>
      </c>
      <c r="Q906" s="39">
        <f t="shared" si="43"/>
        <v>0</v>
      </c>
      <c r="R906" s="39">
        <f t="shared" si="44"/>
        <v>0</v>
      </c>
    </row>
    <row r="907" spans="4:18" x14ac:dyDescent="0.25">
      <c r="D907" s="36" t="s">
        <v>1262</v>
      </c>
      <c r="E907" s="37" t="s">
        <v>471</v>
      </c>
      <c r="F907" s="37">
        <v>6</v>
      </c>
      <c r="G907" s="37"/>
      <c r="H907" s="37"/>
      <c r="I907" s="38"/>
      <c r="J907" s="38"/>
      <c r="K907" s="38"/>
      <c r="L907" s="38"/>
      <c r="M907" s="39"/>
      <c r="N907" s="39"/>
      <c r="O907" s="40">
        <v>11500</v>
      </c>
      <c r="P907" s="39">
        <f t="shared" si="42"/>
        <v>0</v>
      </c>
      <c r="Q907" s="39">
        <f t="shared" si="43"/>
        <v>0</v>
      </c>
      <c r="R907" s="39">
        <f t="shared" si="44"/>
        <v>0</v>
      </c>
    </row>
    <row r="908" spans="4:18" x14ac:dyDescent="0.25">
      <c r="D908" s="36" t="s">
        <v>1263</v>
      </c>
      <c r="E908" s="37" t="s">
        <v>471</v>
      </c>
      <c r="F908" s="37">
        <v>6</v>
      </c>
      <c r="G908" s="37"/>
      <c r="H908" s="37"/>
      <c r="I908" s="38"/>
      <c r="J908" s="38"/>
      <c r="K908" s="38"/>
      <c r="L908" s="38"/>
      <c r="M908" s="39"/>
      <c r="N908" s="39"/>
      <c r="O908" s="40">
        <v>18000</v>
      </c>
      <c r="P908" s="39">
        <f t="shared" si="42"/>
        <v>0</v>
      </c>
      <c r="Q908" s="39">
        <f t="shared" si="43"/>
        <v>0</v>
      </c>
      <c r="R908" s="39">
        <f t="shared" si="44"/>
        <v>0</v>
      </c>
    </row>
    <row r="909" spans="4:18" x14ac:dyDescent="0.25">
      <c r="D909" s="36" t="s">
        <v>1264</v>
      </c>
      <c r="E909" s="37" t="s">
        <v>471</v>
      </c>
      <c r="F909" s="37">
        <v>8</v>
      </c>
      <c r="G909" s="37"/>
      <c r="H909" s="37"/>
      <c r="I909" s="38"/>
      <c r="J909" s="38"/>
      <c r="K909" s="38"/>
      <c r="L909" s="38"/>
      <c r="M909" s="39"/>
      <c r="N909" s="39"/>
      <c r="O909" s="40">
        <v>15000</v>
      </c>
      <c r="P909" s="39">
        <f t="shared" si="42"/>
        <v>0</v>
      </c>
      <c r="Q909" s="39">
        <f t="shared" si="43"/>
        <v>0</v>
      </c>
      <c r="R909" s="39">
        <f t="shared" si="44"/>
        <v>0</v>
      </c>
    </row>
    <row r="910" spans="4:18" x14ac:dyDescent="0.25">
      <c r="D910" s="36" t="s">
        <v>1265</v>
      </c>
      <c r="E910" s="37" t="s">
        <v>471</v>
      </c>
      <c r="F910" s="37">
        <v>4</v>
      </c>
      <c r="G910" s="37"/>
      <c r="H910" s="37"/>
      <c r="I910" s="38"/>
      <c r="J910" s="38"/>
      <c r="K910" s="38"/>
      <c r="L910" s="38"/>
      <c r="M910" s="39"/>
      <c r="N910" s="39"/>
      <c r="O910" s="40">
        <v>15000</v>
      </c>
      <c r="P910" s="39">
        <f t="shared" si="42"/>
        <v>0</v>
      </c>
      <c r="Q910" s="39">
        <f t="shared" si="43"/>
        <v>0</v>
      </c>
      <c r="R910" s="39">
        <f t="shared" si="44"/>
        <v>0</v>
      </c>
    </row>
    <row r="911" spans="4:18" x14ac:dyDescent="0.25">
      <c r="D911" s="36" t="s">
        <v>1266</v>
      </c>
      <c r="E911" s="37" t="s">
        <v>471</v>
      </c>
      <c r="F911" s="37">
        <v>2</v>
      </c>
      <c r="G911" s="37"/>
      <c r="H911" s="37"/>
      <c r="I911" s="38"/>
      <c r="J911" s="38"/>
      <c r="K911" s="38"/>
      <c r="L911" s="38"/>
      <c r="M911" s="39"/>
      <c r="N911" s="39"/>
      <c r="O911" s="40">
        <v>15500</v>
      </c>
      <c r="P911" s="39">
        <f t="shared" si="42"/>
        <v>0</v>
      </c>
      <c r="Q911" s="39">
        <f t="shared" si="43"/>
        <v>0</v>
      </c>
      <c r="R911" s="39">
        <f t="shared" si="44"/>
        <v>0</v>
      </c>
    </row>
    <row r="912" spans="4:18" x14ac:dyDescent="0.25">
      <c r="D912" s="36" t="s">
        <v>1267</v>
      </c>
      <c r="E912" s="37" t="s">
        <v>471</v>
      </c>
      <c r="F912" s="37">
        <v>1</v>
      </c>
      <c r="G912" s="37"/>
      <c r="H912" s="37"/>
      <c r="I912" s="38"/>
      <c r="J912" s="38"/>
      <c r="K912" s="38"/>
      <c r="L912" s="38"/>
      <c r="M912" s="39"/>
      <c r="N912" s="39"/>
      <c r="O912" s="41">
        <v>19000</v>
      </c>
      <c r="P912" s="39">
        <f t="shared" si="42"/>
        <v>0</v>
      </c>
      <c r="Q912" s="39">
        <f t="shared" si="43"/>
        <v>0</v>
      </c>
      <c r="R912" s="39">
        <f t="shared" si="44"/>
        <v>0</v>
      </c>
    </row>
    <row r="913" spans="4:18" x14ac:dyDescent="0.25">
      <c r="D913" s="36" t="s">
        <v>1268</v>
      </c>
      <c r="E913" s="37" t="s">
        <v>471</v>
      </c>
      <c r="F913" s="37">
        <v>1</v>
      </c>
      <c r="G913" s="37"/>
      <c r="H913" s="37"/>
      <c r="I913" s="38"/>
      <c r="J913" s="38"/>
      <c r="K913" s="38"/>
      <c r="L913" s="38"/>
      <c r="M913" s="39"/>
      <c r="N913" s="39"/>
      <c r="O913" s="41">
        <v>48000</v>
      </c>
      <c r="P913" s="39">
        <f t="shared" si="42"/>
        <v>0</v>
      </c>
      <c r="Q913" s="39">
        <f t="shared" si="43"/>
        <v>0</v>
      </c>
      <c r="R913" s="39">
        <f t="shared" si="44"/>
        <v>0</v>
      </c>
    </row>
    <row r="914" spans="4:18" x14ac:dyDescent="0.25">
      <c r="D914" s="36" t="s">
        <v>1269</v>
      </c>
      <c r="E914" s="37" t="s">
        <v>471</v>
      </c>
      <c r="F914" s="37">
        <v>3</v>
      </c>
      <c r="G914" s="37"/>
      <c r="H914" s="37"/>
      <c r="I914" s="38"/>
      <c r="J914" s="38"/>
      <c r="K914" s="38"/>
      <c r="L914" s="38"/>
      <c r="M914" s="39"/>
      <c r="N914" s="39"/>
      <c r="O914" s="40">
        <v>23000</v>
      </c>
      <c r="P914" s="39">
        <f t="shared" si="42"/>
        <v>0</v>
      </c>
      <c r="Q914" s="39">
        <f t="shared" si="43"/>
        <v>0</v>
      </c>
      <c r="R914" s="39">
        <f t="shared" si="44"/>
        <v>0</v>
      </c>
    </row>
    <row r="915" spans="4:18" x14ac:dyDescent="0.25">
      <c r="D915" s="36" t="s">
        <v>1270</v>
      </c>
      <c r="E915" s="37" t="s">
        <v>471</v>
      </c>
      <c r="F915" s="37">
        <v>1</v>
      </c>
      <c r="G915" s="37"/>
      <c r="H915" s="37"/>
      <c r="I915" s="38"/>
      <c r="J915" s="38"/>
      <c r="K915" s="38"/>
      <c r="L915" s="38"/>
      <c r="M915" s="39"/>
      <c r="N915" s="39"/>
      <c r="O915" s="40">
        <v>25000</v>
      </c>
      <c r="P915" s="39">
        <f t="shared" si="42"/>
        <v>0</v>
      </c>
      <c r="Q915" s="39">
        <f t="shared" si="43"/>
        <v>0</v>
      </c>
      <c r="R915" s="39">
        <f t="shared" si="44"/>
        <v>0</v>
      </c>
    </row>
    <row r="916" spans="4:18" x14ac:dyDescent="0.25">
      <c r="D916" s="36" t="s">
        <v>1271</v>
      </c>
      <c r="E916" s="37" t="s">
        <v>471</v>
      </c>
      <c r="F916" s="37">
        <v>2</v>
      </c>
      <c r="G916" s="37"/>
      <c r="H916" s="37"/>
      <c r="I916" s="38"/>
      <c r="J916" s="38"/>
      <c r="K916" s="38"/>
      <c r="L916" s="38"/>
      <c r="M916" s="39"/>
      <c r="N916" s="39"/>
      <c r="O916" s="40">
        <v>29000</v>
      </c>
      <c r="P916" s="39">
        <f t="shared" si="42"/>
        <v>0</v>
      </c>
      <c r="Q916" s="39">
        <f t="shared" si="43"/>
        <v>0</v>
      </c>
      <c r="R916" s="39">
        <f t="shared" si="44"/>
        <v>0</v>
      </c>
    </row>
    <row r="917" spans="4:18" x14ac:dyDescent="0.25">
      <c r="D917" s="36" t="s">
        <v>1272</v>
      </c>
      <c r="E917" s="37" t="s">
        <v>471</v>
      </c>
      <c r="F917" s="37">
        <v>4</v>
      </c>
      <c r="G917" s="37"/>
      <c r="H917" s="37"/>
      <c r="I917" s="38"/>
      <c r="J917" s="38"/>
      <c r="K917" s="38"/>
      <c r="L917" s="38"/>
      <c r="M917" s="39"/>
      <c r="N917" s="39"/>
      <c r="O917" s="40">
        <v>43000</v>
      </c>
      <c r="P917" s="39">
        <f t="shared" si="42"/>
        <v>0</v>
      </c>
      <c r="Q917" s="39">
        <f t="shared" si="43"/>
        <v>0</v>
      </c>
      <c r="R917" s="39">
        <f t="shared" si="44"/>
        <v>0</v>
      </c>
    </row>
    <row r="918" spans="4:18" x14ac:dyDescent="0.25">
      <c r="D918" s="36" t="s">
        <v>1273</v>
      </c>
      <c r="E918" s="37" t="s">
        <v>471</v>
      </c>
      <c r="F918" s="37">
        <v>1</v>
      </c>
      <c r="G918" s="37"/>
      <c r="H918" s="37"/>
      <c r="I918" s="38"/>
      <c r="J918" s="38"/>
      <c r="K918" s="38"/>
      <c r="L918" s="38"/>
      <c r="M918" s="39"/>
      <c r="N918" s="39"/>
      <c r="O918" s="40">
        <v>45000</v>
      </c>
      <c r="P918" s="39">
        <f t="shared" si="42"/>
        <v>0</v>
      </c>
      <c r="Q918" s="39">
        <f t="shared" si="43"/>
        <v>0</v>
      </c>
      <c r="R918" s="39">
        <f t="shared" si="44"/>
        <v>0</v>
      </c>
    </row>
    <row r="919" spans="4:18" x14ac:dyDescent="0.25">
      <c r="D919" s="36" t="s">
        <v>1274</v>
      </c>
      <c r="E919" s="37" t="s">
        <v>471</v>
      </c>
      <c r="F919" s="37">
        <v>2</v>
      </c>
      <c r="G919" s="37"/>
      <c r="H919" s="37"/>
      <c r="I919" s="38"/>
      <c r="J919" s="38"/>
      <c r="K919" s="38"/>
      <c r="L919" s="38"/>
      <c r="M919" s="39"/>
      <c r="N919" s="39"/>
      <c r="O919" s="40">
        <v>7000</v>
      </c>
      <c r="P919" s="39">
        <f t="shared" si="42"/>
        <v>0</v>
      </c>
      <c r="Q919" s="39">
        <f t="shared" si="43"/>
        <v>0</v>
      </c>
      <c r="R919" s="39">
        <f t="shared" si="44"/>
        <v>0</v>
      </c>
    </row>
    <row r="920" spans="4:18" x14ac:dyDescent="0.25">
      <c r="D920" s="36" t="s">
        <v>1275</v>
      </c>
      <c r="E920" s="37" t="s">
        <v>471</v>
      </c>
      <c r="F920" s="37">
        <v>3</v>
      </c>
      <c r="G920" s="37"/>
      <c r="H920" s="37"/>
      <c r="I920" s="38"/>
      <c r="J920" s="38"/>
      <c r="K920" s="38"/>
      <c r="L920" s="38"/>
      <c r="M920" s="39"/>
      <c r="N920" s="39"/>
      <c r="O920" s="41">
        <v>12000</v>
      </c>
      <c r="P920" s="39">
        <f t="shared" si="42"/>
        <v>0</v>
      </c>
      <c r="Q920" s="39">
        <f t="shared" si="43"/>
        <v>0</v>
      </c>
      <c r="R920" s="39">
        <f t="shared" si="44"/>
        <v>0</v>
      </c>
    </row>
    <row r="921" spans="4:18" x14ac:dyDescent="0.25">
      <c r="D921" s="36" t="s">
        <v>1276</v>
      </c>
      <c r="E921" s="37" t="s">
        <v>471</v>
      </c>
      <c r="F921" s="37">
        <v>3</v>
      </c>
      <c r="G921" s="37"/>
      <c r="H921" s="37"/>
      <c r="I921" s="38"/>
      <c r="J921" s="38"/>
      <c r="K921" s="38"/>
      <c r="L921" s="38"/>
      <c r="M921" s="39"/>
      <c r="N921" s="39"/>
      <c r="O921" s="40">
        <v>11000</v>
      </c>
      <c r="P921" s="39">
        <f t="shared" si="42"/>
        <v>0</v>
      </c>
      <c r="Q921" s="39">
        <f t="shared" si="43"/>
        <v>0</v>
      </c>
      <c r="R921" s="39">
        <f t="shared" si="44"/>
        <v>0</v>
      </c>
    </row>
    <row r="922" spans="4:18" x14ac:dyDescent="0.25">
      <c r="D922" s="35" t="s">
        <v>1276</v>
      </c>
      <c r="E922" s="37" t="s">
        <v>471</v>
      </c>
      <c r="F922" s="37">
        <v>2</v>
      </c>
      <c r="G922" s="37"/>
      <c r="H922" s="37"/>
      <c r="I922" s="38"/>
      <c r="J922" s="38"/>
      <c r="K922" s="38"/>
      <c r="L922" s="38"/>
      <c r="M922" s="39"/>
      <c r="N922" s="39"/>
      <c r="O922" s="41">
        <v>58000</v>
      </c>
      <c r="P922" s="39">
        <f t="shared" si="42"/>
        <v>0</v>
      </c>
      <c r="Q922" s="39">
        <f t="shared" si="43"/>
        <v>0</v>
      </c>
      <c r="R922" s="39">
        <f t="shared" si="44"/>
        <v>0</v>
      </c>
    </row>
    <row r="923" spans="4:18" x14ac:dyDescent="0.25">
      <c r="D923" s="36" t="s">
        <v>1276</v>
      </c>
      <c r="E923" s="37" t="s">
        <v>471</v>
      </c>
      <c r="F923" s="37">
        <v>1</v>
      </c>
      <c r="G923" s="37"/>
      <c r="H923" s="37"/>
      <c r="I923" s="38"/>
      <c r="J923" s="38"/>
      <c r="K923" s="38"/>
      <c r="L923" s="38"/>
      <c r="M923" s="39"/>
      <c r="N923" s="39"/>
      <c r="O923" s="41">
        <v>12000</v>
      </c>
      <c r="P923" s="39">
        <f t="shared" si="42"/>
        <v>0</v>
      </c>
      <c r="Q923" s="39">
        <f t="shared" si="43"/>
        <v>0</v>
      </c>
      <c r="R923" s="39">
        <f t="shared" si="44"/>
        <v>0</v>
      </c>
    </row>
    <row r="924" spans="4:18" x14ac:dyDescent="0.25">
      <c r="D924" s="36" t="s">
        <v>1276</v>
      </c>
      <c r="E924" s="37" t="s">
        <v>471</v>
      </c>
      <c r="F924" s="37">
        <v>4</v>
      </c>
      <c r="G924" s="37"/>
      <c r="H924" s="37"/>
      <c r="I924" s="38"/>
      <c r="J924" s="38"/>
      <c r="K924" s="38"/>
      <c r="L924" s="38"/>
      <c r="M924" s="39"/>
      <c r="N924" s="39"/>
      <c r="O924" s="41">
        <v>23000</v>
      </c>
      <c r="P924" s="39">
        <f t="shared" si="42"/>
        <v>0</v>
      </c>
      <c r="Q924" s="39">
        <f t="shared" si="43"/>
        <v>0</v>
      </c>
      <c r="R924" s="39">
        <f t="shared" si="44"/>
        <v>0</v>
      </c>
    </row>
    <row r="925" spans="4:18" x14ac:dyDescent="0.25">
      <c r="D925" s="36" t="s">
        <v>1277</v>
      </c>
      <c r="E925" s="37" t="s">
        <v>471</v>
      </c>
      <c r="F925" s="37">
        <v>6</v>
      </c>
      <c r="G925" s="37"/>
      <c r="H925" s="37"/>
      <c r="I925" s="38"/>
      <c r="J925" s="38"/>
      <c r="K925" s="38"/>
      <c r="L925" s="38"/>
      <c r="M925" s="39"/>
      <c r="N925" s="39"/>
      <c r="O925" s="40">
        <v>9700</v>
      </c>
      <c r="P925" s="39">
        <f t="shared" si="42"/>
        <v>0</v>
      </c>
      <c r="Q925" s="39">
        <f t="shared" si="43"/>
        <v>0</v>
      </c>
      <c r="R925" s="39">
        <f t="shared" si="44"/>
        <v>0</v>
      </c>
    </row>
    <row r="926" spans="4:18" x14ac:dyDescent="0.25">
      <c r="D926" s="36" t="s">
        <v>1277</v>
      </c>
      <c r="E926" s="37" t="s">
        <v>471</v>
      </c>
      <c r="F926" s="37">
        <v>8</v>
      </c>
      <c r="G926" s="37"/>
      <c r="H926" s="37"/>
      <c r="I926" s="38"/>
      <c r="J926" s="38"/>
      <c r="K926" s="38"/>
      <c r="L926" s="38"/>
      <c r="M926" s="39"/>
      <c r="N926" s="39"/>
      <c r="O926" s="40">
        <v>11000</v>
      </c>
      <c r="P926" s="39">
        <f t="shared" si="42"/>
        <v>0</v>
      </c>
      <c r="Q926" s="39">
        <f t="shared" si="43"/>
        <v>0</v>
      </c>
      <c r="R926" s="39">
        <f t="shared" si="44"/>
        <v>0</v>
      </c>
    </row>
    <row r="927" spans="4:18" x14ac:dyDescent="0.25">
      <c r="D927" s="36" t="s">
        <v>1278</v>
      </c>
      <c r="E927" s="37" t="s">
        <v>471</v>
      </c>
      <c r="F927" s="37">
        <v>5</v>
      </c>
      <c r="G927" s="37"/>
      <c r="H927" s="37"/>
      <c r="I927" s="38"/>
      <c r="J927" s="38"/>
      <c r="K927" s="38"/>
      <c r="L927" s="38"/>
      <c r="M927" s="39"/>
      <c r="N927" s="39"/>
      <c r="O927" s="40">
        <v>7000</v>
      </c>
      <c r="P927" s="39">
        <f t="shared" si="42"/>
        <v>0</v>
      </c>
      <c r="Q927" s="39">
        <f t="shared" si="43"/>
        <v>0</v>
      </c>
      <c r="R927" s="39">
        <f t="shared" si="44"/>
        <v>0</v>
      </c>
    </row>
    <row r="928" spans="4:18" x14ac:dyDescent="0.25">
      <c r="D928" s="36" t="s">
        <v>1279</v>
      </c>
      <c r="E928" s="37" t="s">
        <v>471</v>
      </c>
      <c r="F928" s="37">
        <v>5</v>
      </c>
      <c r="G928" s="37"/>
      <c r="H928" s="37"/>
      <c r="I928" s="38"/>
      <c r="J928" s="38"/>
      <c r="K928" s="38"/>
      <c r="L928" s="38"/>
      <c r="M928" s="39"/>
      <c r="N928" s="39"/>
      <c r="O928" s="40">
        <v>7000</v>
      </c>
      <c r="P928" s="39">
        <f t="shared" si="42"/>
        <v>0</v>
      </c>
      <c r="Q928" s="39">
        <f t="shared" si="43"/>
        <v>0</v>
      </c>
      <c r="R928" s="39">
        <f t="shared" si="44"/>
        <v>0</v>
      </c>
    </row>
    <row r="929" spans="4:18" x14ac:dyDescent="0.25">
      <c r="D929" s="36" t="s">
        <v>1280</v>
      </c>
      <c r="E929" s="37" t="s">
        <v>471</v>
      </c>
      <c r="F929" s="37">
        <v>2</v>
      </c>
      <c r="G929" s="37"/>
      <c r="H929" s="37"/>
      <c r="I929" s="38"/>
      <c r="J929" s="38"/>
      <c r="K929" s="38"/>
      <c r="L929" s="38"/>
      <c r="M929" s="39"/>
      <c r="N929" s="39"/>
      <c r="O929" s="40">
        <v>9500</v>
      </c>
      <c r="P929" s="39">
        <f t="shared" si="42"/>
        <v>0</v>
      </c>
      <c r="Q929" s="39">
        <f t="shared" si="43"/>
        <v>0</v>
      </c>
      <c r="R929" s="39">
        <f t="shared" si="44"/>
        <v>0</v>
      </c>
    </row>
    <row r="930" spans="4:18" x14ac:dyDescent="0.25">
      <c r="D930" s="36" t="s">
        <v>1280</v>
      </c>
      <c r="E930" s="37" t="s">
        <v>471</v>
      </c>
      <c r="F930" s="37">
        <v>4</v>
      </c>
      <c r="G930" s="37"/>
      <c r="H930" s="37"/>
      <c r="I930" s="38"/>
      <c r="J930" s="38"/>
      <c r="K930" s="38"/>
      <c r="L930" s="38"/>
      <c r="M930" s="39"/>
      <c r="N930" s="39"/>
      <c r="O930" s="41">
        <v>12000</v>
      </c>
      <c r="P930" s="39">
        <f t="shared" si="42"/>
        <v>0</v>
      </c>
      <c r="Q930" s="39">
        <f t="shared" si="43"/>
        <v>0</v>
      </c>
      <c r="R930" s="39">
        <f t="shared" si="44"/>
        <v>0</v>
      </c>
    </row>
    <row r="931" spans="4:18" x14ac:dyDescent="0.25">
      <c r="D931" s="36" t="s">
        <v>1281</v>
      </c>
      <c r="E931" s="37" t="s">
        <v>471</v>
      </c>
      <c r="F931" s="37">
        <v>6</v>
      </c>
      <c r="G931" s="37"/>
      <c r="H931" s="37"/>
      <c r="I931" s="38"/>
      <c r="J931" s="38"/>
      <c r="K931" s="38"/>
      <c r="L931" s="38"/>
      <c r="M931" s="39"/>
      <c r="N931" s="39"/>
      <c r="O931" s="41">
        <v>12000</v>
      </c>
      <c r="P931" s="39">
        <f t="shared" si="42"/>
        <v>0</v>
      </c>
      <c r="Q931" s="39">
        <f t="shared" si="43"/>
        <v>0</v>
      </c>
      <c r="R931" s="39">
        <f t="shared" si="44"/>
        <v>0</v>
      </c>
    </row>
    <row r="932" spans="4:18" x14ac:dyDescent="0.25">
      <c r="D932" s="36" t="s">
        <v>1282</v>
      </c>
      <c r="E932" s="37" t="s">
        <v>471</v>
      </c>
      <c r="F932" s="37">
        <v>2</v>
      </c>
      <c r="G932" s="37"/>
      <c r="H932" s="37"/>
      <c r="I932" s="38"/>
      <c r="J932" s="38"/>
      <c r="K932" s="38"/>
      <c r="L932" s="38"/>
      <c r="M932" s="39"/>
      <c r="N932" s="39"/>
      <c r="O932" s="40">
        <v>21000</v>
      </c>
      <c r="P932" s="39">
        <f t="shared" si="42"/>
        <v>0</v>
      </c>
      <c r="Q932" s="39">
        <f t="shared" si="43"/>
        <v>0</v>
      </c>
      <c r="R932" s="39">
        <f t="shared" si="44"/>
        <v>0</v>
      </c>
    </row>
    <row r="933" spans="4:18" x14ac:dyDescent="0.25">
      <c r="D933" s="36" t="s">
        <v>1282</v>
      </c>
      <c r="E933" s="37" t="s">
        <v>471</v>
      </c>
      <c r="F933" s="37">
        <v>2</v>
      </c>
      <c r="G933" s="37"/>
      <c r="H933" s="37"/>
      <c r="I933" s="38"/>
      <c r="J933" s="38"/>
      <c r="K933" s="38"/>
      <c r="L933" s="38"/>
      <c r="M933" s="39"/>
      <c r="N933" s="39"/>
      <c r="O933" s="40">
        <v>24000</v>
      </c>
      <c r="P933" s="39">
        <f t="shared" si="42"/>
        <v>0</v>
      </c>
      <c r="Q933" s="39">
        <f t="shared" si="43"/>
        <v>0</v>
      </c>
      <c r="R933" s="39">
        <f t="shared" si="44"/>
        <v>0</v>
      </c>
    </row>
    <row r="934" spans="4:18" x14ac:dyDescent="0.25">
      <c r="D934" s="36" t="s">
        <v>1283</v>
      </c>
      <c r="E934" s="37" t="s">
        <v>471</v>
      </c>
      <c r="F934" s="37">
        <v>19</v>
      </c>
      <c r="G934" s="37"/>
      <c r="H934" s="37"/>
      <c r="I934" s="38"/>
      <c r="J934" s="38"/>
      <c r="K934" s="38"/>
      <c r="L934" s="38"/>
      <c r="M934" s="39"/>
      <c r="N934" s="39"/>
      <c r="O934" s="40">
        <v>6500</v>
      </c>
      <c r="P934" s="39">
        <f t="shared" si="42"/>
        <v>0</v>
      </c>
      <c r="Q934" s="39">
        <f t="shared" si="43"/>
        <v>0</v>
      </c>
      <c r="R934" s="39">
        <f t="shared" si="44"/>
        <v>0</v>
      </c>
    </row>
    <row r="935" spans="4:18" x14ac:dyDescent="0.25">
      <c r="D935" s="36" t="s">
        <v>1284</v>
      </c>
      <c r="E935" s="37" t="s">
        <v>471</v>
      </c>
      <c r="F935" s="37">
        <v>10</v>
      </c>
      <c r="G935" s="37"/>
      <c r="H935" s="37"/>
      <c r="I935" s="38"/>
      <c r="J935" s="38"/>
      <c r="K935" s="38"/>
      <c r="L935" s="38"/>
      <c r="M935" s="39"/>
      <c r="N935" s="39"/>
      <c r="O935" s="40">
        <v>9000</v>
      </c>
      <c r="P935" s="39">
        <f t="shared" si="42"/>
        <v>0</v>
      </c>
      <c r="Q935" s="39">
        <f t="shared" si="43"/>
        <v>0</v>
      </c>
      <c r="R935" s="39">
        <f t="shared" si="44"/>
        <v>0</v>
      </c>
    </row>
    <row r="936" spans="4:18" x14ac:dyDescent="0.25">
      <c r="D936" s="36" t="s">
        <v>1285</v>
      </c>
      <c r="E936" s="37" t="s">
        <v>471</v>
      </c>
      <c r="F936" s="37">
        <v>3</v>
      </c>
      <c r="G936" s="37"/>
      <c r="H936" s="37"/>
      <c r="I936" s="38"/>
      <c r="J936" s="38"/>
      <c r="K936" s="38"/>
      <c r="L936" s="38"/>
      <c r="M936" s="39"/>
      <c r="N936" s="39"/>
      <c r="O936" s="40">
        <v>13000</v>
      </c>
      <c r="P936" s="39">
        <f t="shared" si="42"/>
        <v>0</v>
      </c>
      <c r="Q936" s="39">
        <f t="shared" si="43"/>
        <v>0</v>
      </c>
      <c r="R936" s="39">
        <f t="shared" si="44"/>
        <v>0</v>
      </c>
    </row>
    <row r="937" spans="4:18" x14ac:dyDescent="0.25">
      <c r="D937" s="36" t="s">
        <v>1286</v>
      </c>
      <c r="E937" s="37" t="s">
        <v>471</v>
      </c>
      <c r="F937" s="37">
        <v>4</v>
      </c>
      <c r="G937" s="37"/>
      <c r="H937" s="37"/>
      <c r="I937" s="38"/>
      <c r="J937" s="38"/>
      <c r="K937" s="38"/>
      <c r="L937" s="38"/>
      <c r="M937" s="39"/>
      <c r="N937" s="39"/>
      <c r="O937" s="40">
        <v>6000</v>
      </c>
      <c r="P937" s="39">
        <f t="shared" si="42"/>
        <v>0</v>
      </c>
      <c r="Q937" s="39">
        <f t="shared" si="43"/>
        <v>0</v>
      </c>
      <c r="R937" s="39">
        <f t="shared" si="44"/>
        <v>0</v>
      </c>
    </row>
    <row r="938" spans="4:18" x14ac:dyDescent="0.25">
      <c r="D938" s="36" t="s">
        <v>1287</v>
      </c>
      <c r="E938" s="37" t="s">
        <v>471</v>
      </c>
      <c r="F938" s="37">
        <v>1</v>
      </c>
      <c r="G938" s="37"/>
      <c r="H938" s="37"/>
      <c r="I938" s="38"/>
      <c r="J938" s="38"/>
      <c r="K938" s="38"/>
      <c r="L938" s="38"/>
      <c r="M938" s="39"/>
      <c r="N938" s="39"/>
      <c r="O938" s="40">
        <v>29900</v>
      </c>
      <c r="P938" s="39">
        <f t="shared" si="42"/>
        <v>0</v>
      </c>
      <c r="Q938" s="39">
        <f t="shared" si="43"/>
        <v>0</v>
      </c>
      <c r="R938" s="39">
        <f t="shared" si="44"/>
        <v>0</v>
      </c>
    </row>
    <row r="939" spans="4:18" x14ac:dyDescent="0.25">
      <c r="D939" s="36" t="s">
        <v>1288</v>
      </c>
      <c r="E939" s="37" t="s">
        <v>471</v>
      </c>
      <c r="F939" s="37">
        <v>1</v>
      </c>
      <c r="G939" s="37"/>
      <c r="H939" s="37"/>
      <c r="I939" s="38"/>
      <c r="J939" s="38"/>
      <c r="K939" s="38"/>
      <c r="L939" s="38"/>
      <c r="M939" s="39"/>
      <c r="N939" s="39"/>
      <c r="O939" s="41">
        <v>60000</v>
      </c>
      <c r="P939" s="39">
        <f t="shared" si="42"/>
        <v>0</v>
      </c>
      <c r="Q939" s="39">
        <f t="shared" si="43"/>
        <v>0</v>
      </c>
      <c r="R939" s="39">
        <f t="shared" si="44"/>
        <v>0</v>
      </c>
    </row>
    <row r="940" spans="4:18" x14ac:dyDescent="0.25">
      <c r="D940" s="36" t="s">
        <v>1289</v>
      </c>
      <c r="E940" s="37" t="s">
        <v>471</v>
      </c>
      <c r="F940" s="37">
        <v>4</v>
      </c>
      <c r="G940" s="37"/>
      <c r="H940" s="37"/>
      <c r="I940" s="38"/>
      <c r="J940" s="38"/>
      <c r="K940" s="38"/>
      <c r="L940" s="38"/>
      <c r="M940" s="39"/>
      <c r="N940" s="39"/>
      <c r="O940" s="40">
        <v>11000</v>
      </c>
      <c r="P940" s="39">
        <f t="shared" si="42"/>
        <v>0</v>
      </c>
      <c r="Q940" s="39">
        <f t="shared" si="43"/>
        <v>0</v>
      </c>
      <c r="R940" s="39">
        <f t="shared" si="44"/>
        <v>0</v>
      </c>
    </row>
    <row r="941" spans="4:18" x14ac:dyDescent="0.25">
      <c r="D941" s="36" t="s">
        <v>1290</v>
      </c>
      <c r="E941" s="37" t="s">
        <v>471</v>
      </c>
      <c r="F941" s="37">
        <v>4</v>
      </c>
      <c r="G941" s="37"/>
      <c r="H941" s="37"/>
      <c r="I941" s="38"/>
      <c r="J941" s="38"/>
      <c r="K941" s="38"/>
      <c r="L941" s="38"/>
      <c r="M941" s="39"/>
      <c r="N941" s="39"/>
      <c r="O941" s="40">
        <v>13000</v>
      </c>
      <c r="P941" s="39">
        <f t="shared" si="42"/>
        <v>0</v>
      </c>
      <c r="Q941" s="39">
        <f t="shared" si="43"/>
        <v>0</v>
      </c>
      <c r="R941" s="39">
        <f t="shared" si="44"/>
        <v>0</v>
      </c>
    </row>
    <row r="942" spans="4:18" x14ac:dyDescent="0.25">
      <c r="D942" s="36" t="s">
        <v>1291</v>
      </c>
      <c r="E942" s="37" t="s">
        <v>471</v>
      </c>
      <c r="F942" s="37">
        <v>2</v>
      </c>
      <c r="G942" s="37"/>
      <c r="H942" s="37"/>
      <c r="I942" s="38"/>
      <c r="J942" s="38"/>
      <c r="K942" s="38"/>
      <c r="L942" s="38"/>
      <c r="M942" s="39"/>
      <c r="N942" s="39"/>
      <c r="O942" s="40">
        <v>15000</v>
      </c>
      <c r="P942" s="39">
        <f t="shared" si="42"/>
        <v>0</v>
      </c>
      <c r="Q942" s="39">
        <f t="shared" si="43"/>
        <v>0</v>
      </c>
      <c r="R942" s="39">
        <f t="shared" si="44"/>
        <v>0</v>
      </c>
    </row>
    <row r="943" spans="4:18" x14ac:dyDescent="0.25">
      <c r="D943" s="35" t="s">
        <v>1292</v>
      </c>
      <c r="E943" s="37" t="s">
        <v>471</v>
      </c>
      <c r="F943" s="37">
        <v>2</v>
      </c>
      <c r="G943" s="37"/>
      <c r="H943" s="37"/>
      <c r="I943" s="38"/>
      <c r="J943" s="38"/>
      <c r="K943" s="38"/>
      <c r="L943" s="38"/>
      <c r="M943" s="39"/>
      <c r="N943" s="39"/>
      <c r="O943" s="41">
        <v>14000</v>
      </c>
      <c r="P943" s="39">
        <f t="shared" si="42"/>
        <v>0</v>
      </c>
      <c r="Q943" s="39">
        <f t="shared" si="43"/>
        <v>0</v>
      </c>
      <c r="R943" s="39">
        <f t="shared" si="44"/>
        <v>0</v>
      </c>
    </row>
    <row r="944" spans="4:18" x14ac:dyDescent="0.25">
      <c r="D944" s="35" t="s">
        <v>1292</v>
      </c>
      <c r="E944" s="37" t="s">
        <v>471</v>
      </c>
      <c r="F944" s="37">
        <v>1</v>
      </c>
      <c r="G944" s="37"/>
      <c r="H944" s="37"/>
      <c r="I944" s="38"/>
      <c r="J944" s="38"/>
      <c r="K944" s="38"/>
      <c r="L944" s="38"/>
      <c r="M944" s="39"/>
      <c r="N944" s="39"/>
      <c r="O944" s="41">
        <v>10000</v>
      </c>
      <c r="P944" s="39">
        <f t="shared" si="42"/>
        <v>0</v>
      </c>
      <c r="Q944" s="39">
        <f t="shared" si="43"/>
        <v>0</v>
      </c>
      <c r="R944" s="39">
        <f t="shared" si="44"/>
        <v>0</v>
      </c>
    </row>
    <row r="945" spans="4:18" x14ac:dyDescent="0.25">
      <c r="D945" s="36" t="s">
        <v>2367</v>
      </c>
      <c r="E945" s="37" t="s">
        <v>313</v>
      </c>
      <c r="F945" s="37">
        <v>7</v>
      </c>
      <c r="G945" s="37"/>
      <c r="H945" s="37"/>
      <c r="I945" s="38"/>
      <c r="J945" s="38"/>
      <c r="K945" s="38"/>
      <c r="L945" s="38"/>
      <c r="M945" s="39"/>
      <c r="N945" s="39"/>
      <c r="O945" s="40">
        <v>12000</v>
      </c>
      <c r="P945" s="39">
        <f t="shared" si="42"/>
        <v>0</v>
      </c>
      <c r="Q945" s="39">
        <f t="shared" si="43"/>
        <v>0</v>
      </c>
      <c r="R945" s="39">
        <f t="shared" si="44"/>
        <v>0</v>
      </c>
    </row>
    <row r="946" spans="4:18" x14ac:dyDescent="0.25">
      <c r="D946" s="36" t="s">
        <v>434</v>
      </c>
      <c r="E946" s="37" t="s">
        <v>313</v>
      </c>
      <c r="F946" s="37">
        <v>9</v>
      </c>
      <c r="G946" s="37"/>
      <c r="H946" s="37"/>
      <c r="I946" s="38"/>
      <c r="J946" s="38"/>
      <c r="K946" s="38"/>
      <c r="L946" s="38"/>
      <c r="M946" s="39"/>
      <c r="N946" s="39"/>
      <c r="O946" s="41">
        <v>14000</v>
      </c>
      <c r="P946" s="39">
        <f t="shared" si="42"/>
        <v>0</v>
      </c>
      <c r="Q946" s="39">
        <f t="shared" si="43"/>
        <v>0</v>
      </c>
      <c r="R946" s="39">
        <f t="shared" si="44"/>
        <v>0</v>
      </c>
    </row>
    <row r="947" spans="4:18" x14ac:dyDescent="0.25">
      <c r="D947" s="36" t="s">
        <v>1293</v>
      </c>
      <c r="E947" s="37" t="s">
        <v>471</v>
      </c>
      <c r="F947" s="37">
        <v>1</v>
      </c>
      <c r="G947" s="37"/>
      <c r="H947" s="37"/>
      <c r="I947" s="38"/>
      <c r="J947" s="38"/>
      <c r="K947" s="38"/>
      <c r="L947" s="38"/>
      <c r="M947" s="39"/>
      <c r="N947" s="39"/>
      <c r="O947" s="40">
        <v>6000</v>
      </c>
      <c r="P947" s="39">
        <f t="shared" si="42"/>
        <v>0</v>
      </c>
      <c r="Q947" s="39">
        <f t="shared" si="43"/>
        <v>0</v>
      </c>
      <c r="R947" s="39">
        <f t="shared" si="44"/>
        <v>0</v>
      </c>
    </row>
    <row r="948" spans="4:18" x14ac:dyDescent="0.25">
      <c r="D948" s="36" t="s">
        <v>1293</v>
      </c>
      <c r="E948" s="37" t="s">
        <v>471</v>
      </c>
      <c r="F948" s="37">
        <v>4</v>
      </c>
      <c r="G948" s="37"/>
      <c r="H948" s="37"/>
      <c r="I948" s="38"/>
      <c r="J948" s="38"/>
      <c r="K948" s="38"/>
      <c r="L948" s="38"/>
      <c r="M948" s="39"/>
      <c r="N948" s="39"/>
      <c r="O948" s="40">
        <v>12000</v>
      </c>
      <c r="P948" s="39">
        <f t="shared" si="42"/>
        <v>0</v>
      </c>
      <c r="Q948" s="39">
        <f t="shared" si="43"/>
        <v>0</v>
      </c>
      <c r="R948" s="39">
        <f t="shared" si="44"/>
        <v>0</v>
      </c>
    </row>
    <row r="949" spans="4:18" x14ac:dyDescent="0.25">
      <c r="D949" s="35" t="s">
        <v>1294</v>
      </c>
      <c r="E949" s="37" t="s">
        <v>471</v>
      </c>
      <c r="F949" s="37">
        <v>1</v>
      </c>
      <c r="G949" s="37"/>
      <c r="H949" s="37"/>
      <c r="I949" s="38"/>
      <c r="J949" s="38"/>
      <c r="K949" s="38"/>
      <c r="L949" s="38"/>
      <c r="M949" s="39"/>
      <c r="N949" s="39"/>
      <c r="O949" s="41">
        <v>12000</v>
      </c>
      <c r="P949" s="39">
        <f t="shared" si="42"/>
        <v>0</v>
      </c>
      <c r="Q949" s="39">
        <f t="shared" si="43"/>
        <v>0</v>
      </c>
      <c r="R949" s="39">
        <f t="shared" si="44"/>
        <v>0</v>
      </c>
    </row>
    <row r="950" spans="4:18" x14ac:dyDescent="0.25">
      <c r="D950" s="36" t="s">
        <v>2570</v>
      </c>
      <c r="E950" s="37" t="s">
        <v>2257</v>
      </c>
      <c r="F950" s="37">
        <v>5</v>
      </c>
      <c r="G950" s="37"/>
      <c r="H950" s="37"/>
      <c r="I950" s="38"/>
      <c r="J950" s="38"/>
      <c r="K950" s="38"/>
      <c r="L950" s="38"/>
      <c r="M950" s="39"/>
      <c r="N950" s="39"/>
      <c r="O950" s="41">
        <v>19000</v>
      </c>
      <c r="P950" s="39">
        <f t="shared" si="42"/>
        <v>0</v>
      </c>
      <c r="Q950" s="39">
        <f t="shared" si="43"/>
        <v>0</v>
      </c>
      <c r="R950" s="39">
        <f t="shared" si="44"/>
        <v>0</v>
      </c>
    </row>
    <row r="951" spans="4:18" x14ac:dyDescent="0.25">
      <c r="D951" s="36" t="s">
        <v>1295</v>
      </c>
      <c r="E951" s="37" t="s">
        <v>471</v>
      </c>
      <c r="F951" s="37">
        <v>1</v>
      </c>
      <c r="G951" s="37"/>
      <c r="H951" s="37"/>
      <c r="I951" s="38"/>
      <c r="J951" s="38"/>
      <c r="K951" s="38"/>
      <c r="L951" s="38"/>
      <c r="M951" s="39"/>
      <c r="N951" s="39"/>
      <c r="O951" s="40">
        <v>189000</v>
      </c>
      <c r="P951" s="39">
        <f t="shared" si="42"/>
        <v>0</v>
      </c>
      <c r="Q951" s="39">
        <f t="shared" si="43"/>
        <v>0</v>
      </c>
      <c r="R951" s="39">
        <f t="shared" si="44"/>
        <v>0</v>
      </c>
    </row>
    <row r="952" spans="4:18" x14ac:dyDescent="0.25">
      <c r="D952" s="35" t="s">
        <v>1296</v>
      </c>
      <c r="E952" s="37" t="s">
        <v>471</v>
      </c>
      <c r="F952" s="37">
        <v>2</v>
      </c>
      <c r="G952" s="37"/>
      <c r="H952" s="37"/>
      <c r="I952" s="38"/>
      <c r="J952" s="38"/>
      <c r="K952" s="38"/>
      <c r="L952" s="38"/>
      <c r="M952" s="39"/>
      <c r="N952" s="39"/>
      <c r="O952" s="41">
        <v>23000</v>
      </c>
      <c r="P952" s="39">
        <f t="shared" si="42"/>
        <v>0</v>
      </c>
      <c r="Q952" s="39">
        <f t="shared" si="43"/>
        <v>0</v>
      </c>
      <c r="R952" s="39">
        <f t="shared" si="44"/>
        <v>0</v>
      </c>
    </row>
    <row r="953" spans="4:18" x14ac:dyDescent="0.25">
      <c r="D953" s="35" t="s">
        <v>1297</v>
      </c>
      <c r="E953" s="37" t="s">
        <v>471</v>
      </c>
      <c r="F953" s="37">
        <v>1</v>
      </c>
      <c r="G953" s="37"/>
      <c r="H953" s="37"/>
      <c r="I953" s="38"/>
      <c r="J953" s="38"/>
      <c r="K953" s="38"/>
      <c r="L953" s="38"/>
      <c r="M953" s="39"/>
      <c r="N953" s="39"/>
      <c r="O953" s="41">
        <v>58000</v>
      </c>
      <c r="P953" s="39">
        <f t="shared" si="42"/>
        <v>0</v>
      </c>
      <c r="Q953" s="39">
        <f t="shared" si="43"/>
        <v>0</v>
      </c>
      <c r="R953" s="39">
        <f t="shared" si="44"/>
        <v>0</v>
      </c>
    </row>
    <row r="954" spans="4:18" x14ac:dyDescent="0.25">
      <c r="D954" s="36" t="s">
        <v>2451</v>
      </c>
      <c r="E954" s="37" t="s">
        <v>313</v>
      </c>
      <c r="F954" s="37">
        <v>1</v>
      </c>
      <c r="G954" s="37"/>
      <c r="H954" s="37"/>
      <c r="I954" s="38"/>
      <c r="J954" s="38"/>
      <c r="K954" s="38"/>
      <c r="L954" s="38"/>
      <c r="M954" s="39"/>
      <c r="N954" s="39"/>
      <c r="O954" s="41">
        <v>240000</v>
      </c>
      <c r="P954" s="39">
        <f t="shared" si="42"/>
        <v>0</v>
      </c>
      <c r="Q954" s="39">
        <f t="shared" si="43"/>
        <v>0</v>
      </c>
      <c r="R954" s="39">
        <f t="shared" si="44"/>
        <v>0</v>
      </c>
    </row>
    <row r="955" spans="4:18" x14ac:dyDescent="0.25">
      <c r="D955" s="35" t="s">
        <v>1298</v>
      </c>
      <c r="E955" s="37" t="s">
        <v>471</v>
      </c>
      <c r="F955" s="37">
        <v>1</v>
      </c>
      <c r="G955" s="37"/>
      <c r="H955" s="37"/>
      <c r="I955" s="38"/>
      <c r="J955" s="38"/>
      <c r="K955" s="38"/>
      <c r="L955" s="38"/>
      <c r="M955" s="39"/>
      <c r="N955" s="39"/>
      <c r="O955" s="41">
        <v>140000</v>
      </c>
      <c r="P955" s="39">
        <f t="shared" si="42"/>
        <v>0</v>
      </c>
      <c r="Q955" s="39">
        <f t="shared" si="43"/>
        <v>0</v>
      </c>
      <c r="R955" s="39">
        <f t="shared" si="44"/>
        <v>0</v>
      </c>
    </row>
    <row r="956" spans="4:18" x14ac:dyDescent="0.25">
      <c r="D956" s="35" t="s">
        <v>1298</v>
      </c>
      <c r="E956" s="37" t="s">
        <v>471</v>
      </c>
      <c r="F956" s="37">
        <v>1</v>
      </c>
      <c r="G956" s="37"/>
      <c r="H956" s="37"/>
      <c r="I956" s="38"/>
      <c r="J956" s="38"/>
      <c r="K956" s="38"/>
      <c r="L956" s="38"/>
      <c r="M956" s="39"/>
      <c r="N956" s="39"/>
      <c r="O956" s="41">
        <v>230000</v>
      </c>
      <c r="P956" s="39">
        <f t="shared" si="42"/>
        <v>0</v>
      </c>
      <c r="Q956" s="39">
        <f t="shared" si="43"/>
        <v>0</v>
      </c>
      <c r="R956" s="39">
        <f t="shared" si="44"/>
        <v>0</v>
      </c>
    </row>
    <row r="957" spans="4:18" x14ac:dyDescent="0.25">
      <c r="D957" s="36" t="s">
        <v>2452</v>
      </c>
      <c r="E957" s="37" t="s">
        <v>313</v>
      </c>
      <c r="F957" s="37">
        <v>1</v>
      </c>
      <c r="G957" s="37"/>
      <c r="H957" s="37"/>
      <c r="I957" s="38"/>
      <c r="J957" s="38"/>
      <c r="K957" s="38"/>
      <c r="L957" s="38"/>
      <c r="M957" s="39"/>
      <c r="N957" s="39"/>
      <c r="O957" s="41">
        <v>340000</v>
      </c>
      <c r="P957" s="39">
        <f t="shared" si="42"/>
        <v>0</v>
      </c>
      <c r="Q957" s="39">
        <f t="shared" si="43"/>
        <v>0</v>
      </c>
      <c r="R957" s="39">
        <f t="shared" si="44"/>
        <v>0</v>
      </c>
    </row>
    <row r="958" spans="4:18" x14ac:dyDescent="0.25">
      <c r="D958" s="35" t="s">
        <v>1299</v>
      </c>
      <c r="E958" s="37" t="s">
        <v>471</v>
      </c>
      <c r="F958" s="37">
        <v>1</v>
      </c>
      <c r="G958" s="37"/>
      <c r="H958" s="37"/>
      <c r="I958" s="38"/>
      <c r="J958" s="38"/>
      <c r="K958" s="38"/>
      <c r="L958" s="38"/>
      <c r="M958" s="39"/>
      <c r="N958" s="39"/>
      <c r="O958" s="41">
        <v>298000</v>
      </c>
      <c r="P958" s="39">
        <f t="shared" si="42"/>
        <v>0</v>
      </c>
      <c r="Q958" s="39">
        <f t="shared" si="43"/>
        <v>0</v>
      </c>
      <c r="R958" s="39">
        <f t="shared" si="44"/>
        <v>0</v>
      </c>
    </row>
    <row r="959" spans="4:18" x14ac:dyDescent="0.25">
      <c r="D959" s="35" t="s">
        <v>1300</v>
      </c>
      <c r="E959" s="37" t="s">
        <v>471</v>
      </c>
      <c r="F959" s="37">
        <v>2</v>
      </c>
      <c r="G959" s="37"/>
      <c r="H959" s="37"/>
      <c r="I959" s="38"/>
      <c r="J959" s="38"/>
      <c r="K959" s="38"/>
      <c r="L959" s="38"/>
      <c r="M959" s="39"/>
      <c r="N959" s="39"/>
      <c r="O959" s="41">
        <v>215000</v>
      </c>
      <c r="P959" s="39">
        <f t="shared" si="42"/>
        <v>0</v>
      </c>
      <c r="Q959" s="39">
        <f t="shared" si="43"/>
        <v>0</v>
      </c>
      <c r="R959" s="39">
        <f t="shared" si="44"/>
        <v>0</v>
      </c>
    </row>
    <row r="960" spans="4:18" x14ac:dyDescent="0.25">
      <c r="D960" s="36" t="s">
        <v>1301</v>
      </c>
      <c r="E960" s="37" t="s">
        <v>471</v>
      </c>
      <c r="F960" s="37">
        <v>6</v>
      </c>
      <c r="G960" s="37"/>
      <c r="H960" s="37"/>
      <c r="I960" s="38"/>
      <c r="J960" s="38"/>
      <c r="K960" s="38"/>
      <c r="L960" s="38"/>
      <c r="M960" s="39"/>
      <c r="N960" s="39"/>
      <c r="O960" s="40">
        <v>2000</v>
      </c>
      <c r="P960" s="39">
        <f t="shared" si="42"/>
        <v>0</v>
      </c>
      <c r="Q960" s="39">
        <f t="shared" si="43"/>
        <v>0</v>
      </c>
      <c r="R960" s="39">
        <f t="shared" si="44"/>
        <v>0</v>
      </c>
    </row>
    <row r="961" spans="4:18" x14ac:dyDescent="0.25">
      <c r="D961" s="36" t="s">
        <v>1302</v>
      </c>
      <c r="E961" s="37" t="s">
        <v>471</v>
      </c>
      <c r="F961" s="37">
        <v>3</v>
      </c>
      <c r="G961" s="37"/>
      <c r="H961" s="37"/>
      <c r="I961" s="38"/>
      <c r="J961" s="38"/>
      <c r="K961" s="38"/>
      <c r="L961" s="38"/>
      <c r="M961" s="39"/>
      <c r="N961" s="39"/>
      <c r="O961" s="40">
        <v>2500</v>
      </c>
      <c r="P961" s="39">
        <f t="shared" ref="P961:P1024" si="45">H961*I961</f>
        <v>0</v>
      </c>
      <c r="Q961" s="39">
        <f t="shared" ref="Q961:Q1024" si="46">H961*O961</f>
        <v>0</v>
      </c>
      <c r="R961" s="39">
        <f t="shared" ref="R961:R1024" si="47">G961*O961</f>
        <v>0</v>
      </c>
    </row>
    <row r="962" spans="4:18" x14ac:dyDescent="0.25">
      <c r="D962" s="36" t="s">
        <v>1303</v>
      </c>
      <c r="E962" s="37" t="s">
        <v>471</v>
      </c>
      <c r="F962" s="37">
        <v>2</v>
      </c>
      <c r="G962" s="37"/>
      <c r="H962" s="37"/>
      <c r="I962" s="38"/>
      <c r="J962" s="38"/>
      <c r="K962" s="38"/>
      <c r="L962" s="38"/>
      <c r="M962" s="39"/>
      <c r="N962" s="39"/>
      <c r="O962" s="40">
        <v>5000</v>
      </c>
      <c r="P962" s="39">
        <f t="shared" si="45"/>
        <v>0</v>
      </c>
      <c r="Q962" s="39">
        <f t="shared" si="46"/>
        <v>0</v>
      </c>
      <c r="R962" s="39">
        <f t="shared" si="47"/>
        <v>0</v>
      </c>
    </row>
    <row r="963" spans="4:18" x14ac:dyDescent="0.25">
      <c r="D963" s="36" t="s">
        <v>1304</v>
      </c>
      <c r="E963" s="37" t="s">
        <v>471</v>
      </c>
      <c r="F963" s="37">
        <v>1</v>
      </c>
      <c r="G963" s="37"/>
      <c r="H963" s="37"/>
      <c r="I963" s="38"/>
      <c r="J963" s="38"/>
      <c r="K963" s="38"/>
      <c r="L963" s="38"/>
      <c r="M963" s="39"/>
      <c r="N963" s="39"/>
      <c r="O963" s="41">
        <v>6500</v>
      </c>
      <c r="P963" s="39">
        <f t="shared" si="45"/>
        <v>0</v>
      </c>
      <c r="Q963" s="39">
        <f t="shared" si="46"/>
        <v>0</v>
      </c>
      <c r="R963" s="39">
        <f t="shared" si="47"/>
        <v>0</v>
      </c>
    </row>
    <row r="964" spans="4:18" x14ac:dyDescent="0.25">
      <c r="D964" s="36" t="s">
        <v>1305</v>
      </c>
      <c r="E964" s="37" t="s">
        <v>471</v>
      </c>
      <c r="F964" s="37">
        <v>2</v>
      </c>
      <c r="G964" s="37"/>
      <c r="H964" s="37"/>
      <c r="I964" s="38"/>
      <c r="J964" s="38"/>
      <c r="K964" s="38"/>
      <c r="L964" s="38"/>
      <c r="M964" s="39"/>
      <c r="N964" s="39"/>
      <c r="O964" s="40">
        <v>6500</v>
      </c>
      <c r="P964" s="39">
        <f t="shared" si="45"/>
        <v>0</v>
      </c>
      <c r="Q964" s="39">
        <f t="shared" si="46"/>
        <v>0</v>
      </c>
      <c r="R964" s="39">
        <f t="shared" si="47"/>
        <v>0</v>
      </c>
    </row>
    <row r="965" spans="4:18" x14ac:dyDescent="0.25">
      <c r="D965" s="36" t="s">
        <v>1306</v>
      </c>
      <c r="E965" s="37" t="s">
        <v>471</v>
      </c>
      <c r="F965" s="37">
        <v>2</v>
      </c>
      <c r="G965" s="37"/>
      <c r="H965" s="37"/>
      <c r="I965" s="38"/>
      <c r="J965" s="38"/>
      <c r="K965" s="38"/>
      <c r="L965" s="38"/>
      <c r="M965" s="39"/>
      <c r="N965" s="39"/>
      <c r="O965" s="40">
        <v>3000</v>
      </c>
      <c r="P965" s="39">
        <f t="shared" si="45"/>
        <v>0</v>
      </c>
      <c r="Q965" s="39">
        <f t="shared" si="46"/>
        <v>0</v>
      </c>
      <c r="R965" s="39">
        <f t="shared" si="47"/>
        <v>0</v>
      </c>
    </row>
    <row r="966" spans="4:18" x14ac:dyDescent="0.25">
      <c r="D966" s="36" t="s">
        <v>1307</v>
      </c>
      <c r="E966" s="37" t="s">
        <v>471</v>
      </c>
      <c r="F966" s="37">
        <v>4</v>
      </c>
      <c r="G966" s="37"/>
      <c r="H966" s="37"/>
      <c r="I966" s="38"/>
      <c r="J966" s="38"/>
      <c r="K966" s="38"/>
      <c r="L966" s="38"/>
      <c r="M966" s="39"/>
      <c r="N966" s="39"/>
      <c r="O966" s="40">
        <v>4500</v>
      </c>
      <c r="P966" s="39">
        <f t="shared" si="45"/>
        <v>0</v>
      </c>
      <c r="Q966" s="39">
        <f t="shared" si="46"/>
        <v>0</v>
      </c>
      <c r="R966" s="39">
        <f t="shared" si="47"/>
        <v>0</v>
      </c>
    </row>
    <row r="967" spans="4:18" x14ac:dyDescent="0.25">
      <c r="D967" s="36" t="s">
        <v>2394</v>
      </c>
      <c r="E967" s="37" t="s">
        <v>313</v>
      </c>
      <c r="F967" s="37">
        <v>1</v>
      </c>
      <c r="G967" s="37"/>
      <c r="H967" s="37"/>
      <c r="I967" s="38"/>
      <c r="J967" s="38"/>
      <c r="K967" s="38"/>
      <c r="L967" s="38"/>
      <c r="M967" s="39"/>
      <c r="N967" s="39"/>
      <c r="O967" s="41">
        <v>16000</v>
      </c>
      <c r="P967" s="39">
        <f t="shared" si="45"/>
        <v>0</v>
      </c>
      <c r="Q967" s="39">
        <f t="shared" si="46"/>
        <v>0</v>
      </c>
      <c r="R967" s="39">
        <f t="shared" si="47"/>
        <v>0</v>
      </c>
    </row>
    <row r="968" spans="4:18" x14ac:dyDescent="0.25">
      <c r="D968" s="36" t="s">
        <v>2394</v>
      </c>
      <c r="E968" s="37" t="s">
        <v>313</v>
      </c>
      <c r="F968" s="37">
        <v>1</v>
      </c>
      <c r="G968" s="37"/>
      <c r="H968" s="37"/>
      <c r="I968" s="38"/>
      <c r="J968" s="38"/>
      <c r="K968" s="38"/>
      <c r="L968" s="38"/>
      <c r="M968" s="39"/>
      <c r="N968" s="39"/>
      <c r="O968" s="41">
        <v>18000</v>
      </c>
      <c r="P968" s="39">
        <f t="shared" si="45"/>
        <v>0</v>
      </c>
      <c r="Q968" s="39">
        <f t="shared" si="46"/>
        <v>0</v>
      </c>
      <c r="R968" s="39">
        <f t="shared" si="47"/>
        <v>0</v>
      </c>
    </row>
    <row r="969" spans="4:18" x14ac:dyDescent="0.25">
      <c r="D969" s="35" t="s">
        <v>1308</v>
      </c>
      <c r="E969" s="37" t="s">
        <v>471</v>
      </c>
      <c r="F969" s="37">
        <v>1</v>
      </c>
      <c r="G969" s="37"/>
      <c r="H969" s="37"/>
      <c r="I969" s="38"/>
      <c r="J969" s="38"/>
      <c r="K969" s="38"/>
      <c r="L969" s="38"/>
      <c r="M969" s="39"/>
      <c r="N969" s="39"/>
      <c r="O969" s="41">
        <v>12000</v>
      </c>
      <c r="P969" s="39">
        <f t="shared" si="45"/>
        <v>0</v>
      </c>
      <c r="Q969" s="39">
        <f t="shared" si="46"/>
        <v>0</v>
      </c>
      <c r="R969" s="39">
        <f t="shared" si="47"/>
        <v>0</v>
      </c>
    </row>
    <row r="970" spans="4:18" x14ac:dyDescent="0.25">
      <c r="D970" s="36" t="s">
        <v>2265</v>
      </c>
      <c r="E970" s="37" t="s">
        <v>475</v>
      </c>
      <c r="F970" s="37">
        <v>11</v>
      </c>
      <c r="G970" s="37"/>
      <c r="H970" s="37"/>
      <c r="I970" s="38"/>
      <c r="J970" s="38"/>
      <c r="K970" s="38"/>
      <c r="L970" s="38"/>
      <c r="M970" s="39"/>
      <c r="N970" s="39"/>
      <c r="O970" s="40">
        <v>20000</v>
      </c>
      <c r="P970" s="39">
        <f t="shared" si="45"/>
        <v>0</v>
      </c>
      <c r="Q970" s="39">
        <f t="shared" si="46"/>
        <v>0</v>
      </c>
      <c r="R970" s="39">
        <f t="shared" si="47"/>
        <v>0</v>
      </c>
    </row>
    <row r="971" spans="4:18" x14ac:dyDescent="0.25">
      <c r="D971" s="36" t="s">
        <v>1309</v>
      </c>
      <c r="E971" s="37" t="s">
        <v>471</v>
      </c>
      <c r="F971" s="37">
        <v>2</v>
      </c>
      <c r="G971" s="37"/>
      <c r="H971" s="37"/>
      <c r="I971" s="38"/>
      <c r="J971" s="38"/>
      <c r="K971" s="38"/>
      <c r="L971" s="38"/>
      <c r="M971" s="39"/>
      <c r="N971" s="39"/>
      <c r="O971" s="40">
        <v>21000</v>
      </c>
      <c r="P971" s="39">
        <f t="shared" si="45"/>
        <v>0</v>
      </c>
      <c r="Q971" s="39">
        <f t="shared" si="46"/>
        <v>0</v>
      </c>
      <c r="R971" s="39">
        <f t="shared" si="47"/>
        <v>0</v>
      </c>
    </row>
    <row r="972" spans="4:18" x14ac:dyDescent="0.25">
      <c r="D972" s="36" t="s">
        <v>1309</v>
      </c>
      <c r="E972" s="37" t="s">
        <v>471</v>
      </c>
      <c r="F972" s="37">
        <v>1</v>
      </c>
      <c r="G972" s="37"/>
      <c r="H972" s="37"/>
      <c r="I972" s="38"/>
      <c r="J972" s="38"/>
      <c r="K972" s="38"/>
      <c r="L972" s="38"/>
      <c r="M972" s="39"/>
      <c r="N972" s="39"/>
      <c r="O972" s="40">
        <v>21000</v>
      </c>
      <c r="P972" s="39">
        <f t="shared" si="45"/>
        <v>0</v>
      </c>
      <c r="Q972" s="39">
        <f t="shared" si="46"/>
        <v>0</v>
      </c>
      <c r="R972" s="39">
        <f t="shared" si="47"/>
        <v>0</v>
      </c>
    </row>
    <row r="973" spans="4:18" x14ac:dyDescent="0.25">
      <c r="D973" s="36" t="s">
        <v>1310</v>
      </c>
      <c r="E973" s="37" t="s">
        <v>471</v>
      </c>
      <c r="F973" s="37">
        <v>3</v>
      </c>
      <c r="G973" s="37"/>
      <c r="H973" s="37"/>
      <c r="I973" s="38"/>
      <c r="J973" s="38"/>
      <c r="K973" s="38"/>
      <c r="L973" s="38"/>
      <c r="M973" s="39"/>
      <c r="N973" s="39"/>
      <c r="O973" s="40">
        <v>13000</v>
      </c>
      <c r="P973" s="39">
        <f t="shared" si="45"/>
        <v>0</v>
      </c>
      <c r="Q973" s="39">
        <f t="shared" si="46"/>
        <v>0</v>
      </c>
      <c r="R973" s="39">
        <f t="shared" si="47"/>
        <v>0</v>
      </c>
    </row>
    <row r="974" spans="4:18" x14ac:dyDescent="0.25">
      <c r="D974" s="36" t="s">
        <v>1311</v>
      </c>
      <c r="E974" s="37" t="s">
        <v>471</v>
      </c>
      <c r="F974" s="37">
        <v>3</v>
      </c>
      <c r="G974" s="37"/>
      <c r="H974" s="37"/>
      <c r="I974" s="38"/>
      <c r="J974" s="38"/>
      <c r="K974" s="38"/>
      <c r="L974" s="38"/>
      <c r="M974" s="39"/>
      <c r="N974" s="39"/>
      <c r="O974" s="40">
        <v>5000</v>
      </c>
      <c r="P974" s="39">
        <f t="shared" si="45"/>
        <v>0</v>
      </c>
      <c r="Q974" s="39">
        <f t="shared" si="46"/>
        <v>0</v>
      </c>
      <c r="R974" s="39">
        <f t="shared" si="47"/>
        <v>0</v>
      </c>
    </row>
    <row r="975" spans="4:18" x14ac:dyDescent="0.25">
      <c r="D975" s="36" t="s">
        <v>1311</v>
      </c>
      <c r="E975" s="37" t="s">
        <v>471</v>
      </c>
      <c r="F975" s="37">
        <v>2</v>
      </c>
      <c r="G975" s="37"/>
      <c r="H975" s="37"/>
      <c r="I975" s="38"/>
      <c r="J975" s="38"/>
      <c r="K975" s="38"/>
      <c r="L975" s="38"/>
      <c r="M975" s="39"/>
      <c r="N975" s="39"/>
      <c r="O975" s="40">
        <v>7000</v>
      </c>
      <c r="P975" s="39">
        <f t="shared" si="45"/>
        <v>0</v>
      </c>
      <c r="Q975" s="39">
        <f t="shared" si="46"/>
        <v>0</v>
      </c>
      <c r="R975" s="39">
        <f t="shared" si="47"/>
        <v>0</v>
      </c>
    </row>
    <row r="976" spans="4:18" x14ac:dyDescent="0.25">
      <c r="D976" s="36" t="s">
        <v>1312</v>
      </c>
      <c r="E976" s="37" t="s">
        <v>471</v>
      </c>
      <c r="F976" s="37">
        <v>1</v>
      </c>
      <c r="G976" s="37"/>
      <c r="H976" s="37"/>
      <c r="I976" s="38"/>
      <c r="J976" s="38"/>
      <c r="K976" s="38"/>
      <c r="L976" s="38"/>
      <c r="M976" s="39"/>
      <c r="N976" s="39"/>
      <c r="O976" s="40">
        <v>11500</v>
      </c>
      <c r="P976" s="39">
        <f t="shared" si="45"/>
        <v>0</v>
      </c>
      <c r="Q976" s="39">
        <f t="shared" si="46"/>
        <v>0</v>
      </c>
      <c r="R976" s="39">
        <f t="shared" si="47"/>
        <v>0</v>
      </c>
    </row>
    <row r="977" spans="4:18" x14ac:dyDescent="0.25">
      <c r="D977" s="36" t="s">
        <v>1312</v>
      </c>
      <c r="E977" s="37" t="s">
        <v>471</v>
      </c>
      <c r="F977" s="37">
        <v>2</v>
      </c>
      <c r="G977" s="37"/>
      <c r="H977" s="37"/>
      <c r="I977" s="38"/>
      <c r="J977" s="38"/>
      <c r="K977" s="38"/>
      <c r="L977" s="38"/>
      <c r="M977" s="39"/>
      <c r="N977" s="39"/>
      <c r="O977" s="40">
        <v>7000</v>
      </c>
      <c r="P977" s="39">
        <f t="shared" si="45"/>
        <v>0</v>
      </c>
      <c r="Q977" s="39">
        <f t="shared" si="46"/>
        <v>0</v>
      </c>
      <c r="R977" s="39">
        <f t="shared" si="47"/>
        <v>0</v>
      </c>
    </row>
    <row r="978" spans="4:18" x14ac:dyDescent="0.25">
      <c r="D978" s="36" t="s">
        <v>1313</v>
      </c>
      <c r="E978" s="37" t="s">
        <v>471</v>
      </c>
      <c r="F978" s="37">
        <v>1</v>
      </c>
      <c r="G978" s="37"/>
      <c r="H978" s="37"/>
      <c r="I978" s="38"/>
      <c r="J978" s="38"/>
      <c r="K978" s="38"/>
      <c r="L978" s="38"/>
      <c r="M978" s="39"/>
      <c r="N978" s="39"/>
      <c r="O978" s="41">
        <v>5000</v>
      </c>
      <c r="P978" s="39">
        <f t="shared" si="45"/>
        <v>0</v>
      </c>
      <c r="Q978" s="39">
        <f t="shared" si="46"/>
        <v>0</v>
      </c>
      <c r="R978" s="39">
        <f t="shared" si="47"/>
        <v>0</v>
      </c>
    </row>
    <row r="979" spans="4:18" x14ac:dyDescent="0.25">
      <c r="D979" s="36" t="s">
        <v>1314</v>
      </c>
      <c r="E979" s="37" t="s">
        <v>471</v>
      </c>
      <c r="F979" s="37">
        <v>6</v>
      </c>
      <c r="G979" s="37"/>
      <c r="H979" s="37"/>
      <c r="I979" s="38"/>
      <c r="J979" s="38"/>
      <c r="K979" s="38"/>
      <c r="L979" s="38"/>
      <c r="M979" s="39"/>
      <c r="N979" s="39"/>
      <c r="O979" s="40">
        <v>3000</v>
      </c>
      <c r="P979" s="39">
        <f t="shared" si="45"/>
        <v>0</v>
      </c>
      <c r="Q979" s="39">
        <f t="shared" si="46"/>
        <v>0</v>
      </c>
      <c r="R979" s="39">
        <f t="shared" si="47"/>
        <v>0</v>
      </c>
    </row>
    <row r="980" spans="4:18" x14ac:dyDescent="0.25">
      <c r="D980" s="36" t="s">
        <v>1314</v>
      </c>
      <c r="E980" s="37" t="s">
        <v>471</v>
      </c>
      <c r="F980" s="37">
        <v>7</v>
      </c>
      <c r="G980" s="37"/>
      <c r="H980" s="37"/>
      <c r="I980" s="38"/>
      <c r="J980" s="38"/>
      <c r="K980" s="38"/>
      <c r="L980" s="38"/>
      <c r="M980" s="39"/>
      <c r="N980" s="39"/>
      <c r="O980" s="40">
        <v>3000</v>
      </c>
      <c r="P980" s="39">
        <f t="shared" si="45"/>
        <v>0</v>
      </c>
      <c r="Q980" s="39">
        <f t="shared" si="46"/>
        <v>0</v>
      </c>
      <c r="R980" s="39">
        <f t="shared" si="47"/>
        <v>0</v>
      </c>
    </row>
    <row r="981" spans="4:18" x14ac:dyDescent="0.25">
      <c r="D981" s="36" t="s">
        <v>1315</v>
      </c>
      <c r="E981" s="37" t="s">
        <v>471</v>
      </c>
      <c r="F981" s="37">
        <v>1</v>
      </c>
      <c r="G981" s="37"/>
      <c r="H981" s="37"/>
      <c r="I981" s="38"/>
      <c r="J981" s="38"/>
      <c r="K981" s="38"/>
      <c r="L981" s="38"/>
      <c r="M981" s="39"/>
      <c r="N981" s="39"/>
      <c r="O981" s="41">
        <v>6000</v>
      </c>
      <c r="P981" s="39">
        <f t="shared" si="45"/>
        <v>0</v>
      </c>
      <c r="Q981" s="39">
        <f t="shared" si="46"/>
        <v>0</v>
      </c>
      <c r="R981" s="39">
        <f t="shared" si="47"/>
        <v>0</v>
      </c>
    </row>
    <row r="982" spans="4:18" x14ac:dyDescent="0.25">
      <c r="D982" s="36" t="s">
        <v>1316</v>
      </c>
      <c r="E982" s="37" t="s">
        <v>471</v>
      </c>
      <c r="F982" s="37">
        <v>3</v>
      </c>
      <c r="G982" s="37"/>
      <c r="H982" s="37"/>
      <c r="I982" s="38"/>
      <c r="J982" s="38"/>
      <c r="K982" s="38"/>
      <c r="L982" s="38"/>
      <c r="M982" s="39"/>
      <c r="N982" s="39"/>
      <c r="O982" s="40">
        <v>10000</v>
      </c>
      <c r="P982" s="39">
        <f t="shared" si="45"/>
        <v>0</v>
      </c>
      <c r="Q982" s="39">
        <f t="shared" si="46"/>
        <v>0</v>
      </c>
      <c r="R982" s="39">
        <f t="shared" si="47"/>
        <v>0</v>
      </c>
    </row>
    <row r="983" spans="4:18" x14ac:dyDescent="0.25">
      <c r="D983" s="36" t="s">
        <v>1317</v>
      </c>
      <c r="E983" s="37" t="s">
        <v>471</v>
      </c>
      <c r="F983" s="37">
        <v>7</v>
      </c>
      <c r="G983" s="37"/>
      <c r="H983" s="37"/>
      <c r="I983" s="38"/>
      <c r="J983" s="38"/>
      <c r="K983" s="38"/>
      <c r="L983" s="38"/>
      <c r="M983" s="39"/>
      <c r="N983" s="39"/>
      <c r="O983" s="40">
        <v>4000</v>
      </c>
      <c r="P983" s="39">
        <f t="shared" si="45"/>
        <v>0</v>
      </c>
      <c r="Q983" s="39">
        <f t="shared" si="46"/>
        <v>0</v>
      </c>
      <c r="R983" s="39">
        <f t="shared" si="47"/>
        <v>0</v>
      </c>
    </row>
    <row r="984" spans="4:18" x14ac:dyDescent="0.25">
      <c r="D984" s="36" t="s">
        <v>1317</v>
      </c>
      <c r="E984" s="37" t="s">
        <v>471</v>
      </c>
      <c r="F984" s="37">
        <v>3</v>
      </c>
      <c r="G984" s="37"/>
      <c r="H984" s="37"/>
      <c r="I984" s="38"/>
      <c r="J984" s="38"/>
      <c r="K984" s="38"/>
      <c r="L984" s="38"/>
      <c r="M984" s="39"/>
      <c r="N984" s="39"/>
      <c r="O984" s="40">
        <v>5000</v>
      </c>
      <c r="P984" s="39">
        <f t="shared" si="45"/>
        <v>0</v>
      </c>
      <c r="Q984" s="39">
        <f t="shared" si="46"/>
        <v>0</v>
      </c>
      <c r="R984" s="39">
        <f t="shared" si="47"/>
        <v>0</v>
      </c>
    </row>
    <row r="985" spans="4:18" x14ac:dyDescent="0.25">
      <c r="D985" s="36" t="s">
        <v>1317</v>
      </c>
      <c r="E985" s="37" t="s">
        <v>471</v>
      </c>
      <c r="F985" s="37">
        <v>2</v>
      </c>
      <c r="G985" s="37"/>
      <c r="H985" s="37"/>
      <c r="I985" s="38"/>
      <c r="J985" s="38"/>
      <c r="K985" s="38"/>
      <c r="L985" s="38"/>
      <c r="M985" s="39"/>
      <c r="N985" s="39"/>
      <c r="O985" s="40">
        <v>5000</v>
      </c>
      <c r="P985" s="39">
        <f t="shared" si="45"/>
        <v>0</v>
      </c>
      <c r="Q985" s="39">
        <f t="shared" si="46"/>
        <v>0</v>
      </c>
      <c r="R985" s="39">
        <f t="shared" si="47"/>
        <v>0</v>
      </c>
    </row>
    <row r="986" spans="4:18" x14ac:dyDescent="0.25">
      <c r="D986" s="36" t="s">
        <v>1317</v>
      </c>
      <c r="E986" s="37" t="s">
        <v>471</v>
      </c>
      <c r="F986" s="37">
        <v>4</v>
      </c>
      <c r="G986" s="37"/>
      <c r="H986" s="37"/>
      <c r="I986" s="38"/>
      <c r="J986" s="38"/>
      <c r="K986" s="38"/>
      <c r="L986" s="38"/>
      <c r="M986" s="39"/>
      <c r="N986" s="39"/>
      <c r="O986" s="40">
        <v>5000</v>
      </c>
      <c r="P986" s="39">
        <f t="shared" si="45"/>
        <v>0</v>
      </c>
      <c r="Q986" s="39">
        <f t="shared" si="46"/>
        <v>0</v>
      </c>
      <c r="R986" s="39">
        <f t="shared" si="47"/>
        <v>0</v>
      </c>
    </row>
    <row r="987" spans="4:18" x14ac:dyDescent="0.25">
      <c r="D987" s="36" t="s">
        <v>1317</v>
      </c>
      <c r="E987" s="37" t="s">
        <v>471</v>
      </c>
      <c r="F987" s="37">
        <v>5</v>
      </c>
      <c r="G987" s="37"/>
      <c r="H987" s="37"/>
      <c r="I987" s="38"/>
      <c r="J987" s="38"/>
      <c r="K987" s="38"/>
      <c r="L987" s="38"/>
      <c r="M987" s="39"/>
      <c r="N987" s="39"/>
      <c r="O987" s="40">
        <v>7000</v>
      </c>
      <c r="P987" s="39">
        <f t="shared" si="45"/>
        <v>0</v>
      </c>
      <c r="Q987" s="39">
        <f t="shared" si="46"/>
        <v>0</v>
      </c>
      <c r="R987" s="39">
        <f t="shared" si="47"/>
        <v>0</v>
      </c>
    </row>
    <row r="988" spans="4:18" x14ac:dyDescent="0.25">
      <c r="D988" s="36" t="s">
        <v>1318</v>
      </c>
      <c r="E988" s="37" t="s">
        <v>471</v>
      </c>
      <c r="F988" s="37">
        <v>7</v>
      </c>
      <c r="G988" s="37"/>
      <c r="H988" s="37"/>
      <c r="I988" s="38"/>
      <c r="J988" s="38"/>
      <c r="K988" s="38"/>
      <c r="L988" s="38"/>
      <c r="M988" s="39"/>
      <c r="N988" s="39"/>
      <c r="O988" s="40">
        <v>8000</v>
      </c>
      <c r="P988" s="39">
        <f t="shared" si="45"/>
        <v>0</v>
      </c>
      <c r="Q988" s="39">
        <f t="shared" si="46"/>
        <v>0</v>
      </c>
      <c r="R988" s="39">
        <f t="shared" si="47"/>
        <v>0</v>
      </c>
    </row>
    <row r="989" spans="4:18" x14ac:dyDescent="0.25">
      <c r="D989" s="36" t="s">
        <v>1318</v>
      </c>
      <c r="E989" s="37" t="s">
        <v>471</v>
      </c>
      <c r="F989" s="37">
        <v>1</v>
      </c>
      <c r="G989" s="37"/>
      <c r="H989" s="37"/>
      <c r="I989" s="38"/>
      <c r="J989" s="38"/>
      <c r="K989" s="38"/>
      <c r="L989" s="38"/>
      <c r="M989" s="39"/>
      <c r="N989" s="39"/>
      <c r="O989" s="40">
        <v>6000</v>
      </c>
      <c r="P989" s="39">
        <f t="shared" si="45"/>
        <v>0</v>
      </c>
      <c r="Q989" s="39">
        <f t="shared" si="46"/>
        <v>0</v>
      </c>
      <c r="R989" s="39">
        <f t="shared" si="47"/>
        <v>0</v>
      </c>
    </row>
    <row r="990" spans="4:18" x14ac:dyDescent="0.25">
      <c r="D990" s="36" t="s">
        <v>1318</v>
      </c>
      <c r="E990" s="37" t="s">
        <v>471</v>
      </c>
      <c r="F990" s="37">
        <v>5</v>
      </c>
      <c r="G990" s="37"/>
      <c r="H990" s="37"/>
      <c r="I990" s="38"/>
      <c r="J990" s="38"/>
      <c r="K990" s="38"/>
      <c r="L990" s="38"/>
      <c r="M990" s="39"/>
      <c r="N990" s="39"/>
      <c r="O990" s="40">
        <v>7000</v>
      </c>
      <c r="P990" s="39">
        <f t="shared" si="45"/>
        <v>0</v>
      </c>
      <c r="Q990" s="39">
        <f t="shared" si="46"/>
        <v>0</v>
      </c>
      <c r="R990" s="39">
        <f t="shared" si="47"/>
        <v>0</v>
      </c>
    </row>
    <row r="991" spans="4:18" x14ac:dyDescent="0.25">
      <c r="D991" s="36" t="s">
        <v>1319</v>
      </c>
      <c r="E991" s="37" t="s">
        <v>471</v>
      </c>
      <c r="F991" s="37">
        <v>1</v>
      </c>
      <c r="G991" s="37"/>
      <c r="H991" s="37"/>
      <c r="I991" s="38"/>
      <c r="J991" s="38"/>
      <c r="K991" s="38"/>
      <c r="L991" s="38"/>
      <c r="M991" s="39"/>
      <c r="N991" s="39"/>
      <c r="O991" s="40">
        <v>49000</v>
      </c>
      <c r="P991" s="39">
        <f t="shared" si="45"/>
        <v>0</v>
      </c>
      <c r="Q991" s="39">
        <f t="shared" si="46"/>
        <v>0</v>
      </c>
      <c r="R991" s="39">
        <f t="shared" si="47"/>
        <v>0</v>
      </c>
    </row>
    <row r="992" spans="4:18" x14ac:dyDescent="0.25">
      <c r="D992" s="36" t="s">
        <v>1320</v>
      </c>
      <c r="E992" s="37" t="s">
        <v>471</v>
      </c>
      <c r="F992" s="37">
        <v>7</v>
      </c>
      <c r="G992" s="37"/>
      <c r="H992" s="37"/>
      <c r="I992" s="38"/>
      <c r="J992" s="38"/>
      <c r="K992" s="38"/>
      <c r="L992" s="38"/>
      <c r="M992" s="39"/>
      <c r="N992" s="39"/>
      <c r="O992" s="40">
        <v>5000</v>
      </c>
      <c r="P992" s="39">
        <f t="shared" si="45"/>
        <v>0</v>
      </c>
      <c r="Q992" s="39">
        <f t="shared" si="46"/>
        <v>0</v>
      </c>
      <c r="R992" s="39">
        <f t="shared" si="47"/>
        <v>0</v>
      </c>
    </row>
    <row r="993" spans="4:18" x14ac:dyDescent="0.25">
      <c r="D993" s="36" t="s">
        <v>1321</v>
      </c>
      <c r="E993" s="37" t="s">
        <v>471</v>
      </c>
      <c r="F993" s="37">
        <v>1</v>
      </c>
      <c r="G993" s="37"/>
      <c r="H993" s="37"/>
      <c r="I993" s="38"/>
      <c r="J993" s="38"/>
      <c r="K993" s="38"/>
      <c r="L993" s="38"/>
      <c r="M993" s="39"/>
      <c r="N993" s="39"/>
      <c r="O993" s="40">
        <v>6000</v>
      </c>
      <c r="P993" s="39">
        <f t="shared" si="45"/>
        <v>0</v>
      </c>
      <c r="Q993" s="39">
        <f t="shared" si="46"/>
        <v>0</v>
      </c>
      <c r="R993" s="39">
        <f t="shared" si="47"/>
        <v>0</v>
      </c>
    </row>
    <row r="994" spans="4:18" x14ac:dyDescent="0.25">
      <c r="D994" s="36" t="s">
        <v>1322</v>
      </c>
      <c r="E994" s="37" t="s">
        <v>471</v>
      </c>
      <c r="F994" s="37">
        <v>6</v>
      </c>
      <c r="G994" s="37"/>
      <c r="H994" s="37"/>
      <c r="I994" s="38"/>
      <c r="J994" s="38"/>
      <c r="K994" s="38"/>
      <c r="L994" s="38"/>
      <c r="M994" s="39"/>
      <c r="N994" s="39"/>
      <c r="O994" s="40">
        <v>37000</v>
      </c>
      <c r="P994" s="39">
        <f t="shared" si="45"/>
        <v>0</v>
      </c>
      <c r="Q994" s="39">
        <f t="shared" si="46"/>
        <v>0</v>
      </c>
      <c r="R994" s="39">
        <f t="shared" si="47"/>
        <v>0</v>
      </c>
    </row>
    <row r="995" spans="4:18" x14ac:dyDescent="0.25">
      <c r="D995" s="36" t="s">
        <v>1322</v>
      </c>
      <c r="E995" s="37" t="s">
        <v>471</v>
      </c>
      <c r="F995" s="37">
        <v>5</v>
      </c>
      <c r="G995" s="37"/>
      <c r="H995" s="37"/>
      <c r="I995" s="38"/>
      <c r="J995" s="38"/>
      <c r="K995" s="38"/>
      <c r="L995" s="38"/>
      <c r="M995" s="39"/>
      <c r="N995" s="39"/>
      <c r="O995" s="40">
        <v>29000</v>
      </c>
      <c r="P995" s="39">
        <f t="shared" si="45"/>
        <v>0</v>
      </c>
      <c r="Q995" s="39">
        <f t="shared" si="46"/>
        <v>0</v>
      </c>
      <c r="R995" s="39">
        <f t="shared" si="47"/>
        <v>0</v>
      </c>
    </row>
    <row r="996" spans="4:18" x14ac:dyDescent="0.25">
      <c r="D996" s="36" t="s">
        <v>2524</v>
      </c>
      <c r="E996" s="37" t="s">
        <v>2257</v>
      </c>
      <c r="F996" s="37">
        <v>5</v>
      </c>
      <c r="G996" s="37"/>
      <c r="H996" s="37"/>
      <c r="I996" s="38"/>
      <c r="J996" s="38"/>
      <c r="K996" s="38"/>
      <c r="L996" s="38"/>
      <c r="M996" s="39"/>
      <c r="N996" s="39"/>
      <c r="O996" s="41">
        <v>45000</v>
      </c>
      <c r="P996" s="39">
        <f t="shared" si="45"/>
        <v>0</v>
      </c>
      <c r="Q996" s="39">
        <f t="shared" si="46"/>
        <v>0</v>
      </c>
      <c r="R996" s="39">
        <f t="shared" si="47"/>
        <v>0</v>
      </c>
    </row>
    <row r="997" spans="4:18" x14ac:dyDescent="0.25">
      <c r="D997" s="36" t="s">
        <v>2525</v>
      </c>
      <c r="E997" s="37" t="s">
        <v>2257</v>
      </c>
      <c r="F997" s="37">
        <v>4</v>
      </c>
      <c r="G997" s="37"/>
      <c r="H997" s="37"/>
      <c r="I997" s="38"/>
      <c r="J997" s="38"/>
      <c r="K997" s="38"/>
      <c r="L997" s="38"/>
      <c r="M997" s="39"/>
      <c r="N997" s="39"/>
      <c r="O997" s="41">
        <v>52000</v>
      </c>
      <c r="P997" s="39">
        <f t="shared" si="45"/>
        <v>0</v>
      </c>
      <c r="Q997" s="39">
        <f t="shared" si="46"/>
        <v>0</v>
      </c>
      <c r="R997" s="39">
        <f t="shared" si="47"/>
        <v>0</v>
      </c>
    </row>
    <row r="998" spans="4:18" x14ac:dyDescent="0.25">
      <c r="D998" s="36" t="s">
        <v>1323</v>
      </c>
      <c r="E998" s="37" t="s">
        <v>471</v>
      </c>
      <c r="F998" s="37">
        <v>5</v>
      </c>
      <c r="G998" s="37"/>
      <c r="H998" s="37"/>
      <c r="I998" s="38"/>
      <c r="J998" s="38"/>
      <c r="K998" s="38"/>
      <c r="L998" s="38"/>
      <c r="M998" s="39"/>
      <c r="N998" s="39"/>
      <c r="O998" s="40">
        <v>11000</v>
      </c>
      <c r="P998" s="39">
        <f t="shared" si="45"/>
        <v>0</v>
      </c>
      <c r="Q998" s="39">
        <f t="shared" si="46"/>
        <v>0</v>
      </c>
      <c r="R998" s="39">
        <f t="shared" si="47"/>
        <v>0</v>
      </c>
    </row>
    <row r="999" spans="4:18" x14ac:dyDescent="0.25">
      <c r="D999" s="35" t="s">
        <v>1324</v>
      </c>
      <c r="E999" s="37" t="s">
        <v>471</v>
      </c>
      <c r="F999" s="37">
        <v>1</v>
      </c>
      <c r="G999" s="37"/>
      <c r="H999" s="37"/>
      <c r="I999" s="38"/>
      <c r="J999" s="38"/>
      <c r="K999" s="38"/>
      <c r="L999" s="38"/>
      <c r="M999" s="39"/>
      <c r="N999" s="39"/>
      <c r="O999" s="41">
        <v>49000</v>
      </c>
      <c r="P999" s="39">
        <f t="shared" si="45"/>
        <v>0</v>
      </c>
      <c r="Q999" s="39">
        <f t="shared" si="46"/>
        <v>0</v>
      </c>
      <c r="R999" s="39">
        <f t="shared" si="47"/>
        <v>0</v>
      </c>
    </row>
    <row r="1000" spans="4:18" x14ac:dyDescent="0.25">
      <c r="D1000" s="36" t="s">
        <v>1325</v>
      </c>
      <c r="E1000" s="37" t="s">
        <v>471</v>
      </c>
      <c r="F1000" s="37">
        <v>2</v>
      </c>
      <c r="G1000" s="37"/>
      <c r="H1000" s="37"/>
      <c r="I1000" s="38"/>
      <c r="J1000" s="38"/>
      <c r="K1000" s="38"/>
      <c r="L1000" s="38"/>
      <c r="M1000" s="39"/>
      <c r="N1000" s="39"/>
      <c r="O1000" s="40">
        <v>15000</v>
      </c>
      <c r="P1000" s="39">
        <f t="shared" si="45"/>
        <v>0</v>
      </c>
      <c r="Q1000" s="39">
        <f t="shared" si="46"/>
        <v>0</v>
      </c>
      <c r="R1000" s="39">
        <f t="shared" si="47"/>
        <v>0</v>
      </c>
    </row>
    <row r="1001" spans="4:18" x14ac:dyDescent="0.25">
      <c r="D1001" s="36" t="s">
        <v>1326</v>
      </c>
      <c r="E1001" s="37" t="s">
        <v>471</v>
      </c>
      <c r="F1001" s="37">
        <v>9</v>
      </c>
      <c r="G1001" s="37"/>
      <c r="H1001" s="37"/>
      <c r="I1001" s="38"/>
      <c r="J1001" s="38"/>
      <c r="K1001" s="38"/>
      <c r="L1001" s="38"/>
      <c r="M1001" s="39"/>
      <c r="N1001" s="39"/>
      <c r="O1001" s="40">
        <v>26000</v>
      </c>
      <c r="P1001" s="39">
        <f t="shared" si="45"/>
        <v>0</v>
      </c>
      <c r="Q1001" s="39">
        <f t="shared" si="46"/>
        <v>0</v>
      </c>
      <c r="R1001" s="39">
        <f t="shared" si="47"/>
        <v>0</v>
      </c>
    </row>
    <row r="1002" spans="4:18" x14ac:dyDescent="0.25">
      <c r="D1002" s="36" t="s">
        <v>1326</v>
      </c>
      <c r="E1002" s="37" t="s">
        <v>471</v>
      </c>
      <c r="F1002" s="37">
        <v>3</v>
      </c>
      <c r="G1002" s="37"/>
      <c r="H1002" s="37"/>
      <c r="I1002" s="38"/>
      <c r="J1002" s="38"/>
      <c r="K1002" s="38"/>
      <c r="L1002" s="38"/>
      <c r="M1002" s="39"/>
      <c r="N1002" s="39"/>
      <c r="O1002" s="40">
        <v>30500</v>
      </c>
      <c r="P1002" s="39">
        <f t="shared" si="45"/>
        <v>0</v>
      </c>
      <c r="Q1002" s="39">
        <f t="shared" si="46"/>
        <v>0</v>
      </c>
      <c r="R1002" s="39">
        <f t="shared" si="47"/>
        <v>0</v>
      </c>
    </row>
    <row r="1003" spans="4:18" x14ac:dyDescent="0.25">
      <c r="D1003" s="36" t="s">
        <v>2284</v>
      </c>
      <c r="E1003" s="37" t="s">
        <v>533</v>
      </c>
      <c r="F1003" s="37">
        <v>5</v>
      </c>
      <c r="G1003" s="37"/>
      <c r="H1003" s="37"/>
      <c r="I1003" s="38"/>
      <c r="J1003" s="38"/>
      <c r="K1003" s="38"/>
      <c r="L1003" s="38"/>
      <c r="M1003" s="39"/>
      <c r="N1003" s="39"/>
      <c r="O1003" s="40">
        <v>35000</v>
      </c>
      <c r="P1003" s="39">
        <f t="shared" si="45"/>
        <v>0</v>
      </c>
      <c r="Q1003" s="39">
        <f t="shared" si="46"/>
        <v>0</v>
      </c>
      <c r="R1003" s="39">
        <f t="shared" si="47"/>
        <v>0</v>
      </c>
    </row>
    <row r="1004" spans="4:18" x14ac:dyDescent="0.25">
      <c r="D1004" s="36" t="s">
        <v>1327</v>
      </c>
      <c r="E1004" s="37" t="s">
        <v>471</v>
      </c>
      <c r="F1004" s="37">
        <v>2</v>
      </c>
      <c r="G1004" s="37"/>
      <c r="H1004" s="37"/>
      <c r="I1004" s="38"/>
      <c r="J1004" s="38"/>
      <c r="K1004" s="38"/>
      <c r="L1004" s="38"/>
      <c r="M1004" s="39"/>
      <c r="N1004" s="39"/>
      <c r="O1004" s="40">
        <v>55000</v>
      </c>
      <c r="P1004" s="39">
        <f t="shared" si="45"/>
        <v>0</v>
      </c>
      <c r="Q1004" s="39">
        <f t="shared" si="46"/>
        <v>0</v>
      </c>
      <c r="R1004" s="39">
        <f t="shared" si="47"/>
        <v>0</v>
      </c>
    </row>
    <row r="1005" spans="4:18" x14ac:dyDescent="0.25">
      <c r="D1005" s="35" t="s">
        <v>1328</v>
      </c>
      <c r="E1005" s="37" t="s">
        <v>471</v>
      </c>
      <c r="F1005" s="37">
        <v>1</v>
      </c>
      <c r="G1005" s="37"/>
      <c r="H1005" s="37"/>
      <c r="I1005" s="38"/>
      <c r="J1005" s="38"/>
      <c r="K1005" s="38"/>
      <c r="L1005" s="38"/>
      <c r="M1005" s="39"/>
      <c r="N1005" s="39"/>
      <c r="O1005" s="41">
        <v>1450000</v>
      </c>
      <c r="P1005" s="39">
        <f t="shared" si="45"/>
        <v>0</v>
      </c>
      <c r="Q1005" s="39">
        <f t="shared" si="46"/>
        <v>0</v>
      </c>
      <c r="R1005" s="39">
        <f t="shared" si="47"/>
        <v>0</v>
      </c>
    </row>
    <row r="1006" spans="4:18" x14ac:dyDescent="0.25">
      <c r="D1006" s="35" t="s">
        <v>1329</v>
      </c>
      <c r="E1006" s="37" t="s">
        <v>471</v>
      </c>
      <c r="F1006" s="37">
        <v>1</v>
      </c>
      <c r="G1006" s="37"/>
      <c r="H1006" s="37"/>
      <c r="I1006" s="38"/>
      <c r="J1006" s="38"/>
      <c r="K1006" s="38"/>
      <c r="L1006" s="38"/>
      <c r="M1006" s="39"/>
      <c r="N1006" s="39"/>
      <c r="O1006" s="41">
        <v>49000</v>
      </c>
      <c r="P1006" s="39">
        <f t="shared" si="45"/>
        <v>0</v>
      </c>
      <c r="Q1006" s="39">
        <f t="shared" si="46"/>
        <v>0</v>
      </c>
      <c r="R1006" s="39">
        <f t="shared" si="47"/>
        <v>0</v>
      </c>
    </row>
    <row r="1007" spans="4:18" x14ac:dyDescent="0.25">
      <c r="D1007" s="35" t="s">
        <v>1330</v>
      </c>
      <c r="E1007" s="37" t="s">
        <v>471</v>
      </c>
      <c r="F1007" s="37">
        <v>1</v>
      </c>
      <c r="G1007" s="37"/>
      <c r="H1007" s="37"/>
      <c r="I1007" s="38"/>
      <c r="J1007" s="38"/>
      <c r="K1007" s="38"/>
      <c r="L1007" s="38"/>
      <c r="M1007" s="39"/>
      <c r="N1007" s="39"/>
      <c r="O1007" s="41">
        <v>340000</v>
      </c>
      <c r="P1007" s="39">
        <f t="shared" si="45"/>
        <v>0</v>
      </c>
      <c r="Q1007" s="39">
        <f t="shared" si="46"/>
        <v>0</v>
      </c>
      <c r="R1007" s="39">
        <f t="shared" si="47"/>
        <v>0</v>
      </c>
    </row>
    <row r="1008" spans="4:18" x14ac:dyDescent="0.25">
      <c r="D1008" s="35" t="s">
        <v>1331</v>
      </c>
      <c r="E1008" s="37" t="s">
        <v>471</v>
      </c>
      <c r="F1008" s="37">
        <v>1</v>
      </c>
      <c r="G1008" s="37"/>
      <c r="H1008" s="37"/>
      <c r="I1008" s="38"/>
      <c r="J1008" s="38"/>
      <c r="K1008" s="38"/>
      <c r="L1008" s="38"/>
      <c r="M1008" s="39"/>
      <c r="N1008" s="39"/>
      <c r="O1008" s="41">
        <v>139000</v>
      </c>
      <c r="P1008" s="39">
        <f t="shared" si="45"/>
        <v>0</v>
      </c>
      <c r="Q1008" s="39">
        <f t="shared" si="46"/>
        <v>0</v>
      </c>
      <c r="R1008" s="39">
        <f t="shared" si="47"/>
        <v>0</v>
      </c>
    </row>
    <row r="1009" spans="4:18" x14ac:dyDescent="0.25">
      <c r="D1009" s="36" t="s">
        <v>1332</v>
      </c>
      <c r="E1009" s="37" t="s">
        <v>471</v>
      </c>
      <c r="F1009" s="37">
        <v>1</v>
      </c>
      <c r="G1009" s="37"/>
      <c r="H1009" s="37"/>
      <c r="I1009" s="38"/>
      <c r="J1009" s="38"/>
      <c r="K1009" s="38"/>
      <c r="L1009" s="38"/>
      <c r="M1009" s="39"/>
      <c r="N1009" s="39"/>
      <c r="O1009" s="40">
        <v>47000</v>
      </c>
      <c r="P1009" s="39">
        <f t="shared" si="45"/>
        <v>0</v>
      </c>
      <c r="Q1009" s="39">
        <f t="shared" si="46"/>
        <v>0</v>
      </c>
      <c r="R1009" s="39">
        <f t="shared" si="47"/>
        <v>0</v>
      </c>
    </row>
    <row r="1010" spans="4:18" x14ac:dyDescent="0.25">
      <c r="D1010" s="35" t="s">
        <v>1333</v>
      </c>
      <c r="E1010" s="37" t="s">
        <v>471</v>
      </c>
      <c r="F1010" s="37">
        <v>1</v>
      </c>
      <c r="G1010" s="37"/>
      <c r="H1010" s="37"/>
      <c r="I1010" s="38"/>
      <c r="J1010" s="38"/>
      <c r="K1010" s="38"/>
      <c r="L1010" s="38"/>
      <c r="M1010" s="39"/>
      <c r="N1010" s="39"/>
      <c r="O1010" s="41">
        <v>35000</v>
      </c>
      <c r="P1010" s="39">
        <f t="shared" si="45"/>
        <v>0</v>
      </c>
      <c r="Q1010" s="39">
        <f t="shared" si="46"/>
        <v>0</v>
      </c>
      <c r="R1010" s="39">
        <f t="shared" si="47"/>
        <v>0</v>
      </c>
    </row>
    <row r="1011" spans="4:18" x14ac:dyDescent="0.25">
      <c r="D1011" s="36" t="s">
        <v>2436</v>
      </c>
      <c r="E1011" s="37" t="s">
        <v>313</v>
      </c>
      <c r="F1011" s="37">
        <v>1</v>
      </c>
      <c r="G1011" s="37"/>
      <c r="H1011" s="37"/>
      <c r="I1011" s="38"/>
      <c r="J1011" s="38"/>
      <c r="K1011" s="38"/>
      <c r="L1011" s="38"/>
      <c r="M1011" s="39"/>
      <c r="N1011" s="39"/>
      <c r="O1011" s="41">
        <v>28000</v>
      </c>
      <c r="P1011" s="39">
        <f t="shared" si="45"/>
        <v>0</v>
      </c>
      <c r="Q1011" s="39">
        <f t="shared" si="46"/>
        <v>0</v>
      </c>
      <c r="R1011" s="39">
        <f t="shared" si="47"/>
        <v>0</v>
      </c>
    </row>
    <row r="1012" spans="4:18" x14ac:dyDescent="0.25">
      <c r="D1012" s="35" t="s">
        <v>1334</v>
      </c>
      <c r="E1012" s="37" t="s">
        <v>471</v>
      </c>
      <c r="F1012" s="37">
        <v>1</v>
      </c>
      <c r="G1012" s="37"/>
      <c r="H1012" s="37"/>
      <c r="I1012" s="38"/>
      <c r="J1012" s="38"/>
      <c r="K1012" s="38"/>
      <c r="L1012" s="38"/>
      <c r="M1012" s="39"/>
      <c r="N1012" s="39"/>
      <c r="O1012" s="41">
        <v>35000</v>
      </c>
      <c r="P1012" s="39">
        <f t="shared" si="45"/>
        <v>0</v>
      </c>
      <c r="Q1012" s="39">
        <f t="shared" si="46"/>
        <v>0</v>
      </c>
      <c r="R1012" s="39">
        <f t="shared" si="47"/>
        <v>0</v>
      </c>
    </row>
    <row r="1013" spans="4:18" x14ac:dyDescent="0.25">
      <c r="D1013" s="36" t="s">
        <v>1335</v>
      </c>
      <c r="E1013" s="37" t="s">
        <v>471</v>
      </c>
      <c r="F1013" s="37">
        <v>2</v>
      </c>
      <c r="G1013" s="37"/>
      <c r="H1013" s="37"/>
      <c r="I1013" s="38"/>
      <c r="J1013" s="38"/>
      <c r="K1013" s="38"/>
      <c r="L1013" s="38"/>
      <c r="M1013" s="39"/>
      <c r="N1013" s="39"/>
      <c r="O1013" s="40">
        <v>88000</v>
      </c>
      <c r="P1013" s="39">
        <f t="shared" si="45"/>
        <v>0</v>
      </c>
      <c r="Q1013" s="39">
        <f t="shared" si="46"/>
        <v>0</v>
      </c>
      <c r="R1013" s="39">
        <f t="shared" si="47"/>
        <v>0</v>
      </c>
    </row>
    <row r="1014" spans="4:18" x14ac:dyDescent="0.25">
      <c r="D1014" s="36" t="s">
        <v>1335</v>
      </c>
      <c r="E1014" s="37" t="s">
        <v>471</v>
      </c>
      <c r="F1014" s="37">
        <v>3</v>
      </c>
      <c r="G1014" s="37"/>
      <c r="H1014" s="37"/>
      <c r="I1014" s="38"/>
      <c r="J1014" s="38"/>
      <c r="K1014" s="38"/>
      <c r="L1014" s="38"/>
      <c r="M1014" s="39"/>
      <c r="N1014" s="39"/>
      <c r="O1014" s="40">
        <v>55000</v>
      </c>
      <c r="P1014" s="39">
        <f t="shared" si="45"/>
        <v>0</v>
      </c>
      <c r="Q1014" s="39">
        <f t="shared" si="46"/>
        <v>0</v>
      </c>
      <c r="R1014" s="39">
        <f t="shared" si="47"/>
        <v>0</v>
      </c>
    </row>
    <row r="1015" spans="4:18" x14ac:dyDescent="0.25">
      <c r="D1015" s="35" t="s">
        <v>2328</v>
      </c>
      <c r="E1015" s="37" t="s">
        <v>313</v>
      </c>
      <c r="F1015" s="37">
        <v>8</v>
      </c>
      <c r="G1015" s="37"/>
      <c r="H1015" s="37"/>
      <c r="I1015" s="38"/>
      <c r="J1015" s="38"/>
      <c r="K1015" s="38"/>
      <c r="L1015" s="38"/>
      <c r="M1015" s="39"/>
      <c r="N1015" s="39"/>
      <c r="O1015" s="41">
        <v>18000</v>
      </c>
      <c r="P1015" s="39">
        <f t="shared" si="45"/>
        <v>0</v>
      </c>
      <c r="Q1015" s="39">
        <f t="shared" si="46"/>
        <v>0</v>
      </c>
      <c r="R1015" s="39">
        <f t="shared" si="47"/>
        <v>0</v>
      </c>
    </row>
    <row r="1016" spans="4:18" x14ac:dyDescent="0.25">
      <c r="D1016" s="36" t="s">
        <v>2435</v>
      </c>
      <c r="E1016" s="37" t="s">
        <v>313</v>
      </c>
      <c r="F1016" s="37">
        <v>1</v>
      </c>
      <c r="G1016" s="37"/>
      <c r="H1016" s="37"/>
      <c r="I1016" s="38"/>
      <c r="J1016" s="38"/>
      <c r="K1016" s="38"/>
      <c r="L1016" s="38"/>
      <c r="M1016" s="39"/>
      <c r="N1016" s="39"/>
      <c r="O1016" s="41">
        <v>35000</v>
      </c>
      <c r="P1016" s="39">
        <f t="shared" si="45"/>
        <v>0</v>
      </c>
      <c r="Q1016" s="39">
        <f t="shared" si="46"/>
        <v>0</v>
      </c>
      <c r="R1016" s="39">
        <f t="shared" si="47"/>
        <v>0</v>
      </c>
    </row>
    <row r="1017" spans="4:18" x14ac:dyDescent="0.25">
      <c r="D1017" s="36" t="s">
        <v>1336</v>
      </c>
      <c r="E1017" s="37" t="s">
        <v>471</v>
      </c>
      <c r="F1017" s="37">
        <v>1</v>
      </c>
      <c r="G1017" s="37"/>
      <c r="H1017" s="37"/>
      <c r="I1017" s="38"/>
      <c r="J1017" s="38"/>
      <c r="K1017" s="38"/>
      <c r="L1017" s="38"/>
      <c r="M1017" s="39"/>
      <c r="N1017" s="39"/>
      <c r="O1017" s="40">
        <v>30000</v>
      </c>
      <c r="P1017" s="39">
        <f t="shared" si="45"/>
        <v>0</v>
      </c>
      <c r="Q1017" s="39">
        <f t="shared" si="46"/>
        <v>0</v>
      </c>
      <c r="R1017" s="39">
        <f t="shared" si="47"/>
        <v>0</v>
      </c>
    </row>
    <row r="1018" spans="4:18" x14ac:dyDescent="0.25">
      <c r="D1018" s="36" t="s">
        <v>1337</v>
      </c>
      <c r="E1018" s="37" t="s">
        <v>471</v>
      </c>
      <c r="F1018" s="37">
        <v>4</v>
      </c>
      <c r="G1018" s="37"/>
      <c r="H1018" s="37"/>
      <c r="I1018" s="38"/>
      <c r="J1018" s="38"/>
      <c r="K1018" s="38"/>
      <c r="L1018" s="38"/>
      <c r="M1018" s="39"/>
      <c r="N1018" s="39"/>
      <c r="O1018" s="40">
        <v>3000</v>
      </c>
      <c r="P1018" s="39">
        <f t="shared" si="45"/>
        <v>0</v>
      </c>
      <c r="Q1018" s="39">
        <f t="shared" si="46"/>
        <v>0</v>
      </c>
      <c r="R1018" s="39">
        <f t="shared" si="47"/>
        <v>0</v>
      </c>
    </row>
    <row r="1019" spans="4:18" x14ac:dyDescent="0.25">
      <c r="D1019" s="35" t="s">
        <v>1337</v>
      </c>
      <c r="E1019" s="37" t="s">
        <v>471</v>
      </c>
      <c r="F1019" s="37">
        <v>1</v>
      </c>
      <c r="G1019" s="37"/>
      <c r="H1019" s="37"/>
      <c r="I1019" s="38"/>
      <c r="J1019" s="38"/>
      <c r="K1019" s="38"/>
      <c r="L1019" s="38"/>
      <c r="M1019" s="39"/>
      <c r="N1019" s="39"/>
      <c r="O1019" s="41">
        <v>3000</v>
      </c>
      <c r="P1019" s="39">
        <f t="shared" si="45"/>
        <v>0</v>
      </c>
      <c r="Q1019" s="39">
        <f t="shared" si="46"/>
        <v>0</v>
      </c>
      <c r="R1019" s="39">
        <f t="shared" si="47"/>
        <v>0</v>
      </c>
    </row>
    <row r="1020" spans="4:18" x14ac:dyDescent="0.25">
      <c r="D1020" s="36" t="s">
        <v>1338</v>
      </c>
      <c r="E1020" s="37" t="s">
        <v>471</v>
      </c>
      <c r="F1020" s="37">
        <v>73</v>
      </c>
      <c r="G1020" s="37"/>
      <c r="H1020" s="37"/>
      <c r="I1020" s="38"/>
      <c r="J1020" s="38"/>
      <c r="K1020" s="38"/>
      <c r="L1020" s="38"/>
      <c r="M1020" s="39"/>
      <c r="N1020" s="39"/>
      <c r="O1020" s="41">
        <v>2500</v>
      </c>
      <c r="P1020" s="39">
        <f t="shared" si="45"/>
        <v>0</v>
      </c>
      <c r="Q1020" s="39">
        <f t="shared" si="46"/>
        <v>0</v>
      </c>
      <c r="R1020" s="39">
        <f t="shared" si="47"/>
        <v>0</v>
      </c>
    </row>
    <row r="1021" spans="4:18" x14ac:dyDescent="0.25">
      <c r="D1021" s="36" t="s">
        <v>1339</v>
      </c>
      <c r="E1021" s="37" t="s">
        <v>471</v>
      </c>
      <c r="F1021" s="37">
        <v>42</v>
      </c>
      <c r="G1021" s="37"/>
      <c r="H1021" s="37"/>
      <c r="I1021" s="38"/>
      <c r="J1021" s="38"/>
      <c r="K1021" s="38"/>
      <c r="L1021" s="38"/>
      <c r="M1021" s="39"/>
      <c r="N1021" s="39"/>
      <c r="O1021" s="40">
        <v>6000</v>
      </c>
      <c r="P1021" s="39">
        <f t="shared" si="45"/>
        <v>0</v>
      </c>
      <c r="Q1021" s="39">
        <f t="shared" si="46"/>
        <v>0</v>
      </c>
      <c r="R1021" s="39">
        <f t="shared" si="47"/>
        <v>0</v>
      </c>
    </row>
    <row r="1022" spans="4:18" x14ac:dyDescent="0.25">
      <c r="D1022" s="36" t="s">
        <v>1340</v>
      </c>
      <c r="E1022" s="37" t="s">
        <v>471</v>
      </c>
      <c r="F1022" s="37">
        <v>11</v>
      </c>
      <c r="G1022" s="37"/>
      <c r="H1022" s="37"/>
      <c r="I1022" s="38"/>
      <c r="J1022" s="38"/>
      <c r="K1022" s="38"/>
      <c r="L1022" s="38"/>
      <c r="M1022" s="39"/>
      <c r="N1022" s="39"/>
      <c r="O1022" s="40">
        <v>8000</v>
      </c>
      <c r="P1022" s="39">
        <f t="shared" si="45"/>
        <v>0</v>
      </c>
      <c r="Q1022" s="39">
        <f t="shared" si="46"/>
        <v>0</v>
      </c>
      <c r="R1022" s="39">
        <f t="shared" si="47"/>
        <v>0</v>
      </c>
    </row>
    <row r="1023" spans="4:18" x14ac:dyDescent="0.25">
      <c r="D1023" s="36" t="s">
        <v>1341</v>
      </c>
      <c r="E1023" s="37" t="s">
        <v>471</v>
      </c>
      <c r="F1023" s="37">
        <v>24</v>
      </c>
      <c r="G1023" s="37"/>
      <c r="H1023" s="37"/>
      <c r="I1023" s="38"/>
      <c r="J1023" s="38"/>
      <c r="K1023" s="38"/>
      <c r="L1023" s="38"/>
      <c r="M1023" s="39"/>
      <c r="N1023" s="39"/>
      <c r="O1023" s="40">
        <v>8000</v>
      </c>
      <c r="P1023" s="39">
        <f t="shared" si="45"/>
        <v>0</v>
      </c>
      <c r="Q1023" s="39">
        <f t="shared" si="46"/>
        <v>0</v>
      </c>
      <c r="R1023" s="39">
        <f t="shared" si="47"/>
        <v>0</v>
      </c>
    </row>
    <row r="1024" spans="4:18" x14ac:dyDescent="0.25">
      <c r="D1024" s="36" t="s">
        <v>1341</v>
      </c>
      <c r="E1024" s="37" t="s">
        <v>471</v>
      </c>
      <c r="F1024" s="37">
        <v>38</v>
      </c>
      <c r="G1024" s="37"/>
      <c r="H1024" s="37"/>
      <c r="I1024" s="38"/>
      <c r="J1024" s="38"/>
      <c r="K1024" s="38"/>
      <c r="L1024" s="38"/>
      <c r="M1024" s="39"/>
      <c r="N1024" s="39"/>
      <c r="O1024" s="40">
        <v>8000</v>
      </c>
      <c r="P1024" s="39">
        <f t="shared" si="45"/>
        <v>0</v>
      </c>
      <c r="Q1024" s="39">
        <f t="shared" si="46"/>
        <v>0</v>
      </c>
      <c r="R1024" s="39">
        <f t="shared" si="47"/>
        <v>0</v>
      </c>
    </row>
    <row r="1025" spans="4:18" x14ac:dyDescent="0.25">
      <c r="D1025" s="36" t="s">
        <v>1342</v>
      </c>
      <c r="E1025" s="37" t="s">
        <v>471</v>
      </c>
      <c r="F1025" s="37">
        <v>5</v>
      </c>
      <c r="G1025" s="37"/>
      <c r="H1025" s="37"/>
      <c r="I1025" s="38"/>
      <c r="J1025" s="38"/>
      <c r="K1025" s="38"/>
      <c r="L1025" s="38"/>
      <c r="M1025" s="39"/>
      <c r="N1025" s="39"/>
      <c r="O1025" s="40">
        <v>20000</v>
      </c>
      <c r="P1025" s="39">
        <f t="shared" ref="P1025:P1088" si="48">H1025*I1025</f>
        <v>0</v>
      </c>
      <c r="Q1025" s="39">
        <f t="shared" ref="Q1025:Q1088" si="49">H1025*O1025</f>
        <v>0</v>
      </c>
      <c r="R1025" s="39">
        <f t="shared" ref="R1025:R1088" si="50">G1025*O1025</f>
        <v>0</v>
      </c>
    </row>
    <row r="1026" spans="4:18" x14ac:dyDescent="0.25">
      <c r="D1026" s="36" t="s">
        <v>1343</v>
      </c>
      <c r="E1026" s="37" t="s">
        <v>471</v>
      </c>
      <c r="F1026" s="37">
        <v>9</v>
      </c>
      <c r="G1026" s="37"/>
      <c r="H1026" s="37"/>
      <c r="I1026" s="38"/>
      <c r="J1026" s="38"/>
      <c r="K1026" s="38"/>
      <c r="L1026" s="38"/>
      <c r="M1026" s="39"/>
      <c r="N1026" s="39"/>
      <c r="O1026" s="40">
        <v>16000</v>
      </c>
      <c r="P1026" s="39">
        <f t="shared" si="48"/>
        <v>0</v>
      </c>
      <c r="Q1026" s="39">
        <f t="shared" si="49"/>
        <v>0</v>
      </c>
      <c r="R1026" s="39">
        <f t="shared" si="50"/>
        <v>0</v>
      </c>
    </row>
    <row r="1027" spans="4:18" x14ac:dyDescent="0.25">
      <c r="D1027" s="35" t="s">
        <v>1343</v>
      </c>
      <c r="E1027" s="37" t="s">
        <v>471</v>
      </c>
      <c r="F1027" s="37">
        <v>2</v>
      </c>
      <c r="G1027" s="37"/>
      <c r="H1027" s="37"/>
      <c r="I1027" s="38"/>
      <c r="J1027" s="38"/>
      <c r="K1027" s="38"/>
      <c r="L1027" s="38"/>
      <c r="M1027" s="39"/>
      <c r="N1027" s="39"/>
      <c r="O1027" s="41">
        <v>16000</v>
      </c>
      <c r="P1027" s="39">
        <f t="shared" si="48"/>
        <v>0</v>
      </c>
      <c r="Q1027" s="39">
        <f t="shared" si="49"/>
        <v>0</v>
      </c>
      <c r="R1027" s="39">
        <f t="shared" si="50"/>
        <v>0</v>
      </c>
    </row>
    <row r="1028" spans="4:18" x14ac:dyDescent="0.25">
      <c r="D1028" s="35" t="s">
        <v>1344</v>
      </c>
      <c r="E1028" s="37" t="s">
        <v>471</v>
      </c>
      <c r="F1028" s="37">
        <v>1</v>
      </c>
      <c r="G1028" s="37"/>
      <c r="H1028" s="37"/>
      <c r="I1028" s="38"/>
      <c r="J1028" s="38"/>
      <c r="K1028" s="38"/>
      <c r="L1028" s="38"/>
      <c r="M1028" s="39"/>
      <c r="N1028" s="39"/>
      <c r="O1028" s="41">
        <v>2000</v>
      </c>
      <c r="P1028" s="39">
        <f t="shared" si="48"/>
        <v>0</v>
      </c>
      <c r="Q1028" s="39">
        <f t="shared" si="49"/>
        <v>0</v>
      </c>
      <c r="R1028" s="39">
        <f t="shared" si="50"/>
        <v>0</v>
      </c>
    </row>
    <row r="1029" spans="4:18" x14ac:dyDescent="0.25">
      <c r="D1029" s="35" t="s">
        <v>1345</v>
      </c>
      <c r="E1029" s="37" t="s">
        <v>471</v>
      </c>
      <c r="F1029" s="37">
        <v>8</v>
      </c>
      <c r="G1029" s="37"/>
      <c r="H1029" s="37"/>
      <c r="I1029" s="38"/>
      <c r="J1029" s="38"/>
      <c r="K1029" s="38"/>
      <c r="L1029" s="38"/>
      <c r="M1029" s="39"/>
      <c r="N1029" s="39"/>
      <c r="O1029" s="41">
        <v>2000</v>
      </c>
      <c r="P1029" s="39">
        <f t="shared" si="48"/>
        <v>0</v>
      </c>
      <c r="Q1029" s="39">
        <f t="shared" si="49"/>
        <v>0</v>
      </c>
      <c r="R1029" s="39">
        <f t="shared" si="50"/>
        <v>0</v>
      </c>
    </row>
    <row r="1030" spans="4:18" x14ac:dyDescent="0.25">
      <c r="D1030" s="36" t="s">
        <v>1346</v>
      </c>
      <c r="E1030" s="37" t="s">
        <v>471</v>
      </c>
      <c r="F1030" s="37">
        <v>6</v>
      </c>
      <c r="G1030" s="37"/>
      <c r="H1030" s="37"/>
      <c r="I1030" s="38"/>
      <c r="J1030" s="38"/>
      <c r="K1030" s="38"/>
      <c r="L1030" s="38"/>
      <c r="M1030" s="39"/>
      <c r="N1030" s="39"/>
      <c r="O1030" s="40">
        <v>5000</v>
      </c>
      <c r="P1030" s="39">
        <f t="shared" si="48"/>
        <v>0</v>
      </c>
      <c r="Q1030" s="39">
        <f t="shared" si="49"/>
        <v>0</v>
      </c>
      <c r="R1030" s="39">
        <f t="shared" si="50"/>
        <v>0</v>
      </c>
    </row>
    <row r="1031" spans="4:18" x14ac:dyDescent="0.25">
      <c r="D1031" s="35" t="s">
        <v>1347</v>
      </c>
      <c r="E1031" s="37" t="s">
        <v>471</v>
      </c>
      <c r="F1031" s="37">
        <v>15</v>
      </c>
      <c r="G1031" s="37"/>
      <c r="H1031" s="37"/>
      <c r="I1031" s="38"/>
      <c r="J1031" s="38"/>
      <c r="K1031" s="38"/>
      <c r="L1031" s="38"/>
      <c r="M1031" s="39"/>
      <c r="N1031" s="39"/>
      <c r="O1031" s="41">
        <v>2000</v>
      </c>
      <c r="P1031" s="39">
        <f t="shared" si="48"/>
        <v>0</v>
      </c>
      <c r="Q1031" s="39">
        <f t="shared" si="49"/>
        <v>0</v>
      </c>
      <c r="R1031" s="39">
        <f t="shared" si="50"/>
        <v>0</v>
      </c>
    </row>
    <row r="1032" spans="4:18" x14ac:dyDescent="0.25">
      <c r="D1032" s="36" t="s">
        <v>1348</v>
      </c>
      <c r="E1032" s="37" t="s">
        <v>471</v>
      </c>
      <c r="F1032" s="37">
        <v>115</v>
      </c>
      <c r="G1032" s="37"/>
      <c r="H1032" s="37"/>
      <c r="I1032" s="38"/>
      <c r="J1032" s="38"/>
      <c r="K1032" s="38"/>
      <c r="L1032" s="38"/>
      <c r="M1032" s="39"/>
      <c r="N1032" s="39"/>
      <c r="O1032" s="41">
        <v>3000</v>
      </c>
      <c r="P1032" s="39">
        <f t="shared" si="48"/>
        <v>0</v>
      </c>
      <c r="Q1032" s="39">
        <f t="shared" si="49"/>
        <v>0</v>
      </c>
      <c r="R1032" s="39">
        <f t="shared" si="50"/>
        <v>0</v>
      </c>
    </row>
    <row r="1033" spans="4:18" x14ac:dyDescent="0.25">
      <c r="D1033" s="36" t="s">
        <v>1349</v>
      </c>
      <c r="E1033" s="37" t="s">
        <v>471</v>
      </c>
      <c r="F1033" s="37">
        <v>290</v>
      </c>
      <c r="G1033" s="37"/>
      <c r="H1033" s="37"/>
      <c r="I1033" s="38"/>
      <c r="J1033" s="38"/>
      <c r="K1033" s="38"/>
      <c r="L1033" s="38"/>
      <c r="M1033" s="39"/>
      <c r="N1033" s="39"/>
      <c r="O1033" s="40">
        <v>3000</v>
      </c>
      <c r="P1033" s="39">
        <f t="shared" si="48"/>
        <v>0</v>
      </c>
      <c r="Q1033" s="39">
        <f t="shared" si="49"/>
        <v>0</v>
      </c>
      <c r="R1033" s="39">
        <f t="shared" si="50"/>
        <v>0</v>
      </c>
    </row>
    <row r="1034" spans="4:18" x14ac:dyDescent="0.25">
      <c r="D1034" s="36" t="s">
        <v>1350</v>
      </c>
      <c r="E1034" s="37" t="s">
        <v>471</v>
      </c>
      <c r="F1034" s="37">
        <v>19</v>
      </c>
      <c r="G1034" s="37"/>
      <c r="H1034" s="37"/>
      <c r="I1034" s="38"/>
      <c r="J1034" s="38"/>
      <c r="K1034" s="38"/>
      <c r="L1034" s="38"/>
      <c r="M1034" s="39"/>
      <c r="N1034" s="39"/>
      <c r="O1034" s="41">
        <v>3000</v>
      </c>
      <c r="P1034" s="39">
        <f t="shared" si="48"/>
        <v>0</v>
      </c>
      <c r="Q1034" s="39">
        <f t="shared" si="49"/>
        <v>0</v>
      </c>
      <c r="R1034" s="39">
        <f t="shared" si="50"/>
        <v>0</v>
      </c>
    </row>
    <row r="1035" spans="4:18" x14ac:dyDescent="0.25">
      <c r="D1035" s="35" t="s">
        <v>1351</v>
      </c>
      <c r="E1035" s="37" t="s">
        <v>471</v>
      </c>
      <c r="F1035" s="37">
        <v>1</v>
      </c>
      <c r="G1035" s="37"/>
      <c r="H1035" s="37"/>
      <c r="I1035" s="38"/>
      <c r="J1035" s="38"/>
      <c r="K1035" s="38"/>
      <c r="L1035" s="38"/>
      <c r="M1035" s="39"/>
      <c r="N1035" s="39"/>
      <c r="O1035" s="41">
        <v>6000</v>
      </c>
      <c r="P1035" s="39">
        <f t="shared" si="48"/>
        <v>0</v>
      </c>
      <c r="Q1035" s="39">
        <f t="shared" si="49"/>
        <v>0</v>
      </c>
      <c r="R1035" s="39">
        <f t="shared" si="50"/>
        <v>0</v>
      </c>
    </row>
    <row r="1036" spans="4:18" x14ac:dyDescent="0.25">
      <c r="D1036" s="35" t="s">
        <v>1352</v>
      </c>
      <c r="E1036" s="37" t="s">
        <v>471</v>
      </c>
      <c r="F1036" s="37">
        <v>4</v>
      </c>
      <c r="G1036" s="37"/>
      <c r="H1036" s="37"/>
      <c r="I1036" s="38"/>
      <c r="J1036" s="38"/>
      <c r="K1036" s="38"/>
      <c r="L1036" s="38"/>
      <c r="M1036" s="39"/>
      <c r="N1036" s="39"/>
      <c r="O1036" s="41">
        <v>6000</v>
      </c>
      <c r="P1036" s="39">
        <f t="shared" si="48"/>
        <v>0</v>
      </c>
      <c r="Q1036" s="39">
        <f t="shared" si="49"/>
        <v>0</v>
      </c>
      <c r="R1036" s="39">
        <f t="shared" si="50"/>
        <v>0</v>
      </c>
    </row>
    <row r="1037" spans="4:18" x14ac:dyDescent="0.25">
      <c r="D1037" s="36" t="s">
        <v>1353</v>
      </c>
      <c r="E1037" s="37" t="s">
        <v>471</v>
      </c>
      <c r="F1037" s="37">
        <v>6</v>
      </c>
      <c r="G1037" s="37"/>
      <c r="H1037" s="37"/>
      <c r="I1037" s="38"/>
      <c r="J1037" s="38"/>
      <c r="K1037" s="38"/>
      <c r="L1037" s="38"/>
      <c r="M1037" s="39"/>
      <c r="N1037" s="39"/>
      <c r="O1037" s="40">
        <v>3000</v>
      </c>
      <c r="P1037" s="39">
        <f t="shared" si="48"/>
        <v>0</v>
      </c>
      <c r="Q1037" s="39">
        <f t="shared" si="49"/>
        <v>0</v>
      </c>
      <c r="R1037" s="39">
        <f t="shared" si="50"/>
        <v>0</v>
      </c>
    </row>
    <row r="1038" spans="4:18" x14ac:dyDescent="0.25">
      <c r="D1038" s="36" t="s">
        <v>2464</v>
      </c>
      <c r="E1038" s="37" t="s">
        <v>313</v>
      </c>
      <c r="F1038" s="37">
        <v>1</v>
      </c>
      <c r="G1038" s="37"/>
      <c r="H1038" s="37"/>
      <c r="I1038" s="38"/>
      <c r="J1038" s="38"/>
      <c r="K1038" s="38"/>
      <c r="L1038" s="38"/>
      <c r="M1038" s="39"/>
      <c r="N1038" s="39"/>
      <c r="O1038" s="41">
        <v>9500</v>
      </c>
      <c r="P1038" s="39">
        <f t="shared" si="48"/>
        <v>0</v>
      </c>
      <c r="Q1038" s="39">
        <f t="shared" si="49"/>
        <v>0</v>
      </c>
      <c r="R1038" s="39">
        <f t="shared" si="50"/>
        <v>0</v>
      </c>
    </row>
    <row r="1039" spans="4:18" x14ac:dyDescent="0.25">
      <c r="D1039" s="36" t="s">
        <v>1354</v>
      </c>
      <c r="E1039" s="37" t="s">
        <v>471</v>
      </c>
      <c r="F1039" s="37">
        <v>17</v>
      </c>
      <c r="G1039" s="37"/>
      <c r="H1039" s="37"/>
      <c r="I1039" s="38"/>
      <c r="J1039" s="38"/>
      <c r="K1039" s="38"/>
      <c r="L1039" s="38"/>
      <c r="M1039" s="39"/>
      <c r="N1039" s="39"/>
      <c r="O1039" s="40">
        <v>6500</v>
      </c>
      <c r="P1039" s="39">
        <f t="shared" si="48"/>
        <v>0</v>
      </c>
      <c r="Q1039" s="39">
        <f t="shared" si="49"/>
        <v>0</v>
      </c>
      <c r="R1039" s="39">
        <f t="shared" si="50"/>
        <v>0</v>
      </c>
    </row>
    <row r="1040" spans="4:18" x14ac:dyDescent="0.25">
      <c r="D1040" s="36" t="s">
        <v>1355</v>
      </c>
      <c r="E1040" s="37" t="s">
        <v>471</v>
      </c>
      <c r="F1040" s="37">
        <v>2</v>
      </c>
      <c r="G1040" s="37"/>
      <c r="H1040" s="37"/>
      <c r="I1040" s="38"/>
      <c r="J1040" s="38"/>
      <c r="K1040" s="38"/>
      <c r="L1040" s="38"/>
      <c r="M1040" s="39"/>
      <c r="N1040" s="39"/>
      <c r="O1040" s="40">
        <v>6800</v>
      </c>
      <c r="P1040" s="39">
        <f t="shared" si="48"/>
        <v>0</v>
      </c>
      <c r="Q1040" s="39">
        <f t="shared" si="49"/>
        <v>0</v>
      </c>
      <c r="R1040" s="39">
        <f t="shared" si="50"/>
        <v>0</v>
      </c>
    </row>
    <row r="1041" spans="4:18" x14ac:dyDescent="0.25">
      <c r="D1041" s="36" t="s">
        <v>1356</v>
      </c>
      <c r="E1041" s="37" t="s">
        <v>471</v>
      </c>
      <c r="F1041" s="37">
        <v>1</v>
      </c>
      <c r="G1041" s="37"/>
      <c r="H1041" s="37"/>
      <c r="I1041" s="38"/>
      <c r="J1041" s="38"/>
      <c r="K1041" s="38"/>
      <c r="L1041" s="38"/>
      <c r="M1041" s="39"/>
      <c r="N1041" s="39"/>
      <c r="O1041" s="40">
        <v>7500</v>
      </c>
      <c r="P1041" s="39">
        <f t="shared" si="48"/>
        <v>0</v>
      </c>
      <c r="Q1041" s="39">
        <f t="shared" si="49"/>
        <v>0</v>
      </c>
      <c r="R1041" s="39">
        <f t="shared" si="50"/>
        <v>0</v>
      </c>
    </row>
    <row r="1042" spans="4:18" x14ac:dyDescent="0.25">
      <c r="D1042" s="35" t="s">
        <v>1357</v>
      </c>
      <c r="E1042" s="37" t="s">
        <v>471</v>
      </c>
      <c r="F1042" s="37">
        <v>1</v>
      </c>
      <c r="G1042" s="37"/>
      <c r="H1042" s="37"/>
      <c r="I1042" s="38"/>
      <c r="J1042" s="38"/>
      <c r="K1042" s="38"/>
      <c r="L1042" s="38"/>
      <c r="M1042" s="39"/>
      <c r="N1042" s="39"/>
      <c r="O1042" s="41">
        <v>11500</v>
      </c>
      <c r="P1042" s="39">
        <f t="shared" si="48"/>
        <v>0</v>
      </c>
      <c r="Q1042" s="39">
        <f t="shared" si="49"/>
        <v>0</v>
      </c>
      <c r="R1042" s="39">
        <f t="shared" si="50"/>
        <v>0</v>
      </c>
    </row>
    <row r="1043" spans="4:18" x14ac:dyDescent="0.25">
      <c r="D1043" s="36" t="s">
        <v>1357</v>
      </c>
      <c r="E1043" s="37" t="s">
        <v>471</v>
      </c>
      <c r="F1043" s="37">
        <v>20</v>
      </c>
      <c r="G1043" s="37"/>
      <c r="H1043" s="37"/>
      <c r="I1043" s="38"/>
      <c r="J1043" s="38"/>
      <c r="K1043" s="38"/>
      <c r="L1043" s="38"/>
      <c r="M1043" s="39"/>
      <c r="N1043" s="39"/>
      <c r="O1043" s="40">
        <v>11000</v>
      </c>
      <c r="P1043" s="39">
        <f t="shared" si="48"/>
        <v>0</v>
      </c>
      <c r="Q1043" s="39">
        <f t="shared" si="49"/>
        <v>0</v>
      </c>
      <c r="R1043" s="39">
        <f t="shared" si="50"/>
        <v>0</v>
      </c>
    </row>
    <row r="1044" spans="4:18" x14ac:dyDescent="0.25">
      <c r="D1044" s="36" t="s">
        <v>1358</v>
      </c>
      <c r="E1044" s="37" t="s">
        <v>471</v>
      </c>
      <c r="F1044" s="37">
        <v>2</v>
      </c>
      <c r="G1044" s="37"/>
      <c r="H1044" s="37"/>
      <c r="I1044" s="38"/>
      <c r="J1044" s="38"/>
      <c r="K1044" s="38"/>
      <c r="L1044" s="38"/>
      <c r="M1044" s="39"/>
      <c r="N1044" s="39"/>
      <c r="O1044" s="40">
        <v>8000</v>
      </c>
      <c r="P1044" s="39">
        <f t="shared" si="48"/>
        <v>0</v>
      </c>
      <c r="Q1044" s="39">
        <f t="shared" si="49"/>
        <v>0</v>
      </c>
      <c r="R1044" s="39">
        <f t="shared" si="50"/>
        <v>0</v>
      </c>
    </row>
    <row r="1045" spans="4:18" x14ac:dyDescent="0.25">
      <c r="D1045" s="36" t="s">
        <v>1358</v>
      </c>
      <c r="E1045" s="37" t="s">
        <v>471</v>
      </c>
      <c r="F1045" s="37">
        <v>2</v>
      </c>
      <c r="G1045" s="37"/>
      <c r="H1045" s="37"/>
      <c r="I1045" s="38"/>
      <c r="J1045" s="38"/>
      <c r="K1045" s="38"/>
      <c r="L1045" s="38"/>
      <c r="M1045" s="39"/>
      <c r="N1045" s="39"/>
      <c r="O1045" s="40">
        <v>11000</v>
      </c>
      <c r="P1045" s="39">
        <f t="shared" si="48"/>
        <v>0</v>
      </c>
      <c r="Q1045" s="39">
        <f t="shared" si="49"/>
        <v>0</v>
      </c>
      <c r="R1045" s="39">
        <f t="shared" si="50"/>
        <v>0</v>
      </c>
    </row>
    <row r="1046" spans="4:18" x14ac:dyDescent="0.25">
      <c r="D1046" s="35" t="s">
        <v>1359</v>
      </c>
      <c r="E1046" s="37" t="s">
        <v>471</v>
      </c>
      <c r="F1046" s="37">
        <v>1</v>
      </c>
      <c r="G1046" s="37"/>
      <c r="H1046" s="37"/>
      <c r="I1046" s="38"/>
      <c r="J1046" s="38"/>
      <c r="K1046" s="38"/>
      <c r="L1046" s="38"/>
      <c r="M1046" s="39"/>
      <c r="N1046" s="39"/>
      <c r="O1046" s="41">
        <v>18000</v>
      </c>
      <c r="P1046" s="39">
        <f t="shared" si="48"/>
        <v>0</v>
      </c>
      <c r="Q1046" s="39">
        <f t="shared" si="49"/>
        <v>0</v>
      </c>
      <c r="R1046" s="39">
        <f t="shared" si="50"/>
        <v>0</v>
      </c>
    </row>
    <row r="1047" spans="4:18" x14ac:dyDescent="0.25">
      <c r="D1047" s="35" t="s">
        <v>1359</v>
      </c>
      <c r="E1047" s="37" t="s">
        <v>471</v>
      </c>
      <c r="F1047" s="37">
        <v>1</v>
      </c>
      <c r="G1047" s="37"/>
      <c r="H1047" s="37"/>
      <c r="I1047" s="38"/>
      <c r="J1047" s="38"/>
      <c r="K1047" s="38"/>
      <c r="L1047" s="38"/>
      <c r="M1047" s="39"/>
      <c r="N1047" s="39"/>
      <c r="O1047" s="41">
        <v>16000</v>
      </c>
      <c r="P1047" s="39">
        <f t="shared" si="48"/>
        <v>0</v>
      </c>
      <c r="Q1047" s="39">
        <f t="shared" si="49"/>
        <v>0</v>
      </c>
      <c r="R1047" s="39">
        <f t="shared" si="50"/>
        <v>0</v>
      </c>
    </row>
    <row r="1048" spans="4:18" x14ac:dyDescent="0.25">
      <c r="D1048" s="36" t="s">
        <v>1360</v>
      </c>
      <c r="E1048" s="37" t="s">
        <v>471</v>
      </c>
      <c r="F1048" s="37">
        <v>9</v>
      </c>
      <c r="G1048" s="37"/>
      <c r="H1048" s="37"/>
      <c r="I1048" s="38"/>
      <c r="J1048" s="38"/>
      <c r="K1048" s="38"/>
      <c r="L1048" s="38"/>
      <c r="M1048" s="39"/>
      <c r="N1048" s="39"/>
      <c r="O1048" s="40">
        <v>18000</v>
      </c>
      <c r="P1048" s="39">
        <f t="shared" si="48"/>
        <v>0</v>
      </c>
      <c r="Q1048" s="39">
        <f t="shared" si="49"/>
        <v>0</v>
      </c>
      <c r="R1048" s="39">
        <f t="shared" si="50"/>
        <v>0</v>
      </c>
    </row>
    <row r="1049" spans="4:18" x14ac:dyDescent="0.25">
      <c r="D1049" s="36" t="s">
        <v>1360</v>
      </c>
      <c r="E1049" s="37" t="s">
        <v>471</v>
      </c>
      <c r="F1049" s="37">
        <v>8</v>
      </c>
      <c r="G1049" s="37"/>
      <c r="H1049" s="37"/>
      <c r="I1049" s="38"/>
      <c r="J1049" s="38"/>
      <c r="K1049" s="38"/>
      <c r="L1049" s="38"/>
      <c r="M1049" s="39"/>
      <c r="N1049" s="39"/>
      <c r="O1049" s="40">
        <v>16000</v>
      </c>
      <c r="P1049" s="39">
        <f t="shared" si="48"/>
        <v>0</v>
      </c>
      <c r="Q1049" s="39">
        <f t="shared" si="49"/>
        <v>0</v>
      </c>
      <c r="R1049" s="39">
        <f t="shared" si="50"/>
        <v>0</v>
      </c>
    </row>
    <row r="1050" spans="4:18" x14ac:dyDescent="0.25">
      <c r="D1050" s="36" t="s">
        <v>1361</v>
      </c>
      <c r="E1050" s="37" t="s">
        <v>471</v>
      </c>
      <c r="F1050" s="37">
        <v>13</v>
      </c>
      <c r="G1050" s="37"/>
      <c r="H1050" s="37"/>
      <c r="I1050" s="38"/>
      <c r="J1050" s="38"/>
      <c r="K1050" s="38"/>
      <c r="L1050" s="38"/>
      <c r="M1050" s="39"/>
      <c r="N1050" s="39"/>
      <c r="O1050" s="41">
        <v>2500</v>
      </c>
      <c r="P1050" s="39">
        <f t="shared" si="48"/>
        <v>0</v>
      </c>
      <c r="Q1050" s="39">
        <f t="shared" si="49"/>
        <v>0</v>
      </c>
      <c r="R1050" s="39">
        <f t="shared" si="50"/>
        <v>0</v>
      </c>
    </row>
    <row r="1051" spans="4:18" x14ac:dyDescent="0.25">
      <c r="D1051" s="35" t="s">
        <v>1362</v>
      </c>
      <c r="E1051" s="37" t="s">
        <v>471</v>
      </c>
      <c r="F1051" s="37">
        <v>1</v>
      </c>
      <c r="G1051" s="37"/>
      <c r="H1051" s="37"/>
      <c r="I1051" s="38"/>
      <c r="J1051" s="38"/>
      <c r="K1051" s="38"/>
      <c r="L1051" s="38"/>
      <c r="M1051" s="39"/>
      <c r="N1051" s="39"/>
      <c r="O1051" s="41">
        <v>71000</v>
      </c>
      <c r="P1051" s="39">
        <f t="shared" si="48"/>
        <v>0</v>
      </c>
      <c r="Q1051" s="39">
        <f t="shared" si="49"/>
        <v>0</v>
      </c>
      <c r="R1051" s="39">
        <f t="shared" si="50"/>
        <v>0</v>
      </c>
    </row>
    <row r="1052" spans="4:18" x14ac:dyDescent="0.25">
      <c r="D1052" s="35" t="s">
        <v>1362</v>
      </c>
      <c r="E1052" s="37" t="s">
        <v>471</v>
      </c>
      <c r="F1052" s="37">
        <v>1</v>
      </c>
      <c r="G1052" s="37"/>
      <c r="H1052" s="37"/>
      <c r="I1052" s="38"/>
      <c r="J1052" s="38"/>
      <c r="K1052" s="38"/>
      <c r="L1052" s="38"/>
      <c r="M1052" s="39"/>
      <c r="N1052" s="39"/>
      <c r="O1052" s="41">
        <v>59000</v>
      </c>
      <c r="P1052" s="39">
        <f t="shared" si="48"/>
        <v>0</v>
      </c>
      <c r="Q1052" s="39">
        <f t="shared" si="49"/>
        <v>0</v>
      </c>
      <c r="R1052" s="39">
        <f t="shared" si="50"/>
        <v>0</v>
      </c>
    </row>
    <row r="1053" spans="4:18" x14ac:dyDescent="0.25">
      <c r="D1053" s="35" t="s">
        <v>1362</v>
      </c>
      <c r="E1053" s="37" t="s">
        <v>471</v>
      </c>
      <c r="F1053" s="37">
        <v>1</v>
      </c>
      <c r="G1053" s="37"/>
      <c r="H1053" s="37"/>
      <c r="I1053" s="38"/>
      <c r="J1053" s="38"/>
      <c r="K1053" s="38"/>
      <c r="L1053" s="38"/>
      <c r="M1053" s="39"/>
      <c r="N1053" s="39"/>
      <c r="O1053" s="41">
        <v>33000</v>
      </c>
      <c r="P1053" s="39">
        <f t="shared" si="48"/>
        <v>0</v>
      </c>
      <c r="Q1053" s="39">
        <f t="shared" si="49"/>
        <v>0</v>
      </c>
      <c r="R1053" s="39">
        <f t="shared" si="50"/>
        <v>0</v>
      </c>
    </row>
    <row r="1054" spans="4:18" x14ac:dyDescent="0.25">
      <c r="D1054" s="35" t="s">
        <v>1363</v>
      </c>
      <c r="E1054" s="37" t="s">
        <v>471</v>
      </c>
      <c r="F1054" s="37">
        <v>5</v>
      </c>
      <c r="G1054" s="37"/>
      <c r="H1054" s="37"/>
      <c r="I1054" s="38"/>
      <c r="J1054" s="38"/>
      <c r="K1054" s="38"/>
      <c r="L1054" s="38"/>
      <c r="M1054" s="39"/>
      <c r="N1054" s="39"/>
      <c r="O1054" s="41">
        <v>49000</v>
      </c>
      <c r="P1054" s="39">
        <f t="shared" si="48"/>
        <v>0</v>
      </c>
      <c r="Q1054" s="39">
        <f t="shared" si="49"/>
        <v>0</v>
      </c>
      <c r="R1054" s="39">
        <f t="shared" si="50"/>
        <v>0</v>
      </c>
    </row>
    <row r="1055" spans="4:18" x14ac:dyDescent="0.25">
      <c r="D1055" s="35" t="s">
        <v>1364</v>
      </c>
      <c r="E1055" s="37" t="s">
        <v>471</v>
      </c>
      <c r="F1055" s="37">
        <v>1</v>
      </c>
      <c r="G1055" s="37"/>
      <c r="H1055" s="37"/>
      <c r="I1055" s="38"/>
      <c r="J1055" s="38"/>
      <c r="K1055" s="38"/>
      <c r="L1055" s="38"/>
      <c r="M1055" s="39"/>
      <c r="N1055" s="39"/>
      <c r="O1055" s="41">
        <v>69000</v>
      </c>
      <c r="P1055" s="39">
        <f t="shared" si="48"/>
        <v>0</v>
      </c>
      <c r="Q1055" s="39">
        <f t="shared" si="49"/>
        <v>0</v>
      </c>
      <c r="R1055" s="39">
        <f t="shared" si="50"/>
        <v>0</v>
      </c>
    </row>
    <row r="1056" spans="4:18" x14ac:dyDescent="0.25">
      <c r="D1056" s="35" t="s">
        <v>1365</v>
      </c>
      <c r="E1056" s="37" t="s">
        <v>471</v>
      </c>
      <c r="F1056" s="37">
        <v>3</v>
      </c>
      <c r="G1056" s="37"/>
      <c r="H1056" s="37"/>
      <c r="I1056" s="38"/>
      <c r="J1056" s="38"/>
      <c r="K1056" s="38"/>
      <c r="L1056" s="38"/>
      <c r="M1056" s="39"/>
      <c r="N1056" s="39"/>
      <c r="O1056" s="41">
        <v>19000</v>
      </c>
      <c r="P1056" s="39">
        <f t="shared" si="48"/>
        <v>0</v>
      </c>
      <c r="Q1056" s="39">
        <f t="shared" si="49"/>
        <v>0</v>
      </c>
      <c r="R1056" s="39">
        <f t="shared" si="50"/>
        <v>0</v>
      </c>
    </row>
    <row r="1057" spans="4:18" x14ac:dyDescent="0.25">
      <c r="D1057" s="35" t="s">
        <v>1366</v>
      </c>
      <c r="E1057" s="37" t="s">
        <v>471</v>
      </c>
      <c r="F1057" s="37">
        <v>1</v>
      </c>
      <c r="G1057" s="37"/>
      <c r="H1057" s="37"/>
      <c r="I1057" s="38"/>
      <c r="J1057" s="38"/>
      <c r="K1057" s="38"/>
      <c r="L1057" s="38"/>
      <c r="M1057" s="39"/>
      <c r="N1057" s="39"/>
      <c r="O1057" s="41">
        <v>28000</v>
      </c>
      <c r="P1057" s="39">
        <f t="shared" si="48"/>
        <v>0</v>
      </c>
      <c r="Q1057" s="39">
        <f t="shared" si="49"/>
        <v>0</v>
      </c>
      <c r="R1057" s="39">
        <f t="shared" si="50"/>
        <v>0</v>
      </c>
    </row>
    <row r="1058" spans="4:18" x14ac:dyDescent="0.25">
      <c r="D1058" s="35" t="s">
        <v>1367</v>
      </c>
      <c r="E1058" s="37" t="s">
        <v>471</v>
      </c>
      <c r="F1058" s="37">
        <v>2</v>
      </c>
      <c r="G1058" s="37"/>
      <c r="H1058" s="37"/>
      <c r="I1058" s="38"/>
      <c r="J1058" s="38"/>
      <c r="K1058" s="38"/>
      <c r="L1058" s="38"/>
      <c r="M1058" s="39"/>
      <c r="N1058" s="39"/>
      <c r="O1058" s="41">
        <v>36000</v>
      </c>
      <c r="P1058" s="39">
        <f t="shared" si="48"/>
        <v>0</v>
      </c>
      <c r="Q1058" s="39">
        <f t="shared" si="49"/>
        <v>0</v>
      </c>
      <c r="R1058" s="39">
        <f t="shared" si="50"/>
        <v>0</v>
      </c>
    </row>
    <row r="1059" spans="4:18" x14ac:dyDescent="0.25">
      <c r="D1059" s="35" t="s">
        <v>1368</v>
      </c>
      <c r="E1059" s="37" t="s">
        <v>471</v>
      </c>
      <c r="F1059" s="37">
        <v>1</v>
      </c>
      <c r="G1059" s="37"/>
      <c r="H1059" s="37"/>
      <c r="I1059" s="38"/>
      <c r="J1059" s="38"/>
      <c r="K1059" s="38"/>
      <c r="L1059" s="38"/>
      <c r="M1059" s="39"/>
      <c r="N1059" s="39"/>
      <c r="O1059" s="41">
        <v>20000</v>
      </c>
      <c r="P1059" s="39">
        <f t="shared" si="48"/>
        <v>0</v>
      </c>
      <c r="Q1059" s="39">
        <f t="shared" si="49"/>
        <v>0</v>
      </c>
      <c r="R1059" s="39">
        <f t="shared" si="50"/>
        <v>0</v>
      </c>
    </row>
    <row r="1060" spans="4:18" x14ac:dyDescent="0.25">
      <c r="D1060" s="35" t="s">
        <v>1369</v>
      </c>
      <c r="E1060" s="37" t="s">
        <v>471</v>
      </c>
      <c r="F1060" s="37">
        <v>1</v>
      </c>
      <c r="G1060" s="37"/>
      <c r="H1060" s="37"/>
      <c r="I1060" s="38"/>
      <c r="J1060" s="38"/>
      <c r="K1060" s="38"/>
      <c r="L1060" s="38"/>
      <c r="M1060" s="39"/>
      <c r="N1060" s="39"/>
      <c r="O1060" s="41">
        <v>68000</v>
      </c>
      <c r="P1060" s="39">
        <f t="shared" si="48"/>
        <v>0</v>
      </c>
      <c r="Q1060" s="39">
        <f t="shared" si="49"/>
        <v>0</v>
      </c>
      <c r="R1060" s="39">
        <f t="shared" si="50"/>
        <v>0</v>
      </c>
    </row>
    <row r="1061" spans="4:18" x14ac:dyDescent="0.25">
      <c r="D1061" s="35" t="s">
        <v>1370</v>
      </c>
      <c r="E1061" s="37" t="s">
        <v>471</v>
      </c>
      <c r="F1061" s="37">
        <v>1</v>
      </c>
      <c r="G1061" s="37"/>
      <c r="H1061" s="37"/>
      <c r="I1061" s="38"/>
      <c r="J1061" s="38"/>
      <c r="K1061" s="38"/>
      <c r="L1061" s="38"/>
      <c r="M1061" s="39"/>
      <c r="N1061" s="39"/>
      <c r="O1061" s="41">
        <v>49000</v>
      </c>
      <c r="P1061" s="39">
        <f t="shared" si="48"/>
        <v>0</v>
      </c>
      <c r="Q1061" s="39">
        <f t="shared" si="49"/>
        <v>0</v>
      </c>
      <c r="R1061" s="39">
        <f t="shared" si="50"/>
        <v>0</v>
      </c>
    </row>
    <row r="1062" spans="4:18" x14ac:dyDescent="0.25">
      <c r="D1062" s="35" t="s">
        <v>1371</v>
      </c>
      <c r="E1062" s="37" t="s">
        <v>471</v>
      </c>
      <c r="F1062" s="37">
        <v>2</v>
      </c>
      <c r="G1062" s="37"/>
      <c r="H1062" s="37"/>
      <c r="I1062" s="38"/>
      <c r="J1062" s="38"/>
      <c r="K1062" s="38"/>
      <c r="L1062" s="38"/>
      <c r="M1062" s="39"/>
      <c r="N1062" s="39"/>
      <c r="O1062" s="41">
        <v>23000</v>
      </c>
      <c r="P1062" s="39">
        <f t="shared" si="48"/>
        <v>0</v>
      </c>
      <c r="Q1062" s="39">
        <f t="shared" si="49"/>
        <v>0</v>
      </c>
      <c r="R1062" s="39">
        <f t="shared" si="50"/>
        <v>0</v>
      </c>
    </row>
    <row r="1063" spans="4:18" x14ac:dyDescent="0.25">
      <c r="D1063" s="35" t="s">
        <v>1372</v>
      </c>
      <c r="E1063" s="37" t="s">
        <v>471</v>
      </c>
      <c r="F1063" s="37">
        <v>3</v>
      </c>
      <c r="G1063" s="37"/>
      <c r="H1063" s="37"/>
      <c r="I1063" s="38"/>
      <c r="J1063" s="38"/>
      <c r="K1063" s="38"/>
      <c r="L1063" s="38"/>
      <c r="M1063" s="39"/>
      <c r="N1063" s="39"/>
      <c r="O1063" s="41">
        <v>31000</v>
      </c>
      <c r="P1063" s="39">
        <f t="shared" si="48"/>
        <v>0</v>
      </c>
      <c r="Q1063" s="39">
        <f t="shared" si="49"/>
        <v>0</v>
      </c>
      <c r="R1063" s="39">
        <f t="shared" si="50"/>
        <v>0</v>
      </c>
    </row>
    <row r="1064" spans="4:18" x14ac:dyDescent="0.25">
      <c r="D1064" s="35" t="s">
        <v>1373</v>
      </c>
      <c r="E1064" s="37" t="s">
        <v>471</v>
      </c>
      <c r="F1064" s="37">
        <v>1</v>
      </c>
      <c r="G1064" s="37"/>
      <c r="H1064" s="37"/>
      <c r="I1064" s="38"/>
      <c r="J1064" s="38"/>
      <c r="K1064" s="38"/>
      <c r="L1064" s="38"/>
      <c r="M1064" s="39"/>
      <c r="N1064" s="39"/>
      <c r="O1064" s="41">
        <v>49000</v>
      </c>
      <c r="P1064" s="39">
        <f t="shared" si="48"/>
        <v>0</v>
      </c>
      <c r="Q1064" s="39">
        <f t="shared" si="49"/>
        <v>0</v>
      </c>
      <c r="R1064" s="39">
        <f t="shared" si="50"/>
        <v>0</v>
      </c>
    </row>
    <row r="1065" spans="4:18" x14ac:dyDescent="0.25">
      <c r="D1065" s="35" t="s">
        <v>1374</v>
      </c>
      <c r="E1065" s="37" t="s">
        <v>471</v>
      </c>
      <c r="F1065" s="37">
        <v>1</v>
      </c>
      <c r="G1065" s="37"/>
      <c r="H1065" s="37"/>
      <c r="I1065" s="38"/>
      <c r="J1065" s="38"/>
      <c r="K1065" s="38"/>
      <c r="L1065" s="38"/>
      <c r="M1065" s="39"/>
      <c r="N1065" s="39"/>
      <c r="O1065" s="41">
        <v>49000</v>
      </c>
      <c r="P1065" s="39">
        <f t="shared" si="48"/>
        <v>0</v>
      </c>
      <c r="Q1065" s="39">
        <f t="shared" si="49"/>
        <v>0</v>
      </c>
      <c r="R1065" s="39">
        <f t="shared" si="50"/>
        <v>0</v>
      </c>
    </row>
    <row r="1066" spans="4:18" x14ac:dyDescent="0.25">
      <c r="D1066" s="35" t="s">
        <v>1375</v>
      </c>
      <c r="E1066" s="37" t="s">
        <v>471</v>
      </c>
      <c r="F1066" s="37">
        <v>14</v>
      </c>
      <c r="G1066" s="37"/>
      <c r="H1066" s="37"/>
      <c r="I1066" s="38"/>
      <c r="J1066" s="38"/>
      <c r="K1066" s="38"/>
      <c r="L1066" s="38"/>
      <c r="M1066" s="39"/>
      <c r="N1066" s="39"/>
      <c r="O1066" s="41">
        <v>14000</v>
      </c>
      <c r="P1066" s="39">
        <f t="shared" si="48"/>
        <v>0</v>
      </c>
      <c r="Q1066" s="39">
        <f t="shared" si="49"/>
        <v>0</v>
      </c>
      <c r="R1066" s="39">
        <f t="shared" si="50"/>
        <v>0</v>
      </c>
    </row>
    <row r="1067" spans="4:18" x14ac:dyDescent="0.25">
      <c r="D1067" s="35" t="s">
        <v>1376</v>
      </c>
      <c r="E1067" s="37" t="s">
        <v>471</v>
      </c>
      <c r="F1067" s="37">
        <v>9</v>
      </c>
      <c r="G1067" s="37"/>
      <c r="H1067" s="37"/>
      <c r="I1067" s="38"/>
      <c r="J1067" s="38"/>
      <c r="K1067" s="38"/>
      <c r="L1067" s="38"/>
      <c r="M1067" s="39"/>
      <c r="N1067" s="39"/>
      <c r="O1067" s="41">
        <v>8000</v>
      </c>
      <c r="P1067" s="39">
        <f t="shared" si="48"/>
        <v>0</v>
      </c>
      <c r="Q1067" s="39">
        <f t="shared" si="49"/>
        <v>0</v>
      </c>
      <c r="R1067" s="39">
        <f t="shared" si="50"/>
        <v>0</v>
      </c>
    </row>
    <row r="1068" spans="4:18" x14ac:dyDescent="0.25">
      <c r="D1068" s="35" t="s">
        <v>1377</v>
      </c>
      <c r="E1068" s="37" t="s">
        <v>471</v>
      </c>
      <c r="F1068" s="37">
        <v>231</v>
      </c>
      <c r="G1068" s="37"/>
      <c r="H1068" s="37"/>
      <c r="I1068" s="38"/>
      <c r="J1068" s="38"/>
      <c r="K1068" s="38"/>
      <c r="L1068" s="38"/>
      <c r="M1068" s="39"/>
      <c r="N1068" s="39"/>
      <c r="O1068" s="41">
        <v>14000</v>
      </c>
      <c r="P1068" s="39">
        <f t="shared" si="48"/>
        <v>0</v>
      </c>
      <c r="Q1068" s="39">
        <f t="shared" si="49"/>
        <v>0</v>
      </c>
      <c r="R1068" s="39">
        <f t="shared" si="50"/>
        <v>0</v>
      </c>
    </row>
    <row r="1069" spans="4:18" x14ac:dyDescent="0.25">
      <c r="D1069" s="36" t="s">
        <v>1378</v>
      </c>
      <c r="E1069" s="37" t="s">
        <v>471</v>
      </c>
      <c r="F1069" s="37">
        <v>1</v>
      </c>
      <c r="G1069" s="37"/>
      <c r="H1069" s="37"/>
      <c r="I1069" s="38"/>
      <c r="J1069" s="38"/>
      <c r="K1069" s="38"/>
      <c r="L1069" s="38"/>
      <c r="M1069" s="39"/>
      <c r="N1069" s="39"/>
      <c r="O1069" s="40">
        <v>23500</v>
      </c>
      <c r="P1069" s="39">
        <f t="shared" si="48"/>
        <v>0</v>
      </c>
      <c r="Q1069" s="39">
        <f t="shared" si="49"/>
        <v>0</v>
      </c>
      <c r="R1069" s="39">
        <f t="shared" si="50"/>
        <v>0</v>
      </c>
    </row>
    <row r="1070" spans="4:18" x14ac:dyDescent="0.25">
      <c r="D1070" s="35" t="s">
        <v>1379</v>
      </c>
      <c r="E1070" s="37" t="s">
        <v>471</v>
      </c>
      <c r="F1070" s="37">
        <v>1</v>
      </c>
      <c r="G1070" s="37"/>
      <c r="H1070" s="37"/>
      <c r="I1070" s="38"/>
      <c r="J1070" s="38"/>
      <c r="K1070" s="38"/>
      <c r="L1070" s="38"/>
      <c r="M1070" s="39"/>
      <c r="N1070" s="39"/>
      <c r="O1070" s="41">
        <v>476000</v>
      </c>
      <c r="P1070" s="39">
        <f t="shared" si="48"/>
        <v>0</v>
      </c>
      <c r="Q1070" s="39">
        <f t="shared" si="49"/>
        <v>0</v>
      </c>
      <c r="R1070" s="39">
        <f t="shared" si="50"/>
        <v>0</v>
      </c>
    </row>
    <row r="1071" spans="4:18" x14ac:dyDescent="0.25">
      <c r="D1071" s="36" t="s">
        <v>1380</v>
      </c>
      <c r="E1071" s="37" t="s">
        <v>471</v>
      </c>
      <c r="F1071" s="37">
        <v>6</v>
      </c>
      <c r="G1071" s="37"/>
      <c r="H1071" s="37"/>
      <c r="I1071" s="38"/>
      <c r="J1071" s="38"/>
      <c r="K1071" s="38"/>
      <c r="L1071" s="38"/>
      <c r="M1071" s="39"/>
      <c r="N1071" s="39"/>
      <c r="O1071" s="40">
        <v>9500</v>
      </c>
      <c r="P1071" s="39">
        <f t="shared" si="48"/>
        <v>0</v>
      </c>
      <c r="Q1071" s="39">
        <f t="shared" si="49"/>
        <v>0</v>
      </c>
      <c r="R1071" s="39">
        <f t="shared" si="50"/>
        <v>0</v>
      </c>
    </row>
    <row r="1072" spans="4:18" x14ac:dyDescent="0.25">
      <c r="D1072" s="36" t="s">
        <v>2470</v>
      </c>
      <c r="E1072" s="37" t="s">
        <v>313</v>
      </c>
      <c r="F1072" s="37">
        <v>13</v>
      </c>
      <c r="G1072" s="37"/>
      <c r="H1072" s="37"/>
      <c r="I1072" s="38"/>
      <c r="J1072" s="38"/>
      <c r="K1072" s="38"/>
      <c r="L1072" s="38"/>
      <c r="M1072" s="39"/>
      <c r="N1072" s="39"/>
      <c r="O1072" s="41">
        <v>5000</v>
      </c>
      <c r="P1072" s="39">
        <f t="shared" si="48"/>
        <v>0</v>
      </c>
      <c r="Q1072" s="39">
        <f t="shared" si="49"/>
        <v>0</v>
      </c>
      <c r="R1072" s="39">
        <f t="shared" si="50"/>
        <v>0</v>
      </c>
    </row>
    <row r="1073" spans="4:18" x14ac:dyDescent="0.25">
      <c r="D1073" s="36" t="s">
        <v>1381</v>
      </c>
      <c r="E1073" s="37" t="s">
        <v>471</v>
      </c>
      <c r="F1073" s="37">
        <v>18</v>
      </c>
      <c r="G1073" s="37"/>
      <c r="H1073" s="37"/>
      <c r="I1073" s="38"/>
      <c r="J1073" s="38"/>
      <c r="K1073" s="38"/>
      <c r="L1073" s="38"/>
      <c r="M1073" s="39"/>
      <c r="N1073" s="39"/>
      <c r="O1073" s="40">
        <v>5000</v>
      </c>
      <c r="P1073" s="39">
        <f t="shared" si="48"/>
        <v>0</v>
      </c>
      <c r="Q1073" s="39">
        <f t="shared" si="49"/>
        <v>0</v>
      </c>
      <c r="R1073" s="39">
        <f t="shared" si="50"/>
        <v>0</v>
      </c>
    </row>
    <row r="1074" spans="4:18" x14ac:dyDescent="0.25">
      <c r="D1074" s="36" t="s">
        <v>2469</v>
      </c>
      <c r="E1074" s="37" t="s">
        <v>313</v>
      </c>
      <c r="F1074" s="37">
        <v>19</v>
      </c>
      <c r="G1074" s="37"/>
      <c r="H1074" s="37"/>
      <c r="I1074" s="38"/>
      <c r="J1074" s="38"/>
      <c r="K1074" s="38"/>
      <c r="L1074" s="38"/>
      <c r="M1074" s="39"/>
      <c r="N1074" s="39"/>
      <c r="O1074" s="41">
        <v>5000</v>
      </c>
      <c r="P1074" s="39">
        <f t="shared" si="48"/>
        <v>0</v>
      </c>
      <c r="Q1074" s="39">
        <f t="shared" si="49"/>
        <v>0</v>
      </c>
      <c r="R1074" s="39">
        <f t="shared" si="50"/>
        <v>0</v>
      </c>
    </row>
    <row r="1075" spans="4:18" x14ac:dyDescent="0.25">
      <c r="D1075" s="36" t="s">
        <v>1382</v>
      </c>
      <c r="E1075" s="37" t="s">
        <v>471</v>
      </c>
      <c r="F1075" s="37">
        <v>29</v>
      </c>
      <c r="G1075" s="37"/>
      <c r="H1075" s="37"/>
      <c r="I1075" s="38"/>
      <c r="J1075" s="38"/>
      <c r="K1075" s="38"/>
      <c r="L1075" s="38"/>
      <c r="M1075" s="39"/>
      <c r="N1075" s="39"/>
      <c r="O1075" s="40">
        <v>5000</v>
      </c>
      <c r="P1075" s="39">
        <f t="shared" si="48"/>
        <v>0</v>
      </c>
      <c r="Q1075" s="39">
        <f t="shared" si="49"/>
        <v>0</v>
      </c>
      <c r="R1075" s="39">
        <f t="shared" si="50"/>
        <v>0</v>
      </c>
    </row>
    <row r="1076" spans="4:18" x14ac:dyDescent="0.25">
      <c r="D1076" s="36" t="s">
        <v>1383</v>
      </c>
      <c r="E1076" s="37" t="s">
        <v>471</v>
      </c>
      <c r="F1076" s="37">
        <v>6</v>
      </c>
      <c r="G1076" s="37"/>
      <c r="H1076" s="37"/>
      <c r="I1076" s="38"/>
      <c r="J1076" s="38"/>
      <c r="K1076" s="38"/>
      <c r="L1076" s="38"/>
      <c r="M1076" s="39"/>
      <c r="N1076" s="39"/>
      <c r="O1076" s="40">
        <v>5000</v>
      </c>
      <c r="P1076" s="39">
        <f t="shared" si="48"/>
        <v>0</v>
      </c>
      <c r="Q1076" s="39">
        <f t="shared" si="49"/>
        <v>0</v>
      </c>
      <c r="R1076" s="39">
        <f t="shared" si="50"/>
        <v>0</v>
      </c>
    </row>
    <row r="1077" spans="4:18" x14ac:dyDescent="0.25">
      <c r="D1077" s="36" t="s">
        <v>1384</v>
      </c>
      <c r="E1077" s="37" t="s">
        <v>471</v>
      </c>
      <c r="F1077" s="37">
        <v>8</v>
      </c>
      <c r="G1077" s="37"/>
      <c r="H1077" s="37"/>
      <c r="I1077" s="38"/>
      <c r="J1077" s="38"/>
      <c r="K1077" s="38"/>
      <c r="L1077" s="38"/>
      <c r="M1077" s="39"/>
      <c r="N1077" s="39"/>
      <c r="O1077" s="40">
        <v>5000</v>
      </c>
      <c r="P1077" s="39">
        <f t="shared" si="48"/>
        <v>0</v>
      </c>
      <c r="Q1077" s="39">
        <f t="shared" si="49"/>
        <v>0</v>
      </c>
      <c r="R1077" s="39">
        <f t="shared" si="50"/>
        <v>0</v>
      </c>
    </row>
    <row r="1078" spans="4:18" x14ac:dyDescent="0.25">
      <c r="D1078" s="36" t="s">
        <v>1385</v>
      </c>
      <c r="E1078" s="37" t="s">
        <v>471</v>
      </c>
      <c r="F1078" s="37">
        <v>1</v>
      </c>
      <c r="G1078" s="37"/>
      <c r="H1078" s="37"/>
      <c r="I1078" s="38"/>
      <c r="J1078" s="38"/>
      <c r="K1078" s="38"/>
      <c r="L1078" s="38"/>
      <c r="M1078" s="39"/>
      <c r="N1078" s="39"/>
      <c r="O1078" s="40">
        <v>7000</v>
      </c>
      <c r="P1078" s="39">
        <f t="shared" si="48"/>
        <v>0</v>
      </c>
      <c r="Q1078" s="39">
        <f t="shared" si="49"/>
        <v>0</v>
      </c>
      <c r="R1078" s="39">
        <f t="shared" si="50"/>
        <v>0</v>
      </c>
    </row>
    <row r="1079" spans="4:18" x14ac:dyDescent="0.25">
      <c r="D1079" s="36" t="s">
        <v>1386</v>
      </c>
      <c r="E1079" s="37" t="s">
        <v>471</v>
      </c>
      <c r="F1079" s="37">
        <v>17</v>
      </c>
      <c r="G1079" s="37"/>
      <c r="H1079" s="37"/>
      <c r="I1079" s="38"/>
      <c r="J1079" s="38"/>
      <c r="K1079" s="38"/>
      <c r="L1079" s="38"/>
      <c r="M1079" s="39"/>
      <c r="N1079" s="39"/>
      <c r="O1079" s="40">
        <v>4000</v>
      </c>
      <c r="P1079" s="39">
        <f t="shared" si="48"/>
        <v>0</v>
      </c>
      <c r="Q1079" s="39">
        <f t="shared" si="49"/>
        <v>0</v>
      </c>
      <c r="R1079" s="39">
        <f t="shared" si="50"/>
        <v>0</v>
      </c>
    </row>
    <row r="1080" spans="4:18" x14ac:dyDescent="0.25">
      <c r="D1080" s="36" t="s">
        <v>1386</v>
      </c>
      <c r="E1080" s="37" t="s">
        <v>471</v>
      </c>
      <c r="F1080" s="37">
        <v>6</v>
      </c>
      <c r="G1080" s="37"/>
      <c r="H1080" s="37"/>
      <c r="I1080" s="38"/>
      <c r="J1080" s="38"/>
      <c r="K1080" s="38"/>
      <c r="L1080" s="38"/>
      <c r="M1080" s="39"/>
      <c r="N1080" s="39"/>
      <c r="O1080" s="40">
        <v>6000</v>
      </c>
      <c r="P1080" s="39">
        <f t="shared" si="48"/>
        <v>0</v>
      </c>
      <c r="Q1080" s="39">
        <f t="shared" si="49"/>
        <v>0</v>
      </c>
      <c r="R1080" s="39">
        <f t="shared" si="50"/>
        <v>0</v>
      </c>
    </row>
    <row r="1081" spans="4:18" x14ac:dyDescent="0.25">
      <c r="D1081" s="36" t="s">
        <v>1387</v>
      </c>
      <c r="E1081" s="37" t="s">
        <v>471</v>
      </c>
      <c r="F1081" s="37">
        <v>5</v>
      </c>
      <c r="G1081" s="37"/>
      <c r="H1081" s="37"/>
      <c r="I1081" s="38"/>
      <c r="J1081" s="38"/>
      <c r="K1081" s="38"/>
      <c r="L1081" s="38"/>
      <c r="M1081" s="39"/>
      <c r="N1081" s="39"/>
      <c r="O1081" s="40">
        <v>5000</v>
      </c>
      <c r="P1081" s="39">
        <f t="shared" si="48"/>
        <v>0</v>
      </c>
      <c r="Q1081" s="39">
        <f t="shared" si="49"/>
        <v>0</v>
      </c>
      <c r="R1081" s="39">
        <f t="shared" si="50"/>
        <v>0</v>
      </c>
    </row>
    <row r="1082" spans="4:18" x14ac:dyDescent="0.25">
      <c r="D1082" s="36" t="s">
        <v>1387</v>
      </c>
      <c r="E1082" s="37" t="s">
        <v>471</v>
      </c>
      <c r="F1082" s="37">
        <v>1</v>
      </c>
      <c r="G1082" s="37"/>
      <c r="H1082" s="37"/>
      <c r="I1082" s="38"/>
      <c r="J1082" s="38"/>
      <c r="K1082" s="38"/>
      <c r="L1082" s="38"/>
      <c r="M1082" s="39"/>
      <c r="N1082" s="39"/>
      <c r="O1082" s="41">
        <v>8000</v>
      </c>
      <c r="P1082" s="39">
        <f t="shared" si="48"/>
        <v>0</v>
      </c>
      <c r="Q1082" s="39">
        <f t="shared" si="49"/>
        <v>0</v>
      </c>
      <c r="R1082" s="39">
        <f t="shared" si="50"/>
        <v>0</v>
      </c>
    </row>
    <row r="1083" spans="4:18" x14ac:dyDescent="0.25">
      <c r="D1083" s="36" t="s">
        <v>1388</v>
      </c>
      <c r="E1083" s="37" t="s">
        <v>471</v>
      </c>
      <c r="F1083" s="37">
        <v>1</v>
      </c>
      <c r="G1083" s="37"/>
      <c r="H1083" s="37"/>
      <c r="I1083" s="38"/>
      <c r="J1083" s="38"/>
      <c r="K1083" s="38"/>
      <c r="L1083" s="38"/>
      <c r="M1083" s="39"/>
      <c r="N1083" s="39"/>
      <c r="O1083" s="41">
        <v>13000</v>
      </c>
      <c r="P1083" s="39">
        <f t="shared" si="48"/>
        <v>0</v>
      </c>
      <c r="Q1083" s="39">
        <f t="shared" si="49"/>
        <v>0</v>
      </c>
      <c r="R1083" s="39">
        <f t="shared" si="50"/>
        <v>0</v>
      </c>
    </row>
    <row r="1084" spans="4:18" x14ac:dyDescent="0.25">
      <c r="D1084" s="36" t="s">
        <v>1389</v>
      </c>
      <c r="E1084" s="37" t="s">
        <v>471</v>
      </c>
      <c r="F1084" s="37">
        <v>2</v>
      </c>
      <c r="G1084" s="37"/>
      <c r="H1084" s="37"/>
      <c r="I1084" s="38"/>
      <c r="J1084" s="38"/>
      <c r="K1084" s="38"/>
      <c r="L1084" s="38"/>
      <c r="M1084" s="39"/>
      <c r="N1084" s="39"/>
      <c r="O1084" s="40">
        <v>14000</v>
      </c>
      <c r="P1084" s="39">
        <f t="shared" si="48"/>
        <v>0</v>
      </c>
      <c r="Q1084" s="39">
        <f t="shared" si="49"/>
        <v>0</v>
      </c>
      <c r="R1084" s="39">
        <f t="shared" si="50"/>
        <v>0</v>
      </c>
    </row>
    <row r="1085" spans="4:18" x14ac:dyDescent="0.25">
      <c r="D1085" s="36" t="s">
        <v>1390</v>
      </c>
      <c r="E1085" s="37" t="s">
        <v>471</v>
      </c>
      <c r="F1085" s="37">
        <v>1</v>
      </c>
      <c r="G1085" s="37"/>
      <c r="H1085" s="37"/>
      <c r="I1085" s="38"/>
      <c r="J1085" s="38"/>
      <c r="K1085" s="38"/>
      <c r="L1085" s="38"/>
      <c r="M1085" s="39"/>
      <c r="N1085" s="39"/>
      <c r="O1085" s="40">
        <v>10000</v>
      </c>
      <c r="P1085" s="39">
        <f t="shared" si="48"/>
        <v>0</v>
      </c>
      <c r="Q1085" s="39">
        <f t="shared" si="49"/>
        <v>0</v>
      </c>
      <c r="R1085" s="39">
        <f t="shared" si="50"/>
        <v>0</v>
      </c>
    </row>
    <row r="1086" spans="4:18" x14ac:dyDescent="0.25">
      <c r="D1086" s="36" t="s">
        <v>1391</v>
      </c>
      <c r="E1086" s="37" t="s">
        <v>471</v>
      </c>
      <c r="F1086" s="37">
        <v>19</v>
      </c>
      <c r="G1086" s="37"/>
      <c r="H1086" s="37"/>
      <c r="I1086" s="38"/>
      <c r="J1086" s="38"/>
      <c r="K1086" s="38"/>
      <c r="L1086" s="38"/>
      <c r="M1086" s="39"/>
      <c r="N1086" s="39"/>
      <c r="O1086" s="40">
        <v>10000</v>
      </c>
      <c r="P1086" s="39">
        <f t="shared" si="48"/>
        <v>0</v>
      </c>
      <c r="Q1086" s="39">
        <f t="shared" si="49"/>
        <v>0</v>
      </c>
      <c r="R1086" s="39">
        <f t="shared" si="50"/>
        <v>0</v>
      </c>
    </row>
    <row r="1087" spans="4:18" x14ac:dyDescent="0.25">
      <c r="D1087" s="36" t="s">
        <v>1392</v>
      </c>
      <c r="E1087" s="37" t="s">
        <v>471</v>
      </c>
      <c r="F1087" s="37">
        <v>16</v>
      </c>
      <c r="G1087" s="37"/>
      <c r="H1087" s="37"/>
      <c r="I1087" s="38"/>
      <c r="J1087" s="38"/>
      <c r="K1087" s="38"/>
      <c r="L1087" s="38"/>
      <c r="M1087" s="39"/>
      <c r="N1087" s="39"/>
      <c r="O1087" s="40">
        <v>10000</v>
      </c>
      <c r="P1087" s="39">
        <f t="shared" si="48"/>
        <v>0</v>
      </c>
      <c r="Q1087" s="39">
        <f t="shared" si="49"/>
        <v>0</v>
      </c>
      <c r="R1087" s="39">
        <f t="shared" si="50"/>
        <v>0</v>
      </c>
    </row>
    <row r="1088" spans="4:18" x14ac:dyDescent="0.25">
      <c r="D1088" s="35" t="s">
        <v>1393</v>
      </c>
      <c r="E1088" s="37" t="s">
        <v>471</v>
      </c>
      <c r="F1088" s="37">
        <v>2</v>
      </c>
      <c r="G1088" s="37"/>
      <c r="H1088" s="37"/>
      <c r="I1088" s="38"/>
      <c r="J1088" s="38"/>
      <c r="K1088" s="38"/>
      <c r="L1088" s="38"/>
      <c r="M1088" s="39"/>
      <c r="N1088" s="39"/>
      <c r="O1088" s="41">
        <v>10000</v>
      </c>
      <c r="P1088" s="39">
        <f t="shared" si="48"/>
        <v>0</v>
      </c>
      <c r="Q1088" s="39">
        <f t="shared" si="49"/>
        <v>0</v>
      </c>
      <c r="R1088" s="39">
        <f t="shared" si="50"/>
        <v>0</v>
      </c>
    </row>
    <row r="1089" spans="4:18" x14ac:dyDescent="0.25">
      <c r="D1089" s="35" t="s">
        <v>1394</v>
      </c>
      <c r="E1089" s="37" t="s">
        <v>471</v>
      </c>
      <c r="F1089" s="37">
        <v>8</v>
      </c>
      <c r="G1089" s="37"/>
      <c r="H1089" s="37"/>
      <c r="I1089" s="38"/>
      <c r="J1089" s="38"/>
      <c r="K1089" s="38"/>
      <c r="L1089" s="38"/>
      <c r="M1089" s="39"/>
      <c r="N1089" s="39"/>
      <c r="O1089" s="41">
        <v>10000</v>
      </c>
      <c r="P1089" s="39">
        <f t="shared" ref="P1089:P1152" si="51">H1089*I1089</f>
        <v>0</v>
      </c>
      <c r="Q1089" s="39">
        <f t="shared" ref="Q1089:Q1152" si="52">H1089*O1089</f>
        <v>0</v>
      </c>
      <c r="R1089" s="39">
        <f t="shared" ref="R1089:R1152" si="53">G1089*O1089</f>
        <v>0</v>
      </c>
    </row>
    <row r="1090" spans="4:18" x14ac:dyDescent="0.25">
      <c r="D1090" s="35" t="s">
        <v>1395</v>
      </c>
      <c r="E1090" s="37" t="s">
        <v>471</v>
      </c>
      <c r="F1090" s="37">
        <v>3</v>
      </c>
      <c r="G1090" s="37"/>
      <c r="H1090" s="37"/>
      <c r="I1090" s="38"/>
      <c r="J1090" s="38"/>
      <c r="K1090" s="38"/>
      <c r="L1090" s="38"/>
      <c r="M1090" s="39"/>
      <c r="N1090" s="39"/>
      <c r="O1090" s="41">
        <v>10000</v>
      </c>
      <c r="P1090" s="39">
        <f t="shared" si="51"/>
        <v>0</v>
      </c>
      <c r="Q1090" s="39">
        <f t="shared" si="52"/>
        <v>0</v>
      </c>
      <c r="R1090" s="39">
        <f t="shared" si="53"/>
        <v>0</v>
      </c>
    </row>
    <row r="1091" spans="4:18" x14ac:dyDescent="0.25">
      <c r="D1091" s="36" t="s">
        <v>1396</v>
      </c>
      <c r="E1091" s="37" t="s">
        <v>471</v>
      </c>
      <c r="F1091" s="37">
        <v>6</v>
      </c>
      <c r="G1091" s="37"/>
      <c r="H1091" s="37"/>
      <c r="I1091" s="38"/>
      <c r="J1091" s="38"/>
      <c r="K1091" s="38"/>
      <c r="L1091" s="38"/>
      <c r="M1091" s="39"/>
      <c r="N1091" s="39"/>
      <c r="O1091" s="40">
        <v>14000</v>
      </c>
      <c r="P1091" s="39">
        <f t="shared" si="51"/>
        <v>0</v>
      </c>
      <c r="Q1091" s="39">
        <f t="shared" si="52"/>
        <v>0</v>
      </c>
      <c r="R1091" s="39">
        <f t="shared" si="53"/>
        <v>0</v>
      </c>
    </row>
    <row r="1092" spans="4:18" x14ac:dyDescent="0.25">
      <c r="D1092" s="36" t="s">
        <v>2552</v>
      </c>
      <c r="E1092" s="37" t="s">
        <v>2257</v>
      </c>
      <c r="F1092" s="37">
        <v>4</v>
      </c>
      <c r="G1092" s="37"/>
      <c r="H1092" s="37"/>
      <c r="I1092" s="38"/>
      <c r="J1092" s="38"/>
      <c r="K1092" s="38"/>
      <c r="L1092" s="38"/>
      <c r="M1092" s="39"/>
      <c r="N1092" s="39"/>
      <c r="O1092" s="41">
        <v>65000</v>
      </c>
      <c r="P1092" s="39">
        <f t="shared" si="51"/>
        <v>0</v>
      </c>
      <c r="Q1092" s="39">
        <f t="shared" si="52"/>
        <v>0</v>
      </c>
      <c r="R1092" s="39">
        <f t="shared" si="53"/>
        <v>0</v>
      </c>
    </row>
    <row r="1093" spans="4:18" x14ac:dyDescent="0.25">
      <c r="D1093" s="35" t="s">
        <v>1397</v>
      </c>
      <c r="E1093" s="37" t="s">
        <v>471</v>
      </c>
      <c r="F1093" s="37">
        <v>1</v>
      </c>
      <c r="G1093" s="37"/>
      <c r="H1093" s="37"/>
      <c r="I1093" s="38"/>
      <c r="J1093" s="38"/>
      <c r="K1093" s="38"/>
      <c r="L1093" s="38"/>
      <c r="M1093" s="39"/>
      <c r="N1093" s="39"/>
      <c r="O1093" s="41">
        <v>200000</v>
      </c>
      <c r="P1093" s="39">
        <f t="shared" si="51"/>
        <v>0</v>
      </c>
      <c r="Q1093" s="39">
        <f t="shared" si="52"/>
        <v>0</v>
      </c>
      <c r="R1093" s="39">
        <f t="shared" si="53"/>
        <v>0</v>
      </c>
    </row>
    <row r="1094" spans="4:18" x14ac:dyDescent="0.25">
      <c r="D1094" s="36" t="s">
        <v>2553</v>
      </c>
      <c r="E1094" s="37" t="s">
        <v>2257</v>
      </c>
      <c r="F1094" s="37">
        <v>3</v>
      </c>
      <c r="G1094" s="37"/>
      <c r="H1094" s="37"/>
      <c r="I1094" s="38"/>
      <c r="J1094" s="38"/>
      <c r="K1094" s="38"/>
      <c r="L1094" s="38"/>
      <c r="M1094" s="39"/>
      <c r="N1094" s="39"/>
      <c r="O1094" s="41">
        <v>65000</v>
      </c>
      <c r="P1094" s="39">
        <f t="shared" si="51"/>
        <v>0</v>
      </c>
      <c r="Q1094" s="39">
        <f t="shared" si="52"/>
        <v>0</v>
      </c>
      <c r="R1094" s="39">
        <f t="shared" si="53"/>
        <v>0</v>
      </c>
    </row>
    <row r="1095" spans="4:18" x14ac:dyDescent="0.25">
      <c r="D1095" s="36" t="s">
        <v>1398</v>
      </c>
      <c r="E1095" s="37" t="s">
        <v>471</v>
      </c>
      <c r="F1095" s="37">
        <v>1</v>
      </c>
      <c r="G1095" s="37"/>
      <c r="H1095" s="37"/>
      <c r="I1095" s="38"/>
      <c r="J1095" s="38"/>
      <c r="K1095" s="38"/>
      <c r="L1095" s="38"/>
      <c r="M1095" s="39"/>
      <c r="N1095" s="39"/>
      <c r="O1095" s="40">
        <v>75000</v>
      </c>
      <c r="P1095" s="39">
        <f t="shared" si="51"/>
        <v>0</v>
      </c>
      <c r="Q1095" s="39">
        <f t="shared" si="52"/>
        <v>0</v>
      </c>
      <c r="R1095" s="39">
        <f t="shared" si="53"/>
        <v>0</v>
      </c>
    </row>
    <row r="1096" spans="4:18" x14ac:dyDescent="0.25">
      <c r="D1096" s="35" t="s">
        <v>1398</v>
      </c>
      <c r="E1096" s="37" t="s">
        <v>471</v>
      </c>
      <c r="F1096" s="37">
        <v>1</v>
      </c>
      <c r="G1096" s="37"/>
      <c r="H1096" s="37"/>
      <c r="I1096" s="38"/>
      <c r="J1096" s="38"/>
      <c r="K1096" s="38"/>
      <c r="L1096" s="38"/>
      <c r="M1096" s="39"/>
      <c r="N1096" s="39"/>
      <c r="O1096" s="41">
        <v>259000</v>
      </c>
      <c r="P1096" s="39">
        <f t="shared" si="51"/>
        <v>0</v>
      </c>
      <c r="Q1096" s="39">
        <f t="shared" si="52"/>
        <v>0</v>
      </c>
      <c r="R1096" s="39">
        <f t="shared" si="53"/>
        <v>0</v>
      </c>
    </row>
    <row r="1097" spans="4:18" x14ac:dyDescent="0.25">
      <c r="D1097" s="35" t="s">
        <v>1398</v>
      </c>
      <c r="E1097" s="37" t="s">
        <v>471</v>
      </c>
      <c r="F1097" s="37">
        <v>1</v>
      </c>
      <c r="G1097" s="37"/>
      <c r="H1097" s="37"/>
      <c r="I1097" s="38"/>
      <c r="J1097" s="38"/>
      <c r="K1097" s="38"/>
      <c r="L1097" s="38"/>
      <c r="M1097" s="39"/>
      <c r="N1097" s="39"/>
      <c r="O1097" s="41">
        <v>89000</v>
      </c>
      <c r="P1097" s="39">
        <f t="shared" si="51"/>
        <v>0</v>
      </c>
      <c r="Q1097" s="39">
        <f t="shared" si="52"/>
        <v>0</v>
      </c>
      <c r="R1097" s="39">
        <f t="shared" si="53"/>
        <v>0</v>
      </c>
    </row>
    <row r="1098" spans="4:18" x14ac:dyDescent="0.25">
      <c r="D1098" s="36" t="s">
        <v>2548</v>
      </c>
      <c r="E1098" s="37" t="s">
        <v>2257</v>
      </c>
      <c r="F1098" s="37">
        <v>3</v>
      </c>
      <c r="G1098" s="37"/>
      <c r="H1098" s="37"/>
      <c r="I1098" s="38"/>
      <c r="J1098" s="38"/>
      <c r="K1098" s="38"/>
      <c r="L1098" s="38"/>
      <c r="M1098" s="39"/>
      <c r="N1098" s="39"/>
      <c r="O1098" s="41">
        <v>35000</v>
      </c>
      <c r="P1098" s="39">
        <f t="shared" si="51"/>
        <v>0</v>
      </c>
      <c r="Q1098" s="39">
        <f t="shared" si="52"/>
        <v>0</v>
      </c>
      <c r="R1098" s="39">
        <f t="shared" si="53"/>
        <v>0</v>
      </c>
    </row>
    <row r="1099" spans="4:18" x14ac:dyDescent="0.25">
      <c r="D1099" s="36" t="s">
        <v>1399</v>
      </c>
      <c r="E1099" s="37" t="s">
        <v>471</v>
      </c>
      <c r="F1099" s="37">
        <v>2</v>
      </c>
      <c r="G1099" s="37"/>
      <c r="H1099" s="37"/>
      <c r="I1099" s="38"/>
      <c r="J1099" s="38"/>
      <c r="K1099" s="38"/>
      <c r="L1099" s="38"/>
      <c r="M1099" s="39"/>
      <c r="N1099" s="39"/>
      <c r="O1099" s="40">
        <v>44000</v>
      </c>
      <c r="P1099" s="39">
        <f t="shared" si="51"/>
        <v>0</v>
      </c>
      <c r="Q1099" s="39">
        <f t="shared" si="52"/>
        <v>0</v>
      </c>
      <c r="R1099" s="39">
        <f t="shared" si="53"/>
        <v>0</v>
      </c>
    </row>
    <row r="1100" spans="4:18" x14ac:dyDescent="0.25">
      <c r="D1100" s="35" t="s">
        <v>1399</v>
      </c>
      <c r="E1100" s="37" t="s">
        <v>471</v>
      </c>
      <c r="F1100" s="37">
        <v>1</v>
      </c>
      <c r="G1100" s="37"/>
      <c r="H1100" s="37"/>
      <c r="I1100" s="38"/>
      <c r="J1100" s="38"/>
      <c r="K1100" s="38"/>
      <c r="L1100" s="38"/>
      <c r="M1100" s="39"/>
      <c r="N1100" s="39"/>
      <c r="O1100" s="41">
        <v>39000</v>
      </c>
      <c r="P1100" s="39">
        <f t="shared" si="51"/>
        <v>0</v>
      </c>
      <c r="Q1100" s="39">
        <f t="shared" si="52"/>
        <v>0</v>
      </c>
      <c r="R1100" s="39">
        <f t="shared" si="53"/>
        <v>0</v>
      </c>
    </row>
    <row r="1101" spans="4:18" x14ac:dyDescent="0.25">
      <c r="D1101" s="35" t="s">
        <v>1400</v>
      </c>
      <c r="E1101" s="37" t="s">
        <v>471</v>
      </c>
      <c r="F1101" s="37">
        <v>1</v>
      </c>
      <c r="G1101" s="37"/>
      <c r="H1101" s="37"/>
      <c r="I1101" s="38"/>
      <c r="J1101" s="38"/>
      <c r="K1101" s="38"/>
      <c r="L1101" s="38"/>
      <c r="M1101" s="39"/>
      <c r="N1101" s="39"/>
      <c r="O1101" s="41">
        <v>739000</v>
      </c>
      <c r="P1101" s="39">
        <f t="shared" si="51"/>
        <v>0</v>
      </c>
      <c r="Q1101" s="39">
        <f t="shared" si="52"/>
        <v>0</v>
      </c>
      <c r="R1101" s="39">
        <f t="shared" si="53"/>
        <v>0</v>
      </c>
    </row>
    <row r="1102" spans="4:18" x14ac:dyDescent="0.25">
      <c r="D1102" s="35" t="s">
        <v>1400</v>
      </c>
      <c r="E1102" s="37" t="s">
        <v>471</v>
      </c>
      <c r="F1102" s="37">
        <v>1</v>
      </c>
      <c r="G1102" s="37"/>
      <c r="H1102" s="37"/>
      <c r="I1102" s="38"/>
      <c r="J1102" s="38"/>
      <c r="K1102" s="38"/>
      <c r="L1102" s="38"/>
      <c r="M1102" s="39"/>
      <c r="N1102" s="39"/>
      <c r="O1102" s="41">
        <v>159000</v>
      </c>
      <c r="P1102" s="39">
        <f t="shared" si="51"/>
        <v>0</v>
      </c>
      <c r="Q1102" s="39">
        <f t="shared" si="52"/>
        <v>0</v>
      </c>
      <c r="R1102" s="39">
        <f t="shared" si="53"/>
        <v>0</v>
      </c>
    </row>
    <row r="1103" spans="4:18" x14ac:dyDescent="0.25">
      <c r="D1103" s="36" t="s">
        <v>2549</v>
      </c>
      <c r="E1103" s="37" t="s">
        <v>2257</v>
      </c>
      <c r="F1103" s="37">
        <v>6</v>
      </c>
      <c r="G1103" s="37"/>
      <c r="H1103" s="37"/>
      <c r="I1103" s="38"/>
      <c r="J1103" s="38"/>
      <c r="K1103" s="38"/>
      <c r="L1103" s="38"/>
      <c r="M1103" s="39"/>
      <c r="N1103" s="39"/>
      <c r="O1103" s="41">
        <v>43000</v>
      </c>
      <c r="P1103" s="39">
        <f t="shared" si="51"/>
        <v>0</v>
      </c>
      <c r="Q1103" s="39">
        <f t="shared" si="52"/>
        <v>0</v>
      </c>
      <c r="R1103" s="39">
        <f t="shared" si="53"/>
        <v>0</v>
      </c>
    </row>
    <row r="1104" spans="4:18" x14ac:dyDescent="0.25">
      <c r="D1104" s="36" t="s">
        <v>1401</v>
      </c>
      <c r="E1104" s="37" t="s">
        <v>471</v>
      </c>
      <c r="F1104" s="37">
        <v>2</v>
      </c>
      <c r="G1104" s="37"/>
      <c r="H1104" s="37"/>
      <c r="I1104" s="38"/>
      <c r="J1104" s="38"/>
      <c r="K1104" s="38"/>
      <c r="L1104" s="38"/>
      <c r="M1104" s="39"/>
      <c r="N1104" s="39"/>
      <c r="O1104" s="40">
        <v>49000</v>
      </c>
      <c r="P1104" s="39">
        <f t="shared" si="51"/>
        <v>0</v>
      </c>
      <c r="Q1104" s="39">
        <f t="shared" si="52"/>
        <v>0</v>
      </c>
      <c r="R1104" s="39">
        <f t="shared" si="53"/>
        <v>0</v>
      </c>
    </row>
    <row r="1105" spans="4:18" x14ac:dyDescent="0.25">
      <c r="D1105" s="35" t="s">
        <v>1402</v>
      </c>
      <c r="E1105" s="37" t="s">
        <v>471</v>
      </c>
      <c r="F1105" s="37">
        <v>1</v>
      </c>
      <c r="G1105" s="37"/>
      <c r="H1105" s="37"/>
      <c r="I1105" s="38"/>
      <c r="J1105" s="38"/>
      <c r="K1105" s="38"/>
      <c r="L1105" s="38"/>
      <c r="M1105" s="39"/>
      <c r="N1105" s="39"/>
      <c r="O1105" s="41">
        <v>159000</v>
      </c>
      <c r="P1105" s="39">
        <f t="shared" si="51"/>
        <v>0</v>
      </c>
      <c r="Q1105" s="39">
        <f t="shared" si="52"/>
        <v>0</v>
      </c>
      <c r="R1105" s="39">
        <f t="shared" si="53"/>
        <v>0</v>
      </c>
    </row>
    <row r="1106" spans="4:18" x14ac:dyDescent="0.25">
      <c r="D1106" s="35" t="s">
        <v>1403</v>
      </c>
      <c r="E1106" s="37" t="s">
        <v>471</v>
      </c>
      <c r="F1106" s="37">
        <v>1</v>
      </c>
      <c r="G1106" s="37"/>
      <c r="H1106" s="37"/>
      <c r="I1106" s="38"/>
      <c r="J1106" s="38"/>
      <c r="K1106" s="38"/>
      <c r="L1106" s="38"/>
      <c r="M1106" s="39"/>
      <c r="N1106" s="39"/>
      <c r="O1106" s="41">
        <v>350000</v>
      </c>
      <c r="P1106" s="39">
        <f t="shared" si="51"/>
        <v>0</v>
      </c>
      <c r="Q1106" s="39">
        <f t="shared" si="52"/>
        <v>0</v>
      </c>
      <c r="R1106" s="39">
        <f t="shared" si="53"/>
        <v>0</v>
      </c>
    </row>
    <row r="1107" spans="4:18" x14ac:dyDescent="0.25">
      <c r="D1107" s="36" t="s">
        <v>2550</v>
      </c>
      <c r="E1107" s="37" t="s">
        <v>2257</v>
      </c>
      <c r="F1107" s="37">
        <v>3</v>
      </c>
      <c r="G1107" s="37"/>
      <c r="H1107" s="37"/>
      <c r="I1107" s="38"/>
      <c r="J1107" s="38"/>
      <c r="K1107" s="38"/>
      <c r="L1107" s="38"/>
      <c r="M1107" s="39"/>
      <c r="N1107" s="39"/>
      <c r="O1107" s="41">
        <v>49000</v>
      </c>
      <c r="P1107" s="39">
        <f t="shared" si="51"/>
        <v>0</v>
      </c>
      <c r="Q1107" s="39">
        <f t="shared" si="52"/>
        <v>0</v>
      </c>
      <c r="R1107" s="39">
        <f t="shared" si="53"/>
        <v>0</v>
      </c>
    </row>
    <row r="1108" spans="4:18" x14ac:dyDescent="0.25">
      <c r="D1108" s="35" t="s">
        <v>1404</v>
      </c>
      <c r="E1108" s="37" t="s">
        <v>471</v>
      </c>
      <c r="F1108" s="37">
        <v>1</v>
      </c>
      <c r="G1108" s="37"/>
      <c r="H1108" s="37"/>
      <c r="I1108" s="38"/>
      <c r="J1108" s="38"/>
      <c r="K1108" s="38"/>
      <c r="L1108" s="38"/>
      <c r="M1108" s="39"/>
      <c r="N1108" s="39"/>
      <c r="O1108" s="41">
        <v>66000</v>
      </c>
      <c r="P1108" s="39">
        <f t="shared" si="51"/>
        <v>0</v>
      </c>
      <c r="Q1108" s="39">
        <f t="shared" si="52"/>
        <v>0</v>
      </c>
      <c r="R1108" s="39">
        <f t="shared" si="53"/>
        <v>0</v>
      </c>
    </row>
    <row r="1109" spans="4:18" x14ac:dyDescent="0.25">
      <c r="D1109" s="36" t="s">
        <v>2551</v>
      </c>
      <c r="E1109" s="37" t="s">
        <v>2257</v>
      </c>
      <c r="F1109" s="37">
        <v>6</v>
      </c>
      <c r="G1109" s="37"/>
      <c r="H1109" s="37"/>
      <c r="I1109" s="38"/>
      <c r="J1109" s="38"/>
      <c r="K1109" s="38"/>
      <c r="L1109" s="38"/>
      <c r="M1109" s="39"/>
      <c r="N1109" s="39"/>
      <c r="O1109" s="41">
        <v>64000</v>
      </c>
      <c r="P1109" s="39">
        <f t="shared" si="51"/>
        <v>0</v>
      </c>
      <c r="Q1109" s="39">
        <f t="shared" si="52"/>
        <v>0</v>
      </c>
      <c r="R1109" s="39">
        <f t="shared" si="53"/>
        <v>0</v>
      </c>
    </row>
    <row r="1110" spans="4:18" x14ac:dyDescent="0.25">
      <c r="D1110" s="35" t="s">
        <v>1405</v>
      </c>
      <c r="E1110" s="37" t="s">
        <v>471</v>
      </c>
      <c r="F1110" s="37">
        <v>1</v>
      </c>
      <c r="G1110" s="37"/>
      <c r="H1110" s="37"/>
      <c r="I1110" s="38"/>
      <c r="J1110" s="38"/>
      <c r="K1110" s="38"/>
      <c r="L1110" s="38"/>
      <c r="M1110" s="39"/>
      <c r="N1110" s="39"/>
      <c r="O1110" s="41">
        <v>280000</v>
      </c>
      <c r="P1110" s="39">
        <f t="shared" si="51"/>
        <v>0</v>
      </c>
      <c r="Q1110" s="39">
        <f t="shared" si="52"/>
        <v>0</v>
      </c>
      <c r="R1110" s="39">
        <f t="shared" si="53"/>
        <v>0</v>
      </c>
    </row>
    <row r="1111" spans="4:18" x14ac:dyDescent="0.25">
      <c r="D1111" s="35" t="s">
        <v>1406</v>
      </c>
      <c r="E1111" s="37" t="s">
        <v>471</v>
      </c>
      <c r="F1111" s="37">
        <v>1</v>
      </c>
      <c r="G1111" s="37"/>
      <c r="H1111" s="37"/>
      <c r="I1111" s="38"/>
      <c r="J1111" s="38"/>
      <c r="K1111" s="38"/>
      <c r="L1111" s="38"/>
      <c r="M1111" s="39"/>
      <c r="N1111" s="39"/>
      <c r="O1111" s="41">
        <v>280000</v>
      </c>
      <c r="P1111" s="39">
        <f t="shared" si="51"/>
        <v>0</v>
      </c>
      <c r="Q1111" s="39">
        <f t="shared" si="52"/>
        <v>0</v>
      </c>
      <c r="R1111" s="39">
        <f t="shared" si="53"/>
        <v>0</v>
      </c>
    </row>
    <row r="1112" spans="4:18" x14ac:dyDescent="0.25">
      <c r="D1112" s="35" t="s">
        <v>1407</v>
      </c>
      <c r="E1112" s="37" t="s">
        <v>471</v>
      </c>
      <c r="F1112" s="37">
        <v>1</v>
      </c>
      <c r="G1112" s="37"/>
      <c r="H1112" s="37"/>
      <c r="I1112" s="38"/>
      <c r="J1112" s="38"/>
      <c r="K1112" s="38"/>
      <c r="L1112" s="38"/>
      <c r="M1112" s="39"/>
      <c r="N1112" s="39"/>
      <c r="O1112" s="41">
        <v>45000</v>
      </c>
      <c r="P1112" s="39">
        <f t="shared" si="51"/>
        <v>0</v>
      </c>
      <c r="Q1112" s="39">
        <f t="shared" si="52"/>
        <v>0</v>
      </c>
      <c r="R1112" s="39">
        <f t="shared" si="53"/>
        <v>0</v>
      </c>
    </row>
    <row r="1113" spans="4:18" x14ac:dyDescent="0.25">
      <c r="D1113" s="35" t="s">
        <v>1408</v>
      </c>
      <c r="E1113" s="37" t="s">
        <v>471</v>
      </c>
      <c r="F1113" s="37">
        <v>2</v>
      </c>
      <c r="G1113" s="37"/>
      <c r="H1113" s="37"/>
      <c r="I1113" s="38"/>
      <c r="J1113" s="38"/>
      <c r="K1113" s="38"/>
      <c r="L1113" s="38"/>
      <c r="M1113" s="39"/>
      <c r="N1113" s="39"/>
      <c r="O1113" s="41">
        <v>198000</v>
      </c>
      <c r="P1113" s="39">
        <f t="shared" si="51"/>
        <v>0</v>
      </c>
      <c r="Q1113" s="39">
        <f t="shared" si="52"/>
        <v>0</v>
      </c>
      <c r="R1113" s="39">
        <f t="shared" si="53"/>
        <v>0</v>
      </c>
    </row>
    <row r="1114" spans="4:18" x14ac:dyDescent="0.25">
      <c r="D1114" s="36" t="s">
        <v>2547</v>
      </c>
      <c r="E1114" s="37" t="s">
        <v>2257</v>
      </c>
      <c r="F1114" s="37">
        <v>1</v>
      </c>
      <c r="G1114" s="37"/>
      <c r="H1114" s="37"/>
      <c r="I1114" s="38"/>
      <c r="J1114" s="38"/>
      <c r="K1114" s="38"/>
      <c r="L1114" s="38"/>
      <c r="M1114" s="39"/>
      <c r="N1114" s="39"/>
      <c r="O1114" s="41">
        <v>260000</v>
      </c>
      <c r="P1114" s="39">
        <f t="shared" si="51"/>
        <v>0</v>
      </c>
      <c r="Q1114" s="39">
        <f t="shared" si="52"/>
        <v>0</v>
      </c>
      <c r="R1114" s="39">
        <f t="shared" si="53"/>
        <v>0</v>
      </c>
    </row>
    <row r="1115" spans="4:18" x14ac:dyDescent="0.25">
      <c r="D1115" s="36" t="s">
        <v>2545</v>
      </c>
      <c r="E1115" s="37" t="s">
        <v>2257</v>
      </c>
      <c r="F1115" s="37">
        <v>3</v>
      </c>
      <c r="G1115" s="37"/>
      <c r="H1115" s="37"/>
      <c r="I1115" s="38"/>
      <c r="J1115" s="38"/>
      <c r="K1115" s="38"/>
      <c r="L1115" s="38"/>
      <c r="M1115" s="39"/>
      <c r="N1115" s="39"/>
      <c r="O1115" s="41">
        <v>390000</v>
      </c>
      <c r="P1115" s="39">
        <f t="shared" si="51"/>
        <v>0</v>
      </c>
      <c r="Q1115" s="39">
        <f t="shared" si="52"/>
        <v>0</v>
      </c>
      <c r="R1115" s="39">
        <f t="shared" si="53"/>
        <v>0</v>
      </c>
    </row>
    <row r="1116" spans="4:18" x14ac:dyDescent="0.25">
      <c r="D1116" s="35" t="s">
        <v>1409</v>
      </c>
      <c r="E1116" s="37" t="s">
        <v>471</v>
      </c>
      <c r="F1116" s="37">
        <v>3</v>
      </c>
      <c r="G1116" s="37"/>
      <c r="H1116" s="37"/>
      <c r="I1116" s="38"/>
      <c r="J1116" s="38"/>
      <c r="K1116" s="38"/>
      <c r="L1116" s="38"/>
      <c r="M1116" s="39"/>
      <c r="N1116" s="39"/>
      <c r="O1116" s="41">
        <v>399000</v>
      </c>
      <c r="P1116" s="39">
        <f t="shared" si="51"/>
        <v>0</v>
      </c>
      <c r="Q1116" s="39">
        <f t="shared" si="52"/>
        <v>0</v>
      </c>
      <c r="R1116" s="39">
        <f t="shared" si="53"/>
        <v>0</v>
      </c>
    </row>
    <row r="1117" spans="4:18" x14ac:dyDescent="0.25">
      <c r="D1117" s="36" t="s">
        <v>1410</v>
      </c>
      <c r="E1117" s="37" t="s">
        <v>471</v>
      </c>
      <c r="F1117" s="37">
        <v>9</v>
      </c>
      <c r="G1117" s="37"/>
      <c r="H1117" s="37"/>
      <c r="I1117" s="38"/>
      <c r="J1117" s="38"/>
      <c r="K1117" s="38"/>
      <c r="L1117" s="38"/>
      <c r="M1117" s="39"/>
      <c r="N1117" s="39"/>
      <c r="O1117" s="40">
        <v>6000</v>
      </c>
      <c r="P1117" s="39">
        <f t="shared" si="51"/>
        <v>0</v>
      </c>
      <c r="Q1117" s="39">
        <f t="shared" si="52"/>
        <v>0</v>
      </c>
      <c r="R1117" s="39">
        <f t="shared" si="53"/>
        <v>0</v>
      </c>
    </row>
    <row r="1118" spans="4:18" x14ac:dyDescent="0.25">
      <c r="D1118" s="36" t="s">
        <v>1411</v>
      </c>
      <c r="E1118" s="37" t="s">
        <v>471</v>
      </c>
      <c r="F1118" s="37">
        <v>2</v>
      </c>
      <c r="G1118" s="37"/>
      <c r="H1118" s="37"/>
      <c r="I1118" s="38"/>
      <c r="J1118" s="38"/>
      <c r="K1118" s="38"/>
      <c r="L1118" s="38"/>
      <c r="M1118" s="39"/>
      <c r="N1118" s="39"/>
      <c r="O1118" s="41">
        <v>15000</v>
      </c>
      <c r="P1118" s="39">
        <f t="shared" si="51"/>
        <v>0</v>
      </c>
      <c r="Q1118" s="39">
        <f t="shared" si="52"/>
        <v>0</v>
      </c>
      <c r="R1118" s="39">
        <f t="shared" si="53"/>
        <v>0</v>
      </c>
    </row>
    <row r="1119" spans="4:18" x14ac:dyDescent="0.25">
      <c r="D1119" s="36" t="s">
        <v>2568</v>
      </c>
      <c r="E1119" s="37" t="s">
        <v>2257</v>
      </c>
      <c r="F1119" s="37">
        <v>5</v>
      </c>
      <c r="G1119" s="37"/>
      <c r="H1119" s="37"/>
      <c r="I1119" s="38"/>
      <c r="J1119" s="38"/>
      <c r="K1119" s="38"/>
      <c r="L1119" s="38"/>
      <c r="M1119" s="39"/>
      <c r="N1119" s="39"/>
      <c r="O1119" s="41">
        <v>15000</v>
      </c>
      <c r="P1119" s="39">
        <f t="shared" si="51"/>
        <v>0</v>
      </c>
      <c r="Q1119" s="39">
        <f t="shared" si="52"/>
        <v>0</v>
      </c>
      <c r="R1119" s="39">
        <f t="shared" si="53"/>
        <v>0</v>
      </c>
    </row>
    <row r="1120" spans="4:18" x14ac:dyDescent="0.25">
      <c r="D1120" s="36" t="s">
        <v>1412</v>
      </c>
      <c r="E1120" s="37" t="s">
        <v>471</v>
      </c>
      <c r="F1120" s="37">
        <v>3</v>
      </c>
      <c r="G1120" s="37"/>
      <c r="H1120" s="37"/>
      <c r="I1120" s="38"/>
      <c r="J1120" s="38"/>
      <c r="K1120" s="38"/>
      <c r="L1120" s="38"/>
      <c r="M1120" s="39"/>
      <c r="N1120" s="39"/>
      <c r="O1120" s="40">
        <v>15000</v>
      </c>
      <c r="P1120" s="39">
        <f t="shared" si="51"/>
        <v>0</v>
      </c>
      <c r="Q1120" s="39">
        <f t="shared" si="52"/>
        <v>0</v>
      </c>
      <c r="R1120" s="39">
        <f t="shared" si="53"/>
        <v>0</v>
      </c>
    </row>
    <row r="1121" spans="4:18" x14ac:dyDescent="0.25">
      <c r="D1121" s="36" t="s">
        <v>1413</v>
      </c>
      <c r="E1121" s="37" t="s">
        <v>471</v>
      </c>
      <c r="F1121" s="37">
        <v>1</v>
      </c>
      <c r="G1121" s="37"/>
      <c r="H1121" s="37"/>
      <c r="I1121" s="38"/>
      <c r="J1121" s="38"/>
      <c r="K1121" s="38"/>
      <c r="L1121" s="38"/>
      <c r="M1121" s="39"/>
      <c r="N1121" s="39"/>
      <c r="O1121" s="41">
        <v>33000</v>
      </c>
      <c r="P1121" s="39">
        <f t="shared" si="51"/>
        <v>0</v>
      </c>
      <c r="Q1121" s="39">
        <f t="shared" si="52"/>
        <v>0</v>
      </c>
      <c r="R1121" s="39">
        <f t="shared" si="53"/>
        <v>0</v>
      </c>
    </row>
    <row r="1122" spans="4:18" x14ac:dyDescent="0.25">
      <c r="D1122" s="36" t="s">
        <v>1414</v>
      </c>
      <c r="E1122" s="37" t="s">
        <v>471</v>
      </c>
      <c r="F1122" s="37">
        <v>1</v>
      </c>
      <c r="G1122" s="37"/>
      <c r="H1122" s="37"/>
      <c r="I1122" s="38"/>
      <c r="J1122" s="38"/>
      <c r="K1122" s="38"/>
      <c r="L1122" s="38"/>
      <c r="M1122" s="39"/>
      <c r="N1122" s="39"/>
      <c r="O1122" s="41">
        <v>23000</v>
      </c>
      <c r="P1122" s="39">
        <f t="shared" si="51"/>
        <v>0</v>
      </c>
      <c r="Q1122" s="39">
        <f t="shared" si="52"/>
        <v>0</v>
      </c>
      <c r="R1122" s="39">
        <f t="shared" si="53"/>
        <v>0</v>
      </c>
    </row>
    <row r="1123" spans="4:18" x14ac:dyDescent="0.25">
      <c r="D1123" s="36" t="s">
        <v>2350</v>
      </c>
      <c r="E1123" s="37" t="s">
        <v>313</v>
      </c>
      <c r="F1123" s="37">
        <v>12</v>
      </c>
      <c r="G1123" s="37"/>
      <c r="H1123" s="37"/>
      <c r="I1123" s="38"/>
      <c r="J1123" s="38"/>
      <c r="K1123" s="38"/>
      <c r="L1123" s="38"/>
      <c r="M1123" s="39"/>
      <c r="N1123" s="39"/>
      <c r="O1123" s="40">
        <v>3500</v>
      </c>
      <c r="P1123" s="39">
        <f t="shared" si="51"/>
        <v>0</v>
      </c>
      <c r="Q1123" s="39">
        <f t="shared" si="52"/>
        <v>0</v>
      </c>
      <c r="R1123" s="39">
        <f t="shared" si="53"/>
        <v>0</v>
      </c>
    </row>
    <row r="1124" spans="4:18" x14ac:dyDescent="0.25">
      <c r="D1124" s="36" t="s">
        <v>2351</v>
      </c>
      <c r="E1124" s="37" t="s">
        <v>313</v>
      </c>
      <c r="F1124" s="37">
        <v>7</v>
      </c>
      <c r="G1124" s="37"/>
      <c r="H1124" s="37"/>
      <c r="I1124" s="38"/>
      <c r="J1124" s="38"/>
      <c r="K1124" s="38"/>
      <c r="L1124" s="38"/>
      <c r="M1124" s="39"/>
      <c r="N1124" s="39"/>
      <c r="O1124" s="41">
        <v>3500</v>
      </c>
      <c r="P1124" s="39">
        <f t="shared" si="51"/>
        <v>0</v>
      </c>
      <c r="Q1124" s="39">
        <f t="shared" si="52"/>
        <v>0</v>
      </c>
      <c r="R1124" s="39">
        <f t="shared" si="53"/>
        <v>0</v>
      </c>
    </row>
    <row r="1125" spans="4:18" x14ac:dyDescent="0.25">
      <c r="D1125" s="36" t="s">
        <v>2349</v>
      </c>
      <c r="E1125" s="37" t="s">
        <v>313</v>
      </c>
      <c r="F1125" s="37">
        <v>6</v>
      </c>
      <c r="G1125" s="37"/>
      <c r="H1125" s="37"/>
      <c r="I1125" s="38"/>
      <c r="J1125" s="38"/>
      <c r="K1125" s="38"/>
      <c r="L1125" s="38"/>
      <c r="M1125" s="39"/>
      <c r="N1125" s="39"/>
      <c r="O1125" s="41">
        <v>3500</v>
      </c>
      <c r="P1125" s="39">
        <f t="shared" si="51"/>
        <v>0</v>
      </c>
      <c r="Q1125" s="39">
        <f t="shared" si="52"/>
        <v>0</v>
      </c>
      <c r="R1125" s="39">
        <f t="shared" si="53"/>
        <v>0</v>
      </c>
    </row>
    <row r="1126" spans="4:18" x14ac:dyDescent="0.25">
      <c r="D1126" s="36" t="s">
        <v>2374</v>
      </c>
      <c r="E1126" s="37" t="s">
        <v>313</v>
      </c>
      <c r="F1126" s="37">
        <v>5</v>
      </c>
      <c r="G1126" s="37"/>
      <c r="H1126" s="37"/>
      <c r="I1126" s="38"/>
      <c r="J1126" s="38"/>
      <c r="K1126" s="38"/>
      <c r="L1126" s="38"/>
      <c r="M1126" s="39"/>
      <c r="N1126" s="39"/>
      <c r="O1126" s="41">
        <v>4500</v>
      </c>
      <c r="P1126" s="39">
        <f t="shared" si="51"/>
        <v>0</v>
      </c>
      <c r="Q1126" s="39">
        <f t="shared" si="52"/>
        <v>0</v>
      </c>
      <c r="R1126" s="39">
        <f t="shared" si="53"/>
        <v>0</v>
      </c>
    </row>
    <row r="1127" spans="4:18" x14ac:dyDescent="0.25">
      <c r="D1127" s="36" t="s">
        <v>2373</v>
      </c>
      <c r="E1127" s="37" t="s">
        <v>313</v>
      </c>
      <c r="F1127" s="37">
        <v>6</v>
      </c>
      <c r="G1127" s="37"/>
      <c r="H1127" s="37"/>
      <c r="I1127" s="38"/>
      <c r="J1127" s="38"/>
      <c r="K1127" s="38"/>
      <c r="L1127" s="38"/>
      <c r="M1127" s="39"/>
      <c r="N1127" s="39"/>
      <c r="O1127" s="41">
        <v>4000</v>
      </c>
      <c r="P1127" s="39">
        <f t="shared" si="51"/>
        <v>0</v>
      </c>
      <c r="Q1127" s="39">
        <f t="shared" si="52"/>
        <v>0</v>
      </c>
      <c r="R1127" s="39">
        <f t="shared" si="53"/>
        <v>0</v>
      </c>
    </row>
    <row r="1128" spans="4:18" x14ac:dyDescent="0.25">
      <c r="D1128" s="36" t="s">
        <v>1415</v>
      </c>
      <c r="E1128" s="37" t="s">
        <v>471</v>
      </c>
      <c r="F1128" s="37">
        <v>6</v>
      </c>
      <c r="G1128" s="37"/>
      <c r="H1128" s="37"/>
      <c r="I1128" s="38"/>
      <c r="J1128" s="38"/>
      <c r="K1128" s="38"/>
      <c r="L1128" s="38"/>
      <c r="M1128" s="39"/>
      <c r="N1128" s="39"/>
      <c r="O1128" s="41">
        <v>1500</v>
      </c>
      <c r="P1128" s="39">
        <f t="shared" si="51"/>
        <v>0</v>
      </c>
      <c r="Q1128" s="39">
        <f t="shared" si="52"/>
        <v>0</v>
      </c>
      <c r="R1128" s="39">
        <f t="shared" si="53"/>
        <v>0</v>
      </c>
    </row>
    <row r="1129" spans="4:18" x14ac:dyDescent="0.25">
      <c r="D1129" s="35" t="s">
        <v>1416</v>
      </c>
      <c r="E1129" s="37" t="s">
        <v>471</v>
      </c>
      <c r="F1129" s="37">
        <v>8</v>
      </c>
      <c r="G1129" s="37"/>
      <c r="H1129" s="37"/>
      <c r="I1129" s="38"/>
      <c r="J1129" s="38"/>
      <c r="K1129" s="38"/>
      <c r="L1129" s="38"/>
      <c r="M1129" s="39"/>
      <c r="N1129" s="39"/>
      <c r="O1129" s="41">
        <v>25000</v>
      </c>
      <c r="P1129" s="39">
        <f t="shared" si="51"/>
        <v>0</v>
      </c>
      <c r="Q1129" s="39">
        <f t="shared" si="52"/>
        <v>0</v>
      </c>
      <c r="R1129" s="39">
        <f t="shared" si="53"/>
        <v>0</v>
      </c>
    </row>
    <row r="1130" spans="4:18" x14ac:dyDescent="0.25">
      <c r="D1130" s="36" t="s">
        <v>1417</v>
      </c>
      <c r="E1130" s="37" t="s">
        <v>471</v>
      </c>
      <c r="F1130" s="37">
        <v>1</v>
      </c>
      <c r="G1130" s="37"/>
      <c r="H1130" s="37"/>
      <c r="I1130" s="38"/>
      <c r="J1130" s="38"/>
      <c r="K1130" s="38"/>
      <c r="L1130" s="38"/>
      <c r="M1130" s="39"/>
      <c r="N1130" s="39"/>
      <c r="O1130" s="40">
        <v>25000</v>
      </c>
      <c r="P1130" s="39">
        <f t="shared" si="51"/>
        <v>0</v>
      </c>
      <c r="Q1130" s="39">
        <f t="shared" si="52"/>
        <v>0</v>
      </c>
      <c r="R1130" s="39">
        <f t="shared" si="53"/>
        <v>0</v>
      </c>
    </row>
    <row r="1131" spans="4:18" x14ac:dyDescent="0.25">
      <c r="D1131" s="36" t="s">
        <v>1418</v>
      </c>
      <c r="E1131" s="37" t="s">
        <v>471</v>
      </c>
      <c r="F1131" s="37">
        <v>9</v>
      </c>
      <c r="G1131" s="37"/>
      <c r="H1131" s="37"/>
      <c r="I1131" s="38"/>
      <c r="J1131" s="38"/>
      <c r="K1131" s="38"/>
      <c r="L1131" s="38"/>
      <c r="M1131" s="39"/>
      <c r="N1131" s="39"/>
      <c r="O1131" s="40">
        <v>23000</v>
      </c>
      <c r="P1131" s="39">
        <f t="shared" si="51"/>
        <v>0</v>
      </c>
      <c r="Q1131" s="39">
        <f t="shared" si="52"/>
        <v>0</v>
      </c>
      <c r="R1131" s="39">
        <f t="shared" si="53"/>
        <v>0</v>
      </c>
    </row>
    <row r="1132" spans="4:18" x14ac:dyDescent="0.25">
      <c r="D1132" s="36" t="s">
        <v>1419</v>
      </c>
      <c r="E1132" s="37" t="s">
        <v>471</v>
      </c>
      <c r="F1132" s="37">
        <v>13</v>
      </c>
      <c r="G1132" s="37"/>
      <c r="H1132" s="37"/>
      <c r="I1132" s="38"/>
      <c r="J1132" s="38"/>
      <c r="K1132" s="38"/>
      <c r="L1132" s="38"/>
      <c r="M1132" s="39"/>
      <c r="N1132" s="39"/>
      <c r="O1132" s="40">
        <v>13000</v>
      </c>
      <c r="P1132" s="39">
        <f t="shared" si="51"/>
        <v>0</v>
      </c>
      <c r="Q1132" s="39">
        <f t="shared" si="52"/>
        <v>0</v>
      </c>
      <c r="R1132" s="39">
        <f t="shared" si="53"/>
        <v>0</v>
      </c>
    </row>
    <row r="1133" spans="4:18" x14ac:dyDescent="0.25">
      <c r="D1133" s="35" t="s">
        <v>2334</v>
      </c>
      <c r="E1133" s="37" t="s">
        <v>313</v>
      </c>
      <c r="F1133" s="37">
        <v>4</v>
      </c>
      <c r="G1133" s="37"/>
      <c r="H1133" s="37"/>
      <c r="I1133" s="38"/>
      <c r="J1133" s="38"/>
      <c r="K1133" s="38"/>
      <c r="L1133" s="38"/>
      <c r="M1133" s="39"/>
      <c r="N1133" s="39"/>
      <c r="O1133" s="41">
        <v>4500</v>
      </c>
      <c r="P1133" s="39">
        <f t="shared" si="51"/>
        <v>0</v>
      </c>
      <c r="Q1133" s="39">
        <f t="shared" si="52"/>
        <v>0</v>
      </c>
      <c r="R1133" s="39">
        <f t="shared" si="53"/>
        <v>0</v>
      </c>
    </row>
    <row r="1134" spans="4:18" x14ac:dyDescent="0.25">
      <c r="D1134" s="35" t="s">
        <v>2335</v>
      </c>
      <c r="E1134" s="37" t="s">
        <v>313</v>
      </c>
      <c r="F1134" s="37">
        <v>5</v>
      </c>
      <c r="G1134" s="37"/>
      <c r="H1134" s="37"/>
      <c r="I1134" s="38"/>
      <c r="J1134" s="38"/>
      <c r="K1134" s="38"/>
      <c r="L1134" s="38"/>
      <c r="M1134" s="39"/>
      <c r="N1134" s="39"/>
      <c r="O1134" s="40">
        <v>4800</v>
      </c>
      <c r="P1134" s="39">
        <f t="shared" si="51"/>
        <v>0</v>
      </c>
      <c r="Q1134" s="39">
        <f t="shared" si="52"/>
        <v>0</v>
      </c>
      <c r="R1134" s="39">
        <f t="shared" si="53"/>
        <v>0</v>
      </c>
    </row>
    <row r="1135" spans="4:18" x14ac:dyDescent="0.25">
      <c r="D1135" s="35" t="s">
        <v>2336</v>
      </c>
      <c r="E1135" s="37" t="s">
        <v>313</v>
      </c>
      <c r="F1135" s="37">
        <v>6</v>
      </c>
      <c r="G1135" s="37"/>
      <c r="H1135" s="37"/>
      <c r="I1135" s="38"/>
      <c r="J1135" s="38"/>
      <c r="K1135" s="38"/>
      <c r="L1135" s="38"/>
      <c r="M1135" s="39"/>
      <c r="N1135" s="39"/>
      <c r="O1135" s="40">
        <v>6500</v>
      </c>
      <c r="P1135" s="39">
        <f t="shared" si="51"/>
        <v>0</v>
      </c>
      <c r="Q1135" s="39">
        <f t="shared" si="52"/>
        <v>0</v>
      </c>
      <c r="R1135" s="39">
        <f t="shared" si="53"/>
        <v>0</v>
      </c>
    </row>
    <row r="1136" spans="4:18" x14ac:dyDescent="0.25">
      <c r="D1136" s="35" t="s">
        <v>2337</v>
      </c>
      <c r="E1136" s="37" t="s">
        <v>313</v>
      </c>
      <c r="F1136" s="37">
        <v>3</v>
      </c>
      <c r="G1136" s="37"/>
      <c r="H1136" s="37"/>
      <c r="I1136" s="38"/>
      <c r="J1136" s="38"/>
      <c r="K1136" s="38"/>
      <c r="L1136" s="38"/>
      <c r="M1136" s="39"/>
      <c r="N1136" s="39"/>
      <c r="O1136" s="41">
        <v>10000</v>
      </c>
      <c r="P1136" s="39">
        <f t="shared" si="51"/>
        <v>0</v>
      </c>
      <c r="Q1136" s="39">
        <f t="shared" si="52"/>
        <v>0</v>
      </c>
      <c r="R1136" s="39">
        <f t="shared" si="53"/>
        <v>0</v>
      </c>
    </row>
    <row r="1137" spans="4:18" x14ac:dyDescent="0.25">
      <c r="D1137" s="36" t="s">
        <v>1420</v>
      </c>
      <c r="E1137" s="37" t="s">
        <v>471</v>
      </c>
      <c r="F1137" s="37">
        <v>2</v>
      </c>
      <c r="G1137" s="37"/>
      <c r="H1137" s="37"/>
      <c r="I1137" s="38"/>
      <c r="J1137" s="38"/>
      <c r="K1137" s="38"/>
      <c r="L1137" s="38"/>
      <c r="M1137" s="39"/>
      <c r="N1137" s="39"/>
      <c r="O1137" s="40">
        <v>8000</v>
      </c>
      <c r="P1137" s="39">
        <f t="shared" si="51"/>
        <v>0</v>
      </c>
      <c r="Q1137" s="39">
        <f t="shared" si="52"/>
        <v>0</v>
      </c>
      <c r="R1137" s="39">
        <f t="shared" si="53"/>
        <v>0</v>
      </c>
    </row>
    <row r="1138" spans="4:18" x14ac:dyDescent="0.25">
      <c r="D1138" s="36" t="s">
        <v>1421</v>
      </c>
      <c r="E1138" s="37" t="s">
        <v>471</v>
      </c>
      <c r="F1138" s="37">
        <v>4</v>
      </c>
      <c r="G1138" s="37"/>
      <c r="H1138" s="37"/>
      <c r="I1138" s="38"/>
      <c r="J1138" s="38"/>
      <c r="K1138" s="38"/>
      <c r="L1138" s="38"/>
      <c r="M1138" s="39"/>
      <c r="N1138" s="39"/>
      <c r="O1138" s="40">
        <v>10000</v>
      </c>
      <c r="P1138" s="39">
        <f t="shared" si="51"/>
        <v>0</v>
      </c>
      <c r="Q1138" s="39">
        <f t="shared" si="52"/>
        <v>0</v>
      </c>
      <c r="R1138" s="39">
        <f t="shared" si="53"/>
        <v>0</v>
      </c>
    </row>
    <row r="1139" spans="4:18" x14ac:dyDescent="0.25">
      <c r="D1139" s="36" t="s">
        <v>1422</v>
      </c>
      <c r="E1139" s="37" t="s">
        <v>471</v>
      </c>
      <c r="F1139" s="37">
        <v>2</v>
      </c>
      <c r="G1139" s="37"/>
      <c r="H1139" s="37"/>
      <c r="I1139" s="38"/>
      <c r="J1139" s="38"/>
      <c r="K1139" s="38"/>
      <c r="L1139" s="38"/>
      <c r="M1139" s="39"/>
      <c r="N1139" s="39"/>
      <c r="O1139" s="40">
        <v>23000</v>
      </c>
      <c r="P1139" s="39">
        <f t="shared" si="51"/>
        <v>0</v>
      </c>
      <c r="Q1139" s="39">
        <f t="shared" si="52"/>
        <v>0</v>
      </c>
      <c r="R1139" s="39">
        <f t="shared" si="53"/>
        <v>0</v>
      </c>
    </row>
    <row r="1140" spans="4:18" x14ac:dyDescent="0.25">
      <c r="D1140" s="36" t="s">
        <v>1423</v>
      </c>
      <c r="E1140" s="37" t="s">
        <v>471</v>
      </c>
      <c r="F1140" s="37">
        <v>5</v>
      </c>
      <c r="G1140" s="37"/>
      <c r="H1140" s="37"/>
      <c r="I1140" s="38"/>
      <c r="J1140" s="38"/>
      <c r="K1140" s="38"/>
      <c r="L1140" s="38"/>
      <c r="M1140" s="39"/>
      <c r="N1140" s="39"/>
      <c r="O1140" s="40">
        <v>28000</v>
      </c>
      <c r="P1140" s="39">
        <f t="shared" si="51"/>
        <v>0</v>
      </c>
      <c r="Q1140" s="39">
        <f t="shared" si="52"/>
        <v>0</v>
      </c>
      <c r="R1140" s="39">
        <f t="shared" si="53"/>
        <v>0</v>
      </c>
    </row>
    <row r="1141" spans="4:18" x14ac:dyDescent="0.25">
      <c r="D1141" s="36" t="s">
        <v>1424</v>
      </c>
      <c r="E1141" s="37" t="s">
        <v>471</v>
      </c>
      <c r="F1141" s="37">
        <v>4</v>
      </c>
      <c r="G1141" s="37"/>
      <c r="H1141" s="37"/>
      <c r="I1141" s="38"/>
      <c r="J1141" s="38"/>
      <c r="K1141" s="38"/>
      <c r="L1141" s="38"/>
      <c r="M1141" s="39"/>
      <c r="N1141" s="39"/>
      <c r="O1141" s="40">
        <v>14000</v>
      </c>
      <c r="P1141" s="39">
        <f t="shared" si="51"/>
        <v>0</v>
      </c>
      <c r="Q1141" s="39">
        <f t="shared" si="52"/>
        <v>0</v>
      </c>
      <c r="R1141" s="39">
        <f t="shared" si="53"/>
        <v>0</v>
      </c>
    </row>
    <row r="1142" spans="4:18" x14ac:dyDescent="0.25">
      <c r="D1142" s="36" t="s">
        <v>1424</v>
      </c>
      <c r="E1142" s="37" t="s">
        <v>471</v>
      </c>
      <c r="F1142" s="37">
        <v>2</v>
      </c>
      <c r="G1142" s="37"/>
      <c r="H1142" s="37"/>
      <c r="I1142" s="38"/>
      <c r="J1142" s="38"/>
      <c r="K1142" s="38"/>
      <c r="L1142" s="38"/>
      <c r="M1142" s="39"/>
      <c r="N1142" s="39"/>
      <c r="O1142" s="40">
        <v>13500</v>
      </c>
      <c r="P1142" s="39">
        <f t="shared" si="51"/>
        <v>0</v>
      </c>
      <c r="Q1142" s="39">
        <f t="shared" si="52"/>
        <v>0</v>
      </c>
      <c r="R1142" s="39">
        <f t="shared" si="53"/>
        <v>0</v>
      </c>
    </row>
    <row r="1143" spans="4:18" x14ac:dyDescent="0.25">
      <c r="D1143" s="36" t="s">
        <v>1424</v>
      </c>
      <c r="E1143" s="37" t="s">
        <v>471</v>
      </c>
      <c r="F1143" s="37">
        <v>1</v>
      </c>
      <c r="G1143" s="37"/>
      <c r="H1143" s="37"/>
      <c r="I1143" s="38"/>
      <c r="J1143" s="38"/>
      <c r="K1143" s="38"/>
      <c r="L1143" s="38"/>
      <c r="M1143" s="39"/>
      <c r="N1143" s="39"/>
      <c r="O1143" s="40">
        <v>14000</v>
      </c>
      <c r="P1143" s="39">
        <f t="shared" si="51"/>
        <v>0</v>
      </c>
      <c r="Q1143" s="39">
        <f t="shared" si="52"/>
        <v>0</v>
      </c>
      <c r="R1143" s="39">
        <f t="shared" si="53"/>
        <v>0</v>
      </c>
    </row>
    <row r="1144" spans="4:18" x14ac:dyDescent="0.25">
      <c r="D1144" s="36" t="s">
        <v>1424</v>
      </c>
      <c r="E1144" s="37" t="s">
        <v>471</v>
      </c>
      <c r="F1144" s="37">
        <v>1</v>
      </c>
      <c r="G1144" s="37"/>
      <c r="H1144" s="37"/>
      <c r="I1144" s="38"/>
      <c r="J1144" s="38"/>
      <c r="K1144" s="38"/>
      <c r="L1144" s="38"/>
      <c r="M1144" s="39"/>
      <c r="N1144" s="39"/>
      <c r="O1144" s="40">
        <v>12000</v>
      </c>
      <c r="P1144" s="39">
        <f t="shared" si="51"/>
        <v>0</v>
      </c>
      <c r="Q1144" s="39">
        <f t="shared" si="52"/>
        <v>0</v>
      </c>
      <c r="R1144" s="39">
        <f t="shared" si="53"/>
        <v>0</v>
      </c>
    </row>
    <row r="1145" spans="4:18" x14ac:dyDescent="0.25">
      <c r="D1145" s="36" t="s">
        <v>2422</v>
      </c>
      <c r="E1145" s="37" t="s">
        <v>313</v>
      </c>
      <c r="F1145" s="37">
        <v>6</v>
      </c>
      <c r="G1145" s="37"/>
      <c r="H1145" s="37"/>
      <c r="I1145" s="38"/>
      <c r="J1145" s="38"/>
      <c r="K1145" s="38"/>
      <c r="L1145" s="38"/>
      <c r="M1145" s="39"/>
      <c r="N1145" s="39"/>
      <c r="O1145" s="41">
        <v>28000</v>
      </c>
      <c r="P1145" s="39">
        <f t="shared" si="51"/>
        <v>0</v>
      </c>
      <c r="Q1145" s="39">
        <f t="shared" si="52"/>
        <v>0</v>
      </c>
      <c r="R1145" s="39">
        <f t="shared" si="53"/>
        <v>0</v>
      </c>
    </row>
    <row r="1146" spans="4:18" x14ac:dyDescent="0.25">
      <c r="D1146" s="36" t="s">
        <v>2423</v>
      </c>
      <c r="E1146" s="37" t="s">
        <v>313</v>
      </c>
      <c r="F1146" s="37">
        <v>8</v>
      </c>
      <c r="G1146" s="37"/>
      <c r="H1146" s="37"/>
      <c r="I1146" s="38"/>
      <c r="J1146" s="38"/>
      <c r="K1146" s="38"/>
      <c r="L1146" s="38"/>
      <c r="M1146" s="39"/>
      <c r="N1146" s="39"/>
      <c r="O1146" s="41">
        <v>26000</v>
      </c>
      <c r="P1146" s="39">
        <f t="shared" si="51"/>
        <v>0</v>
      </c>
      <c r="Q1146" s="39">
        <f t="shared" si="52"/>
        <v>0</v>
      </c>
      <c r="R1146" s="39">
        <f t="shared" si="53"/>
        <v>0</v>
      </c>
    </row>
    <row r="1147" spans="4:18" x14ac:dyDescent="0.25">
      <c r="D1147" s="36" t="s">
        <v>2537</v>
      </c>
      <c r="E1147" s="37" t="s">
        <v>2257</v>
      </c>
      <c r="F1147" s="37">
        <v>33</v>
      </c>
      <c r="G1147" s="37"/>
      <c r="H1147" s="37"/>
      <c r="I1147" s="38"/>
      <c r="J1147" s="38"/>
      <c r="K1147" s="38"/>
      <c r="L1147" s="38"/>
      <c r="M1147" s="39"/>
      <c r="N1147" s="39"/>
      <c r="O1147" s="41">
        <v>8000</v>
      </c>
      <c r="P1147" s="39">
        <f t="shared" si="51"/>
        <v>0</v>
      </c>
      <c r="Q1147" s="39">
        <f t="shared" si="52"/>
        <v>0</v>
      </c>
      <c r="R1147" s="39">
        <f t="shared" si="53"/>
        <v>0</v>
      </c>
    </row>
    <row r="1148" spans="4:18" x14ac:dyDescent="0.25">
      <c r="D1148" s="36" t="s">
        <v>2536</v>
      </c>
      <c r="E1148" s="37" t="s">
        <v>2257</v>
      </c>
      <c r="F1148" s="37">
        <v>15</v>
      </c>
      <c r="G1148" s="37"/>
      <c r="H1148" s="37"/>
      <c r="I1148" s="38"/>
      <c r="J1148" s="38"/>
      <c r="K1148" s="38"/>
      <c r="L1148" s="38"/>
      <c r="M1148" s="39"/>
      <c r="N1148" s="39"/>
      <c r="O1148" s="41">
        <v>13000</v>
      </c>
      <c r="P1148" s="39">
        <f t="shared" si="51"/>
        <v>0</v>
      </c>
      <c r="Q1148" s="39">
        <f t="shared" si="52"/>
        <v>0</v>
      </c>
      <c r="R1148" s="39">
        <f t="shared" si="53"/>
        <v>0</v>
      </c>
    </row>
    <row r="1149" spans="4:18" x14ac:dyDescent="0.25">
      <c r="D1149" s="36" t="s">
        <v>1425</v>
      </c>
      <c r="E1149" s="37" t="s">
        <v>471</v>
      </c>
      <c r="F1149" s="37">
        <v>1</v>
      </c>
      <c r="G1149" s="37"/>
      <c r="H1149" s="37"/>
      <c r="I1149" s="38"/>
      <c r="J1149" s="38"/>
      <c r="K1149" s="38"/>
      <c r="L1149" s="38"/>
      <c r="M1149" s="39"/>
      <c r="N1149" s="39"/>
      <c r="O1149" s="40">
        <v>92000</v>
      </c>
      <c r="P1149" s="39">
        <f t="shared" si="51"/>
        <v>0</v>
      </c>
      <c r="Q1149" s="39">
        <f t="shared" si="52"/>
        <v>0</v>
      </c>
      <c r="R1149" s="39">
        <f t="shared" si="53"/>
        <v>0</v>
      </c>
    </row>
    <row r="1150" spans="4:18" x14ac:dyDescent="0.25">
      <c r="D1150" s="36" t="s">
        <v>1426</v>
      </c>
      <c r="E1150" s="37" t="s">
        <v>471</v>
      </c>
      <c r="F1150" s="37">
        <v>5</v>
      </c>
      <c r="G1150" s="37"/>
      <c r="H1150" s="37"/>
      <c r="I1150" s="38"/>
      <c r="J1150" s="38"/>
      <c r="K1150" s="38"/>
      <c r="L1150" s="38"/>
      <c r="M1150" s="39"/>
      <c r="N1150" s="39"/>
      <c r="O1150" s="40">
        <v>5000</v>
      </c>
      <c r="P1150" s="39">
        <f t="shared" si="51"/>
        <v>0</v>
      </c>
      <c r="Q1150" s="39">
        <f t="shared" si="52"/>
        <v>0</v>
      </c>
      <c r="R1150" s="39">
        <f t="shared" si="53"/>
        <v>0</v>
      </c>
    </row>
    <row r="1151" spans="4:18" x14ac:dyDescent="0.25">
      <c r="D1151" s="36" t="s">
        <v>1427</v>
      </c>
      <c r="E1151" s="37" t="s">
        <v>471</v>
      </c>
      <c r="F1151" s="37">
        <v>13</v>
      </c>
      <c r="G1151" s="37"/>
      <c r="H1151" s="37"/>
      <c r="I1151" s="38"/>
      <c r="J1151" s="38"/>
      <c r="K1151" s="38"/>
      <c r="L1151" s="38"/>
      <c r="M1151" s="39"/>
      <c r="N1151" s="39"/>
      <c r="O1151" s="40">
        <v>5000</v>
      </c>
      <c r="P1151" s="39">
        <f t="shared" si="51"/>
        <v>0</v>
      </c>
      <c r="Q1151" s="39">
        <f t="shared" si="52"/>
        <v>0</v>
      </c>
      <c r="R1151" s="39">
        <f t="shared" si="53"/>
        <v>0</v>
      </c>
    </row>
    <row r="1152" spans="4:18" x14ac:dyDescent="0.25">
      <c r="D1152" s="36" t="s">
        <v>1428</v>
      </c>
      <c r="E1152" s="37" t="s">
        <v>471</v>
      </c>
      <c r="F1152" s="37">
        <v>15</v>
      </c>
      <c r="G1152" s="37"/>
      <c r="H1152" s="37"/>
      <c r="I1152" s="38"/>
      <c r="J1152" s="38"/>
      <c r="K1152" s="38"/>
      <c r="L1152" s="38"/>
      <c r="M1152" s="39"/>
      <c r="N1152" s="39"/>
      <c r="O1152" s="40">
        <v>6000</v>
      </c>
      <c r="P1152" s="39">
        <f t="shared" si="51"/>
        <v>0</v>
      </c>
      <c r="Q1152" s="39">
        <f t="shared" si="52"/>
        <v>0</v>
      </c>
      <c r="R1152" s="39">
        <f t="shared" si="53"/>
        <v>0</v>
      </c>
    </row>
    <row r="1153" spans="4:18" x14ac:dyDescent="0.25">
      <c r="D1153" s="36" t="s">
        <v>1429</v>
      </c>
      <c r="E1153" s="37" t="s">
        <v>471</v>
      </c>
      <c r="F1153" s="37">
        <v>3</v>
      </c>
      <c r="G1153" s="37"/>
      <c r="H1153" s="37"/>
      <c r="I1153" s="38"/>
      <c r="J1153" s="38"/>
      <c r="K1153" s="38"/>
      <c r="L1153" s="38"/>
      <c r="M1153" s="39"/>
      <c r="N1153" s="39"/>
      <c r="O1153" s="40">
        <v>6500</v>
      </c>
      <c r="P1153" s="39">
        <f t="shared" ref="P1153:P1216" si="54">H1153*I1153</f>
        <v>0</v>
      </c>
      <c r="Q1153" s="39">
        <f t="shared" ref="Q1153:Q1216" si="55">H1153*O1153</f>
        <v>0</v>
      </c>
      <c r="R1153" s="39">
        <f t="shared" ref="R1153:R1216" si="56">G1153*O1153</f>
        <v>0</v>
      </c>
    </row>
    <row r="1154" spans="4:18" x14ac:dyDescent="0.25">
      <c r="D1154" s="36" t="s">
        <v>1430</v>
      </c>
      <c r="E1154" s="37" t="s">
        <v>471</v>
      </c>
      <c r="F1154" s="37">
        <v>1</v>
      </c>
      <c r="G1154" s="37"/>
      <c r="H1154" s="37"/>
      <c r="I1154" s="38"/>
      <c r="J1154" s="38"/>
      <c r="K1154" s="38"/>
      <c r="L1154" s="38"/>
      <c r="M1154" s="39"/>
      <c r="N1154" s="39"/>
      <c r="O1154" s="40">
        <v>6000</v>
      </c>
      <c r="P1154" s="39">
        <f t="shared" si="54"/>
        <v>0</v>
      </c>
      <c r="Q1154" s="39">
        <f t="shared" si="55"/>
        <v>0</v>
      </c>
      <c r="R1154" s="39">
        <f t="shared" si="56"/>
        <v>0</v>
      </c>
    </row>
    <row r="1155" spans="4:18" x14ac:dyDescent="0.25">
      <c r="D1155" s="36" t="s">
        <v>1431</v>
      </c>
      <c r="E1155" s="37" t="s">
        <v>471</v>
      </c>
      <c r="F1155" s="37">
        <v>3</v>
      </c>
      <c r="G1155" s="37"/>
      <c r="H1155" s="37"/>
      <c r="I1155" s="38"/>
      <c r="J1155" s="38"/>
      <c r="K1155" s="38"/>
      <c r="L1155" s="38"/>
      <c r="M1155" s="39"/>
      <c r="N1155" s="39"/>
      <c r="O1155" s="40">
        <v>11000</v>
      </c>
      <c r="P1155" s="39">
        <f t="shared" si="54"/>
        <v>0</v>
      </c>
      <c r="Q1155" s="39">
        <f t="shared" si="55"/>
        <v>0</v>
      </c>
      <c r="R1155" s="39">
        <f t="shared" si="56"/>
        <v>0</v>
      </c>
    </row>
    <row r="1156" spans="4:18" x14ac:dyDescent="0.25">
      <c r="D1156" s="36" t="s">
        <v>1432</v>
      </c>
      <c r="E1156" s="37" t="s">
        <v>471</v>
      </c>
      <c r="F1156" s="37">
        <v>9</v>
      </c>
      <c r="G1156" s="37"/>
      <c r="H1156" s="37"/>
      <c r="I1156" s="38"/>
      <c r="J1156" s="38"/>
      <c r="K1156" s="38"/>
      <c r="L1156" s="38"/>
      <c r="M1156" s="39"/>
      <c r="N1156" s="39"/>
      <c r="O1156" s="40">
        <v>6500</v>
      </c>
      <c r="P1156" s="39">
        <f t="shared" si="54"/>
        <v>0</v>
      </c>
      <c r="Q1156" s="39">
        <f t="shared" si="55"/>
        <v>0</v>
      </c>
      <c r="R1156" s="39">
        <f t="shared" si="56"/>
        <v>0</v>
      </c>
    </row>
    <row r="1157" spans="4:18" x14ac:dyDescent="0.25">
      <c r="D1157" s="36" t="s">
        <v>1432</v>
      </c>
      <c r="E1157" s="37" t="s">
        <v>471</v>
      </c>
      <c r="F1157" s="37">
        <v>3</v>
      </c>
      <c r="G1157" s="37"/>
      <c r="H1157" s="37"/>
      <c r="I1157" s="38"/>
      <c r="J1157" s="38"/>
      <c r="K1157" s="38"/>
      <c r="L1157" s="38"/>
      <c r="M1157" s="39"/>
      <c r="N1157" s="39"/>
      <c r="O1157" s="40">
        <v>13000</v>
      </c>
      <c r="P1157" s="39">
        <f t="shared" si="54"/>
        <v>0</v>
      </c>
      <c r="Q1157" s="39">
        <f t="shared" si="55"/>
        <v>0</v>
      </c>
      <c r="R1157" s="39">
        <f t="shared" si="56"/>
        <v>0</v>
      </c>
    </row>
    <row r="1158" spans="4:18" x14ac:dyDescent="0.25">
      <c r="D1158" s="36" t="s">
        <v>1432</v>
      </c>
      <c r="E1158" s="37" t="s">
        <v>471</v>
      </c>
      <c r="F1158" s="37">
        <v>60</v>
      </c>
      <c r="G1158" s="37"/>
      <c r="H1158" s="37"/>
      <c r="I1158" s="38"/>
      <c r="J1158" s="38"/>
      <c r="K1158" s="38"/>
      <c r="L1158" s="38"/>
      <c r="M1158" s="39"/>
      <c r="N1158" s="39"/>
      <c r="O1158" s="40">
        <v>6500</v>
      </c>
      <c r="P1158" s="39">
        <f t="shared" si="54"/>
        <v>0</v>
      </c>
      <c r="Q1158" s="39">
        <f t="shared" si="55"/>
        <v>0</v>
      </c>
      <c r="R1158" s="39">
        <f t="shared" si="56"/>
        <v>0</v>
      </c>
    </row>
    <row r="1159" spans="4:18" x14ac:dyDescent="0.25">
      <c r="D1159" s="36" t="s">
        <v>1433</v>
      </c>
      <c r="E1159" s="37" t="s">
        <v>471</v>
      </c>
      <c r="F1159" s="37">
        <v>1</v>
      </c>
      <c r="G1159" s="37"/>
      <c r="H1159" s="37"/>
      <c r="I1159" s="38"/>
      <c r="J1159" s="38"/>
      <c r="K1159" s="38"/>
      <c r="L1159" s="38"/>
      <c r="M1159" s="39"/>
      <c r="N1159" s="39"/>
      <c r="O1159" s="40">
        <v>11000</v>
      </c>
      <c r="P1159" s="39">
        <f t="shared" si="54"/>
        <v>0</v>
      </c>
      <c r="Q1159" s="39">
        <f t="shared" si="55"/>
        <v>0</v>
      </c>
      <c r="R1159" s="39">
        <f t="shared" si="56"/>
        <v>0</v>
      </c>
    </row>
    <row r="1160" spans="4:18" x14ac:dyDescent="0.25">
      <c r="D1160" s="36" t="s">
        <v>1433</v>
      </c>
      <c r="E1160" s="37" t="s">
        <v>471</v>
      </c>
      <c r="F1160" s="37">
        <v>1</v>
      </c>
      <c r="G1160" s="37"/>
      <c r="H1160" s="37"/>
      <c r="I1160" s="38"/>
      <c r="J1160" s="38"/>
      <c r="K1160" s="38"/>
      <c r="L1160" s="38"/>
      <c r="M1160" s="39"/>
      <c r="N1160" s="39"/>
      <c r="O1160" s="40">
        <v>6500</v>
      </c>
      <c r="P1160" s="39">
        <f t="shared" si="54"/>
        <v>0</v>
      </c>
      <c r="Q1160" s="39">
        <f t="shared" si="55"/>
        <v>0</v>
      </c>
      <c r="R1160" s="39">
        <f t="shared" si="56"/>
        <v>0</v>
      </c>
    </row>
    <row r="1161" spans="4:18" x14ac:dyDescent="0.25">
      <c r="D1161" s="36" t="s">
        <v>1434</v>
      </c>
      <c r="E1161" s="37" t="s">
        <v>471</v>
      </c>
      <c r="F1161" s="37">
        <v>1</v>
      </c>
      <c r="G1161" s="37"/>
      <c r="H1161" s="37"/>
      <c r="I1161" s="38"/>
      <c r="J1161" s="38"/>
      <c r="K1161" s="38"/>
      <c r="L1161" s="38"/>
      <c r="M1161" s="39"/>
      <c r="N1161" s="39"/>
      <c r="O1161" s="40">
        <v>50000</v>
      </c>
      <c r="P1161" s="39">
        <f t="shared" si="54"/>
        <v>0</v>
      </c>
      <c r="Q1161" s="39">
        <f t="shared" si="55"/>
        <v>0</v>
      </c>
      <c r="R1161" s="39">
        <f t="shared" si="56"/>
        <v>0</v>
      </c>
    </row>
    <row r="1162" spans="4:18" x14ac:dyDescent="0.25">
      <c r="D1162" s="36" t="s">
        <v>1435</v>
      </c>
      <c r="E1162" s="37" t="s">
        <v>471</v>
      </c>
      <c r="F1162" s="37">
        <v>2</v>
      </c>
      <c r="G1162" s="37"/>
      <c r="H1162" s="37"/>
      <c r="I1162" s="38"/>
      <c r="J1162" s="38"/>
      <c r="K1162" s="38"/>
      <c r="L1162" s="38"/>
      <c r="M1162" s="39"/>
      <c r="N1162" s="39"/>
      <c r="O1162" s="40">
        <v>13000</v>
      </c>
      <c r="P1162" s="39">
        <f t="shared" si="54"/>
        <v>0</v>
      </c>
      <c r="Q1162" s="39">
        <f t="shared" si="55"/>
        <v>0</v>
      </c>
      <c r="R1162" s="39">
        <f t="shared" si="56"/>
        <v>0</v>
      </c>
    </row>
    <row r="1163" spans="4:18" x14ac:dyDescent="0.25">
      <c r="D1163" s="36" t="s">
        <v>1436</v>
      </c>
      <c r="E1163" s="37" t="s">
        <v>471</v>
      </c>
      <c r="F1163" s="37">
        <v>1</v>
      </c>
      <c r="G1163" s="37"/>
      <c r="H1163" s="37"/>
      <c r="I1163" s="38"/>
      <c r="J1163" s="38"/>
      <c r="K1163" s="38"/>
      <c r="L1163" s="38"/>
      <c r="M1163" s="39"/>
      <c r="N1163" s="39"/>
      <c r="O1163" s="40">
        <v>14000</v>
      </c>
      <c r="P1163" s="39">
        <f t="shared" si="54"/>
        <v>0</v>
      </c>
      <c r="Q1163" s="39">
        <f t="shared" si="55"/>
        <v>0</v>
      </c>
      <c r="R1163" s="39">
        <f t="shared" si="56"/>
        <v>0</v>
      </c>
    </row>
    <row r="1164" spans="4:18" x14ac:dyDescent="0.25">
      <c r="D1164" s="36" t="s">
        <v>1437</v>
      </c>
      <c r="E1164" s="37" t="s">
        <v>471</v>
      </c>
      <c r="F1164" s="37">
        <v>13</v>
      </c>
      <c r="G1164" s="37"/>
      <c r="H1164" s="37"/>
      <c r="I1164" s="38"/>
      <c r="J1164" s="38"/>
      <c r="K1164" s="38"/>
      <c r="L1164" s="38"/>
      <c r="M1164" s="39"/>
      <c r="N1164" s="39"/>
      <c r="O1164" s="40">
        <v>9800</v>
      </c>
      <c r="P1164" s="39">
        <f t="shared" si="54"/>
        <v>0</v>
      </c>
      <c r="Q1164" s="39">
        <f t="shared" si="55"/>
        <v>0</v>
      </c>
      <c r="R1164" s="39">
        <f t="shared" si="56"/>
        <v>0</v>
      </c>
    </row>
    <row r="1165" spans="4:18" x14ac:dyDescent="0.25">
      <c r="D1165" s="36" t="s">
        <v>2376</v>
      </c>
      <c r="E1165" s="37" t="s">
        <v>313</v>
      </c>
      <c r="F1165" s="37">
        <v>14</v>
      </c>
      <c r="G1165" s="37"/>
      <c r="H1165" s="37"/>
      <c r="I1165" s="38"/>
      <c r="J1165" s="38"/>
      <c r="K1165" s="38"/>
      <c r="L1165" s="38"/>
      <c r="M1165" s="39"/>
      <c r="N1165" s="39"/>
      <c r="O1165" s="41">
        <v>10500</v>
      </c>
      <c r="P1165" s="39">
        <f t="shared" si="54"/>
        <v>0</v>
      </c>
      <c r="Q1165" s="39">
        <f t="shared" si="55"/>
        <v>0</v>
      </c>
      <c r="R1165" s="39">
        <f t="shared" si="56"/>
        <v>0</v>
      </c>
    </row>
    <row r="1166" spans="4:18" x14ac:dyDescent="0.25">
      <c r="D1166" s="36" t="s">
        <v>1438</v>
      </c>
      <c r="E1166" s="37" t="s">
        <v>471</v>
      </c>
      <c r="F1166" s="37">
        <v>1</v>
      </c>
      <c r="G1166" s="37"/>
      <c r="H1166" s="37"/>
      <c r="I1166" s="38"/>
      <c r="J1166" s="38"/>
      <c r="K1166" s="38"/>
      <c r="L1166" s="38"/>
      <c r="M1166" s="39"/>
      <c r="N1166" s="39"/>
      <c r="O1166" s="40">
        <v>9800</v>
      </c>
      <c r="P1166" s="39">
        <f t="shared" si="54"/>
        <v>0</v>
      </c>
      <c r="Q1166" s="39">
        <f t="shared" si="55"/>
        <v>0</v>
      </c>
      <c r="R1166" s="39">
        <f t="shared" si="56"/>
        <v>0</v>
      </c>
    </row>
    <row r="1167" spans="4:18" x14ac:dyDescent="0.25">
      <c r="D1167" s="36" t="s">
        <v>1439</v>
      </c>
      <c r="E1167" s="37" t="s">
        <v>471</v>
      </c>
      <c r="F1167" s="37">
        <v>2</v>
      </c>
      <c r="G1167" s="37"/>
      <c r="H1167" s="37"/>
      <c r="I1167" s="38"/>
      <c r="J1167" s="38"/>
      <c r="K1167" s="38"/>
      <c r="L1167" s="38"/>
      <c r="M1167" s="39"/>
      <c r="N1167" s="39"/>
      <c r="O1167" s="40">
        <v>12000</v>
      </c>
      <c r="P1167" s="39">
        <f t="shared" si="54"/>
        <v>0</v>
      </c>
      <c r="Q1167" s="39">
        <f t="shared" si="55"/>
        <v>0</v>
      </c>
      <c r="R1167" s="39">
        <f t="shared" si="56"/>
        <v>0</v>
      </c>
    </row>
    <row r="1168" spans="4:18" x14ac:dyDescent="0.25">
      <c r="D1168" s="36" t="s">
        <v>1439</v>
      </c>
      <c r="E1168" s="37" t="s">
        <v>471</v>
      </c>
      <c r="F1168" s="37">
        <v>6</v>
      </c>
      <c r="G1168" s="37"/>
      <c r="H1168" s="37"/>
      <c r="I1168" s="38"/>
      <c r="J1168" s="38"/>
      <c r="K1168" s="38"/>
      <c r="L1168" s="38"/>
      <c r="M1168" s="39"/>
      <c r="N1168" s="39"/>
      <c r="O1168" s="40">
        <v>12000</v>
      </c>
      <c r="P1168" s="39">
        <f t="shared" si="54"/>
        <v>0</v>
      </c>
      <c r="Q1168" s="39">
        <f t="shared" si="55"/>
        <v>0</v>
      </c>
      <c r="R1168" s="39">
        <f t="shared" si="56"/>
        <v>0</v>
      </c>
    </row>
    <row r="1169" spans="4:18" x14ac:dyDescent="0.25">
      <c r="D1169" s="36" t="s">
        <v>1439</v>
      </c>
      <c r="E1169" s="37" t="s">
        <v>471</v>
      </c>
      <c r="F1169" s="37">
        <v>2</v>
      </c>
      <c r="G1169" s="37"/>
      <c r="H1169" s="37"/>
      <c r="I1169" s="38"/>
      <c r="J1169" s="38"/>
      <c r="K1169" s="38"/>
      <c r="L1169" s="38"/>
      <c r="M1169" s="39"/>
      <c r="N1169" s="39"/>
      <c r="O1169" s="40">
        <v>12000</v>
      </c>
      <c r="P1169" s="39">
        <f t="shared" si="54"/>
        <v>0</v>
      </c>
      <c r="Q1169" s="39">
        <f t="shared" si="55"/>
        <v>0</v>
      </c>
      <c r="R1169" s="39">
        <f t="shared" si="56"/>
        <v>0</v>
      </c>
    </row>
    <row r="1170" spans="4:18" x14ac:dyDescent="0.25">
      <c r="D1170" s="36" t="s">
        <v>1440</v>
      </c>
      <c r="E1170" s="37" t="s">
        <v>471</v>
      </c>
      <c r="F1170" s="37">
        <v>2</v>
      </c>
      <c r="G1170" s="37"/>
      <c r="H1170" s="37"/>
      <c r="I1170" s="38"/>
      <c r="J1170" s="38"/>
      <c r="K1170" s="38"/>
      <c r="L1170" s="38"/>
      <c r="M1170" s="39"/>
      <c r="N1170" s="39"/>
      <c r="O1170" s="40">
        <v>13000</v>
      </c>
      <c r="P1170" s="39">
        <f t="shared" si="54"/>
        <v>0</v>
      </c>
      <c r="Q1170" s="39">
        <f t="shared" si="55"/>
        <v>0</v>
      </c>
      <c r="R1170" s="39">
        <f t="shared" si="56"/>
        <v>0</v>
      </c>
    </row>
    <row r="1171" spans="4:18" x14ac:dyDescent="0.25">
      <c r="D1171" s="36" t="s">
        <v>1440</v>
      </c>
      <c r="E1171" s="37" t="s">
        <v>471</v>
      </c>
      <c r="F1171" s="37">
        <v>2</v>
      </c>
      <c r="G1171" s="37"/>
      <c r="H1171" s="37"/>
      <c r="I1171" s="38"/>
      <c r="J1171" s="38"/>
      <c r="K1171" s="38"/>
      <c r="L1171" s="38"/>
      <c r="M1171" s="39"/>
      <c r="N1171" s="39"/>
      <c r="O1171" s="40">
        <v>51900</v>
      </c>
      <c r="P1171" s="39">
        <f t="shared" si="54"/>
        <v>0</v>
      </c>
      <c r="Q1171" s="39">
        <f t="shared" si="55"/>
        <v>0</v>
      </c>
      <c r="R1171" s="39">
        <f t="shared" si="56"/>
        <v>0</v>
      </c>
    </row>
    <row r="1172" spans="4:18" x14ac:dyDescent="0.25">
      <c r="D1172" s="36" t="s">
        <v>2432</v>
      </c>
      <c r="E1172" s="37" t="s">
        <v>313</v>
      </c>
      <c r="F1172" s="37">
        <v>1</v>
      </c>
      <c r="G1172" s="37"/>
      <c r="H1172" s="37"/>
      <c r="I1172" s="38"/>
      <c r="J1172" s="38"/>
      <c r="K1172" s="38"/>
      <c r="L1172" s="38"/>
      <c r="M1172" s="39"/>
      <c r="N1172" s="39"/>
      <c r="O1172" s="41">
        <v>21000</v>
      </c>
      <c r="P1172" s="39">
        <f t="shared" si="54"/>
        <v>0</v>
      </c>
      <c r="Q1172" s="39">
        <f t="shared" si="55"/>
        <v>0</v>
      </c>
      <c r="R1172" s="39">
        <f t="shared" si="56"/>
        <v>0</v>
      </c>
    </row>
    <row r="1173" spans="4:18" x14ac:dyDescent="0.25">
      <c r="D1173" s="36" t="s">
        <v>1441</v>
      </c>
      <c r="E1173" s="37" t="s">
        <v>471</v>
      </c>
      <c r="F1173" s="37">
        <v>5</v>
      </c>
      <c r="G1173" s="37"/>
      <c r="H1173" s="37"/>
      <c r="I1173" s="38"/>
      <c r="J1173" s="38"/>
      <c r="K1173" s="38"/>
      <c r="L1173" s="38"/>
      <c r="M1173" s="39"/>
      <c r="N1173" s="39"/>
      <c r="O1173" s="40">
        <v>21000</v>
      </c>
      <c r="P1173" s="39">
        <f t="shared" si="54"/>
        <v>0</v>
      </c>
      <c r="Q1173" s="39">
        <f t="shared" si="55"/>
        <v>0</v>
      </c>
      <c r="R1173" s="39">
        <f t="shared" si="56"/>
        <v>0</v>
      </c>
    </row>
    <row r="1174" spans="4:18" x14ac:dyDescent="0.25">
      <c r="D1174" s="36" t="s">
        <v>1441</v>
      </c>
      <c r="E1174" s="37" t="s">
        <v>471</v>
      </c>
      <c r="F1174" s="37">
        <v>1</v>
      </c>
      <c r="G1174" s="37"/>
      <c r="H1174" s="37"/>
      <c r="I1174" s="38"/>
      <c r="J1174" s="38"/>
      <c r="K1174" s="38"/>
      <c r="L1174" s="38"/>
      <c r="M1174" s="39"/>
      <c r="N1174" s="39"/>
      <c r="O1174" s="40">
        <v>51900</v>
      </c>
      <c r="P1174" s="39">
        <f t="shared" si="54"/>
        <v>0</v>
      </c>
      <c r="Q1174" s="39">
        <f t="shared" si="55"/>
        <v>0</v>
      </c>
      <c r="R1174" s="39">
        <f t="shared" si="56"/>
        <v>0</v>
      </c>
    </row>
    <row r="1175" spans="4:18" x14ac:dyDescent="0.25">
      <c r="D1175" s="36" t="s">
        <v>1442</v>
      </c>
      <c r="E1175" s="37" t="s">
        <v>471</v>
      </c>
      <c r="F1175" s="37">
        <v>14</v>
      </c>
      <c r="G1175" s="37"/>
      <c r="H1175" s="37"/>
      <c r="I1175" s="38"/>
      <c r="J1175" s="38"/>
      <c r="K1175" s="38"/>
      <c r="L1175" s="38"/>
      <c r="M1175" s="39"/>
      <c r="N1175" s="39"/>
      <c r="O1175" s="40">
        <v>28000</v>
      </c>
      <c r="P1175" s="39">
        <f t="shared" si="54"/>
        <v>0</v>
      </c>
      <c r="Q1175" s="39">
        <f t="shared" si="55"/>
        <v>0</v>
      </c>
      <c r="R1175" s="39">
        <f t="shared" si="56"/>
        <v>0</v>
      </c>
    </row>
    <row r="1176" spans="4:18" x14ac:dyDescent="0.25">
      <c r="D1176" s="36" t="s">
        <v>2286</v>
      </c>
      <c r="E1176" s="37" t="s">
        <v>533</v>
      </c>
      <c r="F1176" s="37">
        <v>8</v>
      </c>
      <c r="G1176" s="37"/>
      <c r="H1176" s="37"/>
      <c r="I1176" s="38"/>
      <c r="J1176" s="38"/>
      <c r="K1176" s="38"/>
      <c r="L1176" s="38"/>
      <c r="M1176" s="39"/>
      <c r="N1176" s="39"/>
      <c r="O1176" s="40">
        <v>4000</v>
      </c>
      <c r="P1176" s="39">
        <f t="shared" si="54"/>
        <v>0</v>
      </c>
      <c r="Q1176" s="39">
        <f t="shared" si="55"/>
        <v>0</v>
      </c>
      <c r="R1176" s="39">
        <f t="shared" si="56"/>
        <v>0</v>
      </c>
    </row>
    <row r="1177" spans="4:18" x14ac:dyDescent="0.25">
      <c r="D1177" s="36" t="s">
        <v>2285</v>
      </c>
      <c r="E1177" s="37" t="s">
        <v>533</v>
      </c>
      <c r="F1177" s="37">
        <v>12</v>
      </c>
      <c r="G1177" s="37"/>
      <c r="H1177" s="37"/>
      <c r="I1177" s="38"/>
      <c r="J1177" s="38"/>
      <c r="K1177" s="38"/>
      <c r="L1177" s="38"/>
      <c r="M1177" s="39"/>
      <c r="N1177" s="39"/>
      <c r="O1177" s="40">
        <v>5000</v>
      </c>
      <c r="P1177" s="39">
        <f t="shared" si="54"/>
        <v>0</v>
      </c>
      <c r="Q1177" s="39">
        <f t="shared" si="55"/>
        <v>0</v>
      </c>
      <c r="R1177" s="39">
        <f t="shared" si="56"/>
        <v>0</v>
      </c>
    </row>
    <row r="1178" spans="4:18" x14ac:dyDescent="0.25">
      <c r="D1178" s="36" t="s">
        <v>2358</v>
      </c>
      <c r="E1178" s="37" t="s">
        <v>313</v>
      </c>
      <c r="F1178" s="37">
        <v>5</v>
      </c>
      <c r="G1178" s="37"/>
      <c r="H1178" s="37"/>
      <c r="I1178" s="38"/>
      <c r="J1178" s="38"/>
      <c r="K1178" s="38"/>
      <c r="L1178" s="38"/>
      <c r="M1178" s="39"/>
      <c r="N1178" s="39"/>
      <c r="O1178" s="40">
        <v>4000</v>
      </c>
      <c r="P1178" s="39">
        <f t="shared" si="54"/>
        <v>0</v>
      </c>
      <c r="Q1178" s="39">
        <f t="shared" si="55"/>
        <v>0</v>
      </c>
      <c r="R1178" s="39">
        <f t="shared" si="56"/>
        <v>0</v>
      </c>
    </row>
    <row r="1179" spans="4:18" x14ac:dyDescent="0.25">
      <c r="D1179" s="36" t="s">
        <v>2287</v>
      </c>
      <c r="E1179" s="37" t="s">
        <v>533</v>
      </c>
      <c r="F1179" s="37">
        <v>8</v>
      </c>
      <c r="G1179" s="37"/>
      <c r="H1179" s="37"/>
      <c r="I1179" s="38"/>
      <c r="J1179" s="38"/>
      <c r="K1179" s="38"/>
      <c r="L1179" s="38"/>
      <c r="M1179" s="39"/>
      <c r="N1179" s="39"/>
      <c r="O1179" s="40">
        <v>6000</v>
      </c>
      <c r="P1179" s="39">
        <f t="shared" si="54"/>
        <v>0</v>
      </c>
      <c r="Q1179" s="39">
        <f t="shared" si="55"/>
        <v>0</v>
      </c>
      <c r="R1179" s="39">
        <f t="shared" si="56"/>
        <v>0</v>
      </c>
    </row>
    <row r="1180" spans="4:18" x14ac:dyDescent="0.25">
      <c r="D1180" s="35" t="s">
        <v>1443</v>
      </c>
      <c r="E1180" s="37" t="s">
        <v>471</v>
      </c>
      <c r="F1180" s="37">
        <v>1</v>
      </c>
      <c r="G1180" s="37"/>
      <c r="H1180" s="37"/>
      <c r="I1180" s="38"/>
      <c r="J1180" s="38"/>
      <c r="K1180" s="38"/>
      <c r="L1180" s="38"/>
      <c r="M1180" s="39"/>
      <c r="N1180" s="39"/>
      <c r="O1180" s="41">
        <v>820000</v>
      </c>
      <c r="P1180" s="39">
        <f t="shared" si="54"/>
        <v>0</v>
      </c>
      <c r="Q1180" s="39">
        <f t="shared" si="55"/>
        <v>0</v>
      </c>
      <c r="R1180" s="39">
        <f t="shared" si="56"/>
        <v>0</v>
      </c>
    </row>
    <row r="1181" spans="4:18" x14ac:dyDescent="0.25">
      <c r="D1181" s="35" t="s">
        <v>1444</v>
      </c>
      <c r="E1181" s="37" t="s">
        <v>471</v>
      </c>
      <c r="F1181" s="37">
        <v>1</v>
      </c>
      <c r="G1181" s="37"/>
      <c r="H1181" s="37"/>
      <c r="I1181" s="38"/>
      <c r="J1181" s="38"/>
      <c r="K1181" s="38"/>
      <c r="L1181" s="38"/>
      <c r="M1181" s="39"/>
      <c r="N1181" s="39"/>
      <c r="O1181" s="41">
        <v>540000</v>
      </c>
      <c r="P1181" s="39">
        <f t="shared" si="54"/>
        <v>0</v>
      </c>
      <c r="Q1181" s="39">
        <f t="shared" si="55"/>
        <v>0</v>
      </c>
      <c r="R1181" s="39">
        <f t="shared" si="56"/>
        <v>0</v>
      </c>
    </row>
    <row r="1182" spans="4:18" x14ac:dyDescent="0.25">
      <c r="D1182" s="36" t="s">
        <v>1445</v>
      </c>
      <c r="E1182" s="37" t="s">
        <v>471</v>
      </c>
      <c r="F1182" s="37">
        <v>1</v>
      </c>
      <c r="G1182" s="37"/>
      <c r="H1182" s="37"/>
      <c r="I1182" s="38"/>
      <c r="J1182" s="38"/>
      <c r="K1182" s="38"/>
      <c r="L1182" s="38"/>
      <c r="M1182" s="39"/>
      <c r="N1182" s="39"/>
      <c r="O1182" s="41">
        <v>3900</v>
      </c>
      <c r="P1182" s="39">
        <f t="shared" si="54"/>
        <v>0</v>
      </c>
      <c r="Q1182" s="39">
        <f t="shared" si="55"/>
        <v>0</v>
      </c>
      <c r="R1182" s="39">
        <f t="shared" si="56"/>
        <v>0</v>
      </c>
    </row>
    <row r="1183" spans="4:18" x14ac:dyDescent="0.25">
      <c r="D1183" s="36" t="s">
        <v>1446</v>
      </c>
      <c r="E1183" s="37" t="s">
        <v>471</v>
      </c>
      <c r="F1183" s="37">
        <v>12</v>
      </c>
      <c r="G1183" s="37"/>
      <c r="H1183" s="37"/>
      <c r="I1183" s="38"/>
      <c r="J1183" s="38"/>
      <c r="K1183" s="38"/>
      <c r="L1183" s="38"/>
      <c r="M1183" s="39"/>
      <c r="N1183" s="39"/>
      <c r="O1183" s="40">
        <v>14000</v>
      </c>
      <c r="P1183" s="39">
        <f t="shared" si="54"/>
        <v>0</v>
      </c>
      <c r="Q1183" s="39">
        <f t="shared" si="55"/>
        <v>0</v>
      </c>
      <c r="R1183" s="39">
        <f t="shared" si="56"/>
        <v>0</v>
      </c>
    </row>
    <row r="1184" spans="4:18" x14ac:dyDescent="0.25">
      <c r="D1184" s="36" t="s">
        <v>1447</v>
      </c>
      <c r="E1184" s="37" t="s">
        <v>471</v>
      </c>
      <c r="F1184" s="37">
        <v>13</v>
      </c>
      <c r="G1184" s="37"/>
      <c r="H1184" s="37"/>
      <c r="I1184" s="38"/>
      <c r="J1184" s="38"/>
      <c r="K1184" s="38"/>
      <c r="L1184" s="38"/>
      <c r="M1184" s="39"/>
      <c r="N1184" s="39"/>
      <c r="O1184" s="40">
        <v>6000</v>
      </c>
      <c r="P1184" s="39">
        <f t="shared" si="54"/>
        <v>0</v>
      </c>
      <c r="Q1184" s="39">
        <f t="shared" si="55"/>
        <v>0</v>
      </c>
      <c r="R1184" s="39">
        <f t="shared" si="56"/>
        <v>0</v>
      </c>
    </row>
    <row r="1185" spans="4:18" x14ac:dyDescent="0.25">
      <c r="D1185" s="36" t="s">
        <v>1448</v>
      </c>
      <c r="E1185" s="37" t="s">
        <v>471</v>
      </c>
      <c r="F1185" s="37">
        <v>4</v>
      </c>
      <c r="G1185" s="37"/>
      <c r="H1185" s="37"/>
      <c r="I1185" s="38"/>
      <c r="J1185" s="38"/>
      <c r="K1185" s="38"/>
      <c r="L1185" s="38"/>
      <c r="M1185" s="39"/>
      <c r="N1185" s="39"/>
      <c r="O1185" s="40">
        <v>5000</v>
      </c>
      <c r="P1185" s="39">
        <f t="shared" si="54"/>
        <v>0</v>
      </c>
      <c r="Q1185" s="39">
        <f t="shared" si="55"/>
        <v>0</v>
      </c>
      <c r="R1185" s="39">
        <f t="shared" si="56"/>
        <v>0</v>
      </c>
    </row>
    <row r="1186" spans="4:18" x14ac:dyDescent="0.25">
      <c r="D1186" s="36" t="s">
        <v>1449</v>
      </c>
      <c r="E1186" s="37" t="s">
        <v>471</v>
      </c>
      <c r="F1186" s="37">
        <v>66</v>
      </c>
      <c r="G1186" s="37"/>
      <c r="H1186" s="37"/>
      <c r="I1186" s="38"/>
      <c r="J1186" s="38"/>
      <c r="K1186" s="38"/>
      <c r="L1186" s="38"/>
      <c r="M1186" s="39"/>
      <c r="N1186" s="39"/>
      <c r="O1186" s="40">
        <v>9000</v>
      </c>
      <c r="P1186" s="39">
        <f t="shared" si="54"/>
        <v>0</v>
      </c>
      <c r="Q1186" s="39">
        <f t="shared" si="55"/>
        <v>0</v>
      </c>
      <c r="R1186" s="39">
        <f t="shared" si="56"/>
        <v>0</v>
      </c>
    </row>
    <row r="1187" spans="4:18" x14ac:dyDescent="0.25">
      <c r="D1187" s="36" t="s">
        <v>1450</v>
      </c>
      <c r="E1187" s="37" t="s">
        <v>471</v>
      </c>
      <c r="F1187" s="37">
        <v>1</v>
      </c>
      <c r="G1187" s="37"/>
      <c r="H1187" s="37"/>
      <c r="I1187" s="38"/>
      <c r="J1187" s="38"/>
      <c r="K1187" s="38"/>
      <c r="L1187" s="38"/>
      <c r="M1187" s="39"/>
      <c r="N1187" s="39"/>
      <c r="O1187" s="40">
        <v>55000</v>
      </c>
      <c r="P1187" s="39">
        <f t="shared" si="54"/>
        <v>0</v>
      </c>
      <c r="Q1187" s="39">
        <f t="shared" si="55"/>
        <v>0</v>
      </c>
      <c r="R1187" s="39">
        <f t="shared" si="56"/>
        <v>0</v>
      </c>
    </row>
    <row r="1188" spans="4:18" x14ac:dyDescent="0.25">
      <c r="D1188" s="35" t="s">
        <v>2307</v>
      </c>
      <c r="E1188" s="37" t="s">
        <v>379</v>
      </c>
      <c r="F1188" s="37">
        <v>31</v>
      </c>
      <c r="G1188" s="37"/>
      <c r="H1188" s="37"/>
      <c r="I1188" s="38"/>
      <c r="J1188" s="38"/>
      <c r="K1188" s="38"/>
      <c r="L1188" s="38"/>
      <c r="M1188" s="39"/>
      <c r="N1188" s="39"/>
      <c r="O1188" s="41">
        <v>5300</v>
      </c>
      <c r="P1188" s="39">
        <f t="shared" si="54"/>
        <v>0</v>
      </c>
      <c r="Q1188" s="39">
        <f t="shared" si="55"/>
        <v>0</v>
      </c>
      <c r="R1188" s="39">
        <f t="shared" si="56"/>
        <v>0</v>
      </c>
    </row>
    <row r="1189" spans="4:18" x14ac:dyDescent="0.25">
      <c r="D1189" s="36" t="s">
        <v>1451</v>
      </c>
      <c r="E1189" s="37" t="s">
        <v>471</v>
      </c>
      <c r="F1189" s="37">
        <v>35</v>
      </c>
      <c r="G1189" s="37"/>
      <c r="H1189" s="37"/>
      <c r="I1189" s="38"/>
      <c r="J1189" s="38"/>
      <c r="K1189" s="38"/>
      <c r="L1189" s="38"/>
      <c r="M1189" s="39"/>
      <c r="N1189" s="39"/>
      <c r="O1189" s="40">
        <v>6000</v>
      </c>
      <c r="P1189" s="39">
        <f t="shared" si="54"/>
        <v>0</v>
      </c>
      <c r="Q1189" s="39">
        <f t="shared" si="55"/>
        <v>0</v>
      </c>
      <c r="R1189" s="39">
        <f t="shared" si="56"/>
        <v>0</v>
      </c>
    </row>
    <row r="1190" spans="4:18" x14ac:dyDescent="0.25">
      <c r="D1190" s="36" t="s">
        <v>1452</v>
      </c>
      <c r="E1190" s="37" t="s">
        <v>471</v>
      </c>
      <c r="F1190" s="37">
        <v>120</v>
      </c>
      <c r="G1190" s="37"/>
      <c r="H1190" s="37"/>
      <c r="I1190" s="38"/>
      <c r="J1190" s="38"/>
      <c r="K1190" s="38"/>
      <c r="L1190" s="38"/>
      <c r="M1190" s="39"/>
      <c r="N1190" s="39"/>
      <c r="O1190" s="40">
        <v>3300</v>
      </c>
      <c r="P1190" s="39">
        <f t="shared" si="54"/>
        <v>0</v>
      </c>
      <c r="Q1190" s="39">
        <f t="shared" si="55"/>
        <v>0</v>
      </c>
      <c r="R1190" s="39">
        <f t="shared" si="56"/>
        <v>0</v>
      </c>
    </row>
    <row r="1191" spans="4:18" x14ac:dyDescent="0.25">
      <c r="D1191" s="36" t="s">
        <v>1453</v>
      </c>
      <c r="E1191" s="37" t="s">
        <v>471</v>
      </c>
      <c r="F1191" s="37">
        <v>50</v>
      </c>
      <c r="G1191" s="37"/>
      <c r="H1191" s="37"/>
      <c r="I1191" s="38"/>
      <c r="J1191" s="38"/>
      <c r="K1191" s="38"/>
      <c r="L1191" s="38"/>
      <c r="M1191" s="39"/>
      <c r="N1191" s="39"/>
      <c r="O1191" s="40">
        <v>3300</v>
      </c>
      <c r="P1191" s="39">
        <f t="shared" si="54"/>
        <v>0</v>
      </c>
      <c r="Q1191" s="39">
        <f t="shared" si="55"/>
        <v>0</v>
      </c>
      <c r="R1191" s="39">
        <f t="shared" si="56"/>
        <v>0</v>
      </c>
    </row>
    <row r="1192" spans="4:18" x14ac:dyDescent="0.25">
      <c r="D1192" s="36" t="s">
        <v>1454</v>
      </c>
      <c r="E1192" s="37" t="s">
        <v>471</v>
      </c>
      <c r="F1192" s="37">
        <v>1</v>
      </c>
      <c r="G1192" s="37"/>
      <c r="H1192" s="37"/>
      <c r="I1192" s="38"/>
      <c r="J1192" s="38"/>
      <c r="K1192" s="38"/>
      <c r="L1192" s="38"/>
      <c r="M1192" s="39"/>
      <c r="N1192" s="39"/>
      <c r="O1192" s="41">
        <v>3000</v>
      </c>
      <c r="P1192" s="39">
        <f t="shared" si="54"/>
        <v>0</v>
      </c>
      <c r="Q1192" s="39">
        <f t="shared" si="55"/>
        <v>0</v>
      </c>
      <c r="R1192" s="39">
        <f t="shared" si="56"/>
        <v>0</v>
      </c>
    </row>
    <row r="1193" spans="4:18" x14ac:dyDescent="0.25">
      <c r="D1193" s="35" t="s">
        <v>1455</v>
      </c>
      <c r="E1193" s="37" t="s">
        <v>471</v>
      </c>
      <c r="F1193" s="37">
        <v>39</v>
      </c>
      <c r="G1193" s="37"/>
      <c r="H1193" s="37"/>
      <c r="I1193" s="38"/>
      <c r="J1193" s="38"/>
      <c r="K1193" s="38"/>
      <c r="L1193" s="38"/>
      <c r="M1193" s="39"/>
      <c r="N1193" s="39"/>
      <c r="O1193" s="41">
        <v>16000</v>
      </c>
      <c r="P1193" s="39">
        <f t="shared" si="54"/>
        <v>0</v>
      </c>
      <c r="Q1193" s="39">
        <f t="shared" si="55"/>
        <v>0</v>
      </c>
      <c r="R1193" s="39">
        <f t="shared" si="56"/>
        <v>0</v>
      </c>
    </row>
    <row r="1194" spans="4:18" x14ac:dyDescent="0.25">
      <c r="D1194" s="36" t="s">
        <v>2535</v>
      </c>
      <c r="E1194" s="37" t="s">
        <v>2257</v>
      </c>
      <c r="F1194" s="37">
        <v>21</v>
      </c>
      <c r="G1194" s="37"/>
      <c r="H1194" s="37"/>
      <c r="I1194" s="38"/>
      <c r="J1194" s="38"/>
      <c r="K1194" s="38"/>
      <c r="L1194" s="38"/>
      <c r="M1194" s="39"/>
      <c r="N1194" s="39"/>
      <c r="O1194" s="41">
        <v>20000</v>
      </c>
      <c r="P1194" s="39">
        <f t="shared" si="54"/>
        <v>0</v>
      </c>
      <c r="Q1194" s="39">
        <f t="shared" si="55"/>
        <v>0</v>
      </c>
      <c r="R1194" s="39">
        <f t="shared" si="56"/>
        <v>0</v>
      </c>
    </row>
    <row r="1195" spans="4:18" x14ac:dyDescent="0.25">
      <c r="D1195" s="36" t="s">
        <v>1456</v>
      </c>
      <c r="E1195" s="37" t="s">
        <v>471</v>
      </c>
      <c r="F1195" s="37">
        <v>4</v>
      </c>
      <c r="G1195" s="37"/>
      <c r="H1195" s="37"/>
      <c r="I1195" s="38"/>
      <c r="J1195" s="38"/>
      <c r="K1195" s="38"/>
      <c r="L1195" s="38"/>
      <c r="M1195" s="39"/>
      <c r="N1195" s="39"/>
      <c r="O1195" s="40">
        <v>57000</v>
      </c>
      <c r="P1195" s="39">
        <f t="shared" si="54"/>
        <v>0</v>
      </c>
      <c r="Q1195" s="39">
        <f t="shared" si="55"/>
        <v>0</v>
      </c>
      <c r="R1195" s="39">
        <f t="shared" si="56"/>
        <v>0</v>
      </c>
    </row>
    <row r="1196" spans="4:18" x14ac:dyDescent="0.25">
      <c r="D1196" s="36" t="s">
        <v>1457</v>
      </c>
      <c r="E1196" s="37" t="s">
        <v>471</v>
      </c>
      <c r="F1196" s="37">
        <v>3</v>
      </c>
      <c r="G1196" s="37"/>
      <c r="H1196" s="37"/>
      <c r="I1196" s="38"/>
      <c r="J1196" s="38"/>
      <c r="K1196" s="38"/>
      <c r="L1196" s="38"/>
      <c r="M1196" s="39"/>
      <c r="N1196" s="39"/>
      <c r="O1196" s="40">
        <v>29000</v>
      </c>
      <c r="P1196" s="39">
        <f t="shared" si="54"/>
        <v>0</v>
      </c>
      <c r="Q1196" s="39">
        <f t="shared" si="55"/>
        <v>0</v>
      </c>
      <c r="R1196" s="39">
        <f t="shared" si="56"/>
        <v>0</v>
      </c>
    </row>
    <row r="1197" spans="4:18" x14ac:dyDescent="0.25">
      <c r="D1197" s="36" t="s">
        <v>1458</v>
      </c>
      <c r="E1197" s="37" t="s">
        <v>471</v>
      </c>
      <c r="F1197" s="37">
        <v>3</v>
      </c>
      <c r="G1197" s="37"/>
      <c r="H1197" s="37"/>
      <c r="I1197" s="38"/>
      <c r="J1197" s="38"/>
      <c r="K1197" s="38"/>
      <c r="L1197" s="38"/>
      <c r="M1197" s="39"/>
      <c r="N1197" s="39"/>
      <c r="O1197" s="40">
        <v>28000</v>
      </c>
      <c r="P1197" s="39">
        <f t="shared" si="54"/>
        <v>0</v>
      </c>
      <c r="Q1197" s="39">
        <f t="shared" si="55"/>
        <v>0</v>
      </c>
      <c r="R1197" s="39">
        <f t="shared" si="56"/>
        <v>0</v>
      </c>
    </row>
    <row r="1198" spans="4:18" x14ac:dyDescent="0.25">
      <c r="D1198" s="36" t="s">
        <v>2511</v>
      </c>
      <c r="E1198" s="37" t="s">
        <v>2257</v>
      </c>
      <c r="F1198" s="37">
        <v>25</v>
      </c>
      <c r="G1198" s="37"/>
      <c r="H1198" s="37"/>
      <c r="I1198" s="38"/>
      <c r="J1198" s="38"/>
      <c r="K1198" s="38"/>
      <c r="L1198" s="38"/>
      <c r="M1198" s="39"/>
      <c r="N1198" s="39"/>
      <c r="O1198" s="41">
        <v>12000</v>
      </c>
      <c r="P1198" s="39">
        <f t="shared" si="54"/>
        <v>0</v>
      </c>
      <c r="Q1198" s="39">
        <f t="shared" si="55"/>
        <v>0</v>
      </c>
      <c r="R1198" s="39">
        <f t="shared" si="56"/>
        <v>0</v>
      </c>
    </row>
    <row r="1199" spans="4:18" x14ac:dyDescent="0.25">
      <c r="D1199" s="36" t="s">
        <v>2512</v>
      </c>
      <c r="E1199" s="37" t="s">
        <v>2257</v>
      </c>
      <c r="F1199" s="37">
        <v>5</v>
      </c>
      <c r="G1199" s="37"/>
      <c r="H1199" s="37"/>
      <c r="I1199" s="38"/>
      <c r="J1199" s="38"/>
      <c r="K1199" s="38"/>
      <c r="L1199" s="38"/>
      <c r="M1199" s="39"/>
      <c r="N1199" s="39"/>
      <c r="O1199" s="41">
        <v>14000</v>
      </c>
      <c r="P1199" s="39">
        <f t="shared" si="54"/>
        <v>0</v>
      </c>
      <c r="Q1199" s="39">
        <f t="shared" si="55"/>
        <v>0</v>
      </c>
      <c r="R1199" s="39">
        <f t="shared" si="56"/>
        <v>0</v>
      </c>
    </row>
    <row r="1200" spans="4:18" x14ac:dyDescent="0.25">
      <c r="D1200" s="36" t="s">
        <v>2293</v>
      </c>
      <c r="E1200" s="37" t="s">
        <v>2294</v>
      </c>
      <c r="F1200" s="37">
        <v>14</v>
      </c>
      <c r="G1200" s="37"/>
      <c r="H1200" s="37"/>
      <c r="I1200" s="38"/>
      <c r="J1200" s="38"/>
      <c r="K1200" s="38"/>
      <c r="L1200" s="38"/>
      <c r="M1200" s="39"/>
      <c r="N1200" s="39"/>
      <c r="O1200" s="40">
        <v>33000</v>
      </c>
      <c r="P1200" s="39">
        <f t="shared" si="54"/>
        <v>0</v>
      </c>
      <c r="Q1200" s="39">
        <f t="shared" si="55"/>
        <v>0</v>
      </c>
      <c r="R1200" s="39">
        <f t="shared" si="56"/>
        <v>0</v>
      </c>
    </row>
    <row r="1201" spans="4:18" x14ac:dyDescent="0.25">
      <c r="D1201" s="36" t="s">
        <v>2362</v>
      </c>
      <c r="E1201" s="37" t="s">
        <v>313</v>
      </c>
      <c r="F1201" s="37">
        <v>3</v>
      </c>
      <c r="G1201" s="37"/>
      <c r="H1201" s="37"/>
      <c r="I1201" s="38"/>
      <c r="J1201" s="38"/>
      <c r="K1201" s="38"/>
      <c r="L1201" s="38"/>
      <c r="M1201" s="39"/>
      <c r="N1201" s="39"/>
      <c r="O1201" s="40">
        <v>15000</v>
      </c>
      <c r="P1201" s="39">
        <f t="shared" si="54"/>
        <v>0</v>
      </c>
      <c r="Q1201" s="39">
        <f t="shared" si="55"/>
        <v>0</v>
      </c>
      <c r="R1201" s="39">
        <f t="shared" si="56"/>
        <v>0</v>
      </c>
    </row>
    <row r="1202" spans="4:18" x14ac:dyDescent="0.25">
      <c r="D1202" s="36" t="s">
        <v>1459</v>
      </c>
      <c r="E1202" s="37" t="s">
        <v>471</v>
      </c>
      <c r="F1202" s="37">
        <v>2</v>
      </c>
      <c r="G1202" s="37"/>
      <c r="H1202" s="37"/>
      <c r="I1202" s="38"/>
      <c r="J1202" s="38"/>
      <c r="K1202" s="38"/>
      <c r="L1202" s="38"/>
      <c r="M1202" s="39"/>
      <c r="N1202" s="39"/>
      <c r="O1202" s="40">
        <v>15000</v>
      </c>
      <c r="P1202" s="39">
        <f t="shared" si="54"/>
        <v>0</v>
      </c>
      <c r="Q1202" s="39">
        <f t="shared" si="55"/>
        <v>0</v>
      </c>
      <c r="R1202" s="39">
        <f t="shared" si="56"/>
        <v>0</v>
      </c>
    </row>
    <row r="1203" spans="4:18" x14ac:dyDescent="0.25">
      <c r="D1203" s="35" t="s">
        <v>2321</v>
      </c>
      <c r="E1203" s="37" t="s">
        <v>313</v>
      </c>
      <c r="F1203" s="37">
        <v>4</v>
      </c>
      <c r="G1203" s="37"/>
      <c r="H1203" s="37"/>
      <c r="I1203" s="38"/>
      <c r="J1203" s="38"/>
      <c r="K1203" s="38"/>
      <c r="L1203" s="38"/>
      <c r="M1203" s="39"/>
      <c r="N1203" s="39"/>
      <c r="O1203" s="41">
        <v>55000</v>
      </c>
      <c r="P1203" s="39">
        <f t="shared" si="54"/>
        <v>0</v>
      </c>
      <c r="Q1203" s="39">
        <f t="shared" si="55"/>
        <v>0</v>
      </c>
      <c r="R1203" s="39">
        <f t="shared" si="56"/>
        <v>0</v>
      </c>
    </row>
    <row r="1204" spans="4:18" x14ac:dyDescent="0.25">
      <c r="D1204" s="36" t="s">
        <v>2513</v>
      </c>
      <c r="E1204" s="37" t="s">
        <v>2257</v>
      </c>
      <c r="F1204" s="37">
        <v>27</v>
      </c>
      <c r="G1204" s="37"/>
      <c r="H1204" s="37"/>
      <c r="I1204" s="38"/>
      <c r="J1204" s="38"/>
      <c r="K1204" s="38"/>
      <c r="L1204" s="38"/>
      <c r="M1204" s="39"/>
      <c r="N1204" s="39"/>
      <c r="O1204" s="41">
        <v>35000</v>
      </c>
      <c r="P1204" s="39">
        <f t="shared" si="54"/>
        <v>0</v>
      </c>
      <c r="Q1204" s="39">
        <f t="shared" si="55"/>
        <v>0</v>
      </c>
      <c r="R1204" s="39">
        <f t="shared" si="56"/>
        <v>0</v>
      </c>
    </row>
    <row r="1205" spans="4:18" x14ac:dyDescent="0.25">
      <c r="D1205" s="35" t="s">
        <v>1460</v>
      </c>
      <c r="E1205" s="37" t="s">
        <v>471</v>
      </c>
      <c r="F1205" s="37">
        <v>1</v>
      </c>
      <c r="G1205" s="37"/>
      <c r="H1205" s="37"/>
      <c r="I1205" s="38"/>
      <c r="J1205" s="38"/>
      <c r="K1205" s="38"/>
      <c r="L1205" s="38"/>
      <c r="M1205" s="39"/>
      <c r="N1205" s="39"/>
      <c r="O1205" s="41">
        <v>26000</v>
      </c>
      <c r="P1205" s="39">
        <f t="shared" si="54"/>
        <v>0</v>
      </c>
      <c r="Q1205" s="39">
        <f t="shared" si="55"/>
        <v>0</v>
      </c>
      <c r="R1205" s="39">
        <f t="shared" si="56"/>
        <v>0</v>
      </c>
    </row>
    <row r="1206" spans="4:18" x14ac:dyDescent="0.25">
      <c r="D1206" s="36" t="s">
        <v>1461</v>
      </c>
      <c r="E1206" s="37" t="s">
        <v>471</v>
      </c>
      <c r="F1206" s="37">
        <v>3</v>
      </c>
      <c r="G1206" s="37"/>
      <c r="H1206" s="37"/>
      <c r="I1206" s="38"/>
      <c r="J1206" s="38"/>
      <c r="K1206" s="38"/>
      <c r="L1206" s="38"/>
      <c r="M1206" s="39"/>
      <c r="N1206" s="39"/>
      <c r="O1206" s="40">
        <v>23000</v>
      </c>
      <c r="P1206" s="39">
        <f t="shared" si="54"/>
        <v>0</v>
      </c>
      <c r="Q1206" s="39">
        <f t="shared" si="55"/>
        <v>0</v>
      </c>
      <c r="R1206" s="39">
        <f t="shared" si="56"/>
        <v>0</v>
      </c>
    </row>
    <row r="1207" spans="4:18" x14ac:dyDescent="0.25">
      <c r="D1207" s="36" t="s">
        <v>2348</v>
      </c>
      <c r="E1207" s="37" t="s">
        <v>313</v>
      </c>
      <c r="F1207" s="37">
        <v>10</v>
      </c>
      <c r="G1207" s="37"/>
      <c r="H1207" s="37"/>
      <c r="I1207" s="38"/>
      <c r="J1207" s="38"/>
      <c r="K1207" s="38"/>
      <c r="L1207" s="38"/>
      <c r="M1207" s="39"/>
      <c r="N1207" s="39"/>
      <c r="O1207" s="41">
        <v>12000</v>
      </c>
      <c r="P1207" s="39">
        <f t="shared" si="54"/>
        <v>0</v>
      </c>
      <c r="Q1207" s="39">
        <f t="shared" si="55"/>
        <v>0</v>
      </c>
      <c r="R1207" s="39">
        <f t="shared" si="56"/>
        <v>0</v>
      </c>
    </row>
    <row r="1208" spans="4:18" x14ac:dyDescent="0.25">
      <c r="D1208" s="35" t="s">
        <v>1462</v>
      </c>
      <c r="E1208" s="37" t="s">
        <v>471</v>
      </c>
      <c r="F1208" s="37">
        <v>1</v>
      </c>
      <c r="G1208" s="37"/>
      <c r="H1208" s="37"/>
      <c r="I1208" s="38"/>
      <c r="J1208" s="38"/>
      <c r="K1208" s="38"/>
      <c r="L1208" s="38"/>
      <c r="M1208" s="39"/>
      <c r="N1208" s="39"/>
      <c r="O1208" s="41">
        <v>11000</v>
      </c>
      <c r="P1208" s="39">
        <f t="shared" si="54"/>
        <v>0</v>
      </c>
      <c r="Q1208" s="39">
        <f t="shared" si="55"/>
        <v>0</v>
      </c>
      <c r="R1208" s="39">
        <f t="shared" si="56"/>
        <v>0</v>
      </c>
    </row>
    <row r="1209" spans="4:18" x14ac:dyDescent="0.25">
      <c r="D1209" s="36" t="s">
        <v>1463</v>
      </c>
      <c r="E1209" s="37" t="s">
        <v>471</v>
      </c>
      <c r="F1209" s="37">
        <v>9</v>
      </c>
      <c r="G1209" s="37"/>
      <c r="H1209" s="37"/>
      <c r="I1209" s="38"/>
      <c r="J1209" s="38"/>
      <c r="K1209" s="38"/>
      <c r="L1209" s="38"/>
      <c r="M1209" s="39"/>
      <c r="N1209" s="39"/>
      <c r="O1209" s="40">
        <v>12000</v>
      </c>
      <c r="P1209" s="39">
        <f t="shared" si="54"/>
        <v>0</v>
      </c>
      <c r="Q1209" s="39">
        <f t="shared" si="55"/>
        <v>0</v>
      </c>
      <c r="R1209" s="39">
        <f t="shared" si="56"/>
        <v>0</v>
      </c>
    </row>
    <row r="1210" spans="4:18" x14ac:dyDescent="0.25">
      <c r="D1210" s="35" t="s">
        <v>1464</v>
      </c>
      <c r="E1210" s="37" t="s">
        <v>471</v>
      </c>
      <c r="F1210" s="37">
        <v>1</v>
      </c>
      <c r="G1210" s="37"/>
      <c r="H1210" s="37"/>
      <c r="I1210" s="38"/>
      <c r="J1210" s="38"/>
      <c r="K1210" s="38"/>
      <c r="L1210" s="38"/>
      <c r="M1210" s="39"/>
      <c r="N1210" s="39"/>
      <c r="O1210" s="41">
        <v>17500</v>
      </c>
      <c r="P1210" s="39">
        <f t="shared" si="54"/>
        <v>0</v>
      </c>
      <c r="Q1210" s="39">
        <f t="shared" si="55"/>
        <v>0</v>
      </c>
      <c r="R1210" s="39">
        <f t="shared" si="56"/>
        <v>0</v>
      </c>
    </row>
    <row r="1211" spans="4:18" x14ac:dyDescent="0.25">
      <c r="D1211" s="35" t="s">
        <v>1465</v>
      </c>
      <c r="E1211" s="37" t="s">
        <v>471</v>
      </c>
      <c r="F1211" s="37">
        <v>2</v>
      </c>
      <c r="G1211" s="37"/>
      <c r="H1211" s="37"/>
      <c r="I1211" s="38"/>
      <c r="J1211" s="38"/>
      <c r="K1211" s="38"/>
      <c r="L1211" s="38"/>
      <c r="M1211" s="39"/>
      <c r="N1211" s="39"/>
      <c r="O1211" s="41">
        <v>65000</v>
      </c>
      <c r="P1211" s="39">
        <f t="shared" si="54"/>
        <v>0</v>
      </c>
      <c r="Q1211" s="39">
        <f t="shared" si="55"/>
        <v>0</v>
      </c>
      <c r="R1211" s="39">
        <f t="shared" si="56"/>
        <v>0</v>
      </c>
    </row>
    <row r="1212" spans="4:18" x14ac:dyDescent="0.25">
      <c r="D1212" s="35" t="s">
        <v>1466</v>
      </c>
      <c r="E1212" s="37" t="s">
        <v>471</v>
      </c>
      <c r="F1212" s="37">
        <v>1</v>
      </c>
      <c r="G1212" s="37"/>
      <c r="H1212" s="37"/>
      <c r="I1212" s="38"/>
      <c r="J1212" s="38"/>
      <c r="K1212" s="38"/>
      <c r="L1212" s="38"/>
      <c r="M1212" s="39"/>
      <c r="N1212" s="39"/>
      <c r="O1212" s="41">
        <v>88000</v>
      </c>
      <c r="P1212" s="39">
        <f t="shared" si="54"/>
        <v>0</v>
      </c>
      <c r="Q1212" s="39">
        <f t="shared" si="55"/>
        <v>0</v>
      </c>
      <c r="R1212" s="39">
        <f t="shared" si="56"/>
        <v>0</v>
      </c>
    </row>
    <row r="1213" spans="4:18" x14ac:dyDescent="0.25">
      <c r="D1213" s="35" t="s">
        <v>1467</v>
      </c>
      <c r="E1213" s="37" t="s">
        <v>471</v>
      </c>
      <c r="F1213" s="37">
        <v>2</v>
      </c>
      <c r="G1213" s="37"/>
      <c r="H1213" s="37"/>
      <c r="I1213" s="38"/>
      <c r="J1213" s="38"/>
      <c r="K1213" s="38"/>
      <c r="L1213" s="38"/>
      <c r="M1213" s="39"/>
      <c r="N1213" s="39"/>
      <c r="O1213" s="41">
        <v>130000</v>
      </c>
      <c r="P1213" s="39">
        <f t="shared" si="54"/>
        <v>0</v>
      </c>
      <c r="Q1213" s="39">
        <f t="shared" si="55"/>
        <v>0</v>
      </c>
      <c r="R1213" s="39">
        <f t="shared" si="56"/>
        <v>0</v>
      </c>
    </row>
    <row r="1214" spans="4:18" x14ac:dyDescent="0.25">
      <c r="D1214" s="36" t="s">
        <v>1468</v>
      </c>
      <c r="E1214" s="37" t="s">
        <v>471</v>
      </c>
      <c r="F1214" s="37">
        <v>6</v>
      </c>
      <c r="G1214" s="37"/>
      <c r="H1214" s="37"/>
      <c r="I1214" s="38"/>
      <c r="J1214" s="38"/>
      <c r="K1214" s="38"/>
      <c r="L1214" s="38"/>
      <c r="M1214" s="39"/>
      <c r="N1214" s="39"/>
      <c r="O1214" s="40">
        <v>10000</v>
      </c>
      <c r="P1214" s="39">
        <f t="shared" si="54"/>
        <v>0</v>
      </c>
      <c r="Q1214" s="39">
        <f t="shared" si="55"/>
        <v>0</v>
      </c>
      <c r="R1214" s="39">
        <f t="shared" si="56"/>
        <v>0</v>
      </c>
    </row>
    <row r="1215" spans="4:18" x14ac:dyDescent="0.25">
      <c r="D1215" s="36" t="s">
        <v>1469</v>
      </c>
      <c r="E1215" s="37" t="s">
        <v>471</v>
      </c>
      <c r="F1215" s="37">
        <v>8</v>
      </c>
      <c r="G1215" s="37"/>
      <c r="H1215" s="37"/>
      <c r="I1215" s="38"/>
      <c r="J1215" s="38"/>
      <c r="K1215" s="38"/>
      <c r="L1215" s="38"/>
      <c r="M1215" s="39"/>
      <c r="N1215" s="39"/>
      <c r="O1215" s="40">
        <v>7000</v>
      </c>
      <c r="P1215" s="39">
        <f t="shared" si="54"/>
        <v>0</v>
      </c>
      <c r="Q1215" s="39">
        <f t="shared" si="55"/>
        <v>0</v>
      </c>
      <c r="R1215" s="39">
        <f t="shared" si="56"/>
        <v>0</v>
      </c>
    </row>
    <row r="1216" spans="4:18" x14ac:dyDescent="0.25">
      <c r="D1216" s="35" t="s">
        <v>2345</v>
      </c>
      <c r="E1216" s="37" t="s">
        <v>313</v>
      </c>
      <c r="F1216" s="37">
        <v>6</v>
      </c>
      <c r="G1216" s="37"/>
      <c r="H1216" s="37"/>
      <c r="I1216" s="38"/>
      <c r="J1216" s="38"/>
      <c r="K1216" s="38"/>
      <c r="L1216" s="38"/>
      <c r="M1216" s="39"/>
      <c r="N1216" s="39"/>
      <c r="O1216" s="41">
        <v>6000</v>
      </c>
      <c r="P1216" s="39">
        <f t="shared" si="54"/>
        <v>0</v>
      </c>
      <c r="Q1216" s="39">
        <f t="shared" si="55"/>
        <v>0</v>
      </c>
      <c r="R1216" s="39">
        <f t="shared" si="56"/>
        <v>0</v>
      </c>
    </row>
    <row r="1217" spans="4:18" x14ac:dyDescent="0.25">
      <c r="D1217" s="36" t="s">
        <v>2271</v>
      </c>
      <c r="E1217" s="37" t="s">
        <v>606</v>
      </c>
      <c r="F1217" s="37">
        <v>12</v>
      </c>
      <c r="G1217" s="37"/>
      <c r="H1217" s="37"/>
      <c r="I1217" s="38"/>
      <c r="J1217" s="38"/>
      <c r="K1217" s="38"/>
      <c r="L1217" s="38"/>
      <c r="M1217" s="39"/>
      <c r="N1217" s="39"/>
      <c r="O1217" s="40">
        <v>29500</v>
      </c>
      <c r="P1217" s="39">
        <f t="shared" ref="P1217:P1280" si="57">H1217*I1217</f>
        <v>0</v>
      </c>
      <c r="Q1217" s="39">
        <f t="shared" ref="Q1217:Q1280" si="58">H1217*O1217</f>
        <v>0</v>
      </c>
      <c r="R1217" s="39">
        <f t="shared" ref="R1217:R1280" si="59">G1217*O1217</f>
        <v>0</v>
      </c>
    </row>
    <row r="1218" spans="4:18" x14ac:dyDescent="0.25">
      <c r="D1218" s="36" t="s">
        <v>1470</v>
      </c>
      <c r="E1218" s="37" t="s">
        <v>471</v>
      </c>
      <c r="F1218" s="37">
        <v>5</v>
      </c>
      <c r="G1218" s="37"/>
      <c r="H1218" s="37"/>
      <c r="I1218" s="38"/>
      <c r="J1218" s="38"/>
      <c r="K1218" s="38"/>
      <c r="L1218" s="38"/>
      <c r="M1218" s="39"/>
      <c r="N1218" s="39"/>
      <c r="O1218" s="40">
        <v>25000</v>
      </c>
      <c r="P1218" s="39">
        <f t="shared" si="57"/>
        <v>0</v>
      </c>
      <c r="Q1218" s="39">
        <f t="shared" si="58"/>
        <v>0</v>
      </c>
      <c r="R1218" s="39">
        <f t="shared" si="59"/>
        <v>0</v>
      </c>
    </row>
    <row r="1219" spans="4:18" x14ac:dyDescent="0.25">
      <c r="D1219" s="36" t="s">
        <v>1471</v>
      </c>
      <c r="E1219" s="37" t="s">
        <v>471</v>
      </c>
      <c r="F1219" s="37">
        <v>1</v>
      </c>
      <c r="G1219" s="37"/>
      <c r="H1219" s="37"/>
      <c r="I1219" s="38"/>
      <c r="J1219" s="38"/>
      <c r="K1219" s="38"/>
      <c r="L1219" s="38"/>
      <c r="M1219" s="39"/>
      <c r="N1219" s="39"/>
      <c r="O1219" s="40">
        <v>39000</v>
      </c>
      <c r="P1219" s="39">
        <f t="shared" si="57"/>
        <v>0</v>
      </c>
      <c r="Q1219" s="39">
        <f t="shared" si="58"/>
        <v>0</v>
      </c>
      <c r="R1219" s="39">
        <f t="shared" si="59"/>
        <v>0</v>
      </c>
    </row>
    <row r="1220" spans="4:18" x14ac:dyDescent="0.25">
      <c r="D1220" s="36" t="s">
        <v>1472</v>
      </c>
      <c r="E1220" s="37" t="s">
        <v>471</v>
      </c>
      <c r="F1220" s="37">
        <v>10</v>
      </c>
      <c r="G1220" s="37"/>
      <c r="H1220" s="37"/>
      <c r="I1220" s="38"/>
      <c r="J1220" s="38"/>
      <c r="K1220" s="38"/>
      <c r="L1220" s="38"/>
      <c r="M1220" s="39"/>
      <c r="N1220" s="39"/>
      <c r="O1220" s="40">
        <v>8000</v>
      </c>
      <c r="P1220" s="39">
        <f t="shared" si="57"/>
        <v>0</v>
      </c>
      <c r="Q1220" s="39">
        <f t="shared" si="58"/>
        <v>0</v>
      </c>
      <c r="R1220" s="39">
        <f t="shared" si="59"/>
        <v>0</v>
      </c>
    </row>
    <row r="1221" spans="4:18" x14ac:dyDescent="0.25">
      <c r="D1221" s="36" t="s">
        <v>1473</v>
      </c>
      <c r="E1221" s="37" t="s">
        <v>471</v>
      </c>
      <c r="F1221" s="37">
        <v>3</v>
      </c>
      <c r="G1221" s="37"/>
      <c r="H1221" s="37"/>
      <c r="I1221" s="38"/>
      <c r="J1221" s="38"/>
      <c r="K1221" s="38"/>
      <c r="L1221" s="38"/>
      <c r="M1221" s="39"/>
      <c r="N1221" s="39"/>
      <c r="O1221" s="40">
        <v>8500</v>
      </c>
      <c r="P1221" s="39">
        <f t="shared" si="57"/>
        <v>0</v>
      </c>
      <c r="Q1221" s="39">
        <f t="shared" si="58"/>
        <v>0</v>
      </c>
      <c r="R1221" s="39">
        <f t="shared" si="59"/>
        <v>0</v>
      </c>
    </row>
    <row r="1222" spans="4:18" x14ac:dyDescent="0.25">
      <c r="D1222" s="36" t="s">
        <v>1474</v>
      </c>
      <c r="E1222" s="37" t="s">
        <v>471</v>
      </c>
      <c r="F1222" s="37">
        <v>2</v>
      </c>
      <c r="G1222" s="37"/>
      <c r="H1222" s="37"/>
      <c r="I1222" s="38"/>
      <c r="J1222" s="38"/>
      <c r="K1222" s="38"/>
      <c r="L1222" s="38"/>
      <c r="M1222" s="39"/>
      <c r="N1222" s="39"/>
      <c r="O1222" s="41">
        <v>19000</v>
      </c>
      <c r="P1222" s="39">
        <f t="shared" si="57"/>
        <v>0</v>
      </c>
      <c r="Q1222" s="39">
        <f t="shared" si="58"/>
        <v>0</v>
      </c>
      <c r="R1222" s="39">
        <f t="shared" si="59"/>
        <v>0</v>
      </c>
    </row>
    <row r="1223" spans="4:18" x14ac:dyDescent="0.25">
      <c r="D1223" s="36" t="s">
        <v>2499</v>
      </c>
      <c r="E1223" s="37" t="s">
        <v>2495</v>
      </c>
      <c r="F1223" s="37">
        <v>5</v>
      </c>
      <c r="G1223" s="37"/>
      <c r="H1223" s="37"/>
      <c r="I1223" s="38"/>
      <c r="J1223" s="38"/>
      <c r="K1223" s="38"/>
      <c r="L1223" s="38"/>
      <c r="M1223" s="39"/>
      <c r="N1223" s="39"/>
      <c r="O1223" s="41">
        <v>7500</v>
      </c>
      <c r="P1223" s="39">
        <f t="shared" si="57"/>
        <v>0</v>
      </c>
      <c r="Q1223" s="39">
        <f t="shared" si="58"/>
        <v>0</v>
      </c>
      <c r="R1223" s="39">
        <f t="shared" si="59"/>
        <v>0</v>
      </c>
    </row>
    <row r="1224" spans="4:18" x14ac:dyDescent="0.25">
      <c r="D1224" s="35" t="s">
        <v>2344</v>
      </c>
      <c r="E1224" s="37" t="s">
        <v>313</v>
      </c>
      <c r="F1224" s="37">
        <v>9</v>
      </c>
      <c r="G1224" s="37"/>
      <c r="H1224" s="37"/>
      <c r="I1224" s="38"/>
      <c r="J1224" s="38"/>
      <c r="K1224" s="38"/>
      <c r="L1224" s="38"/>
      <c r="M1224" s="39"/>
      <c r="N1224" s="39"/>
      <c r="O1224" s="41">
        <v>15000</v>
      </c>
      <c r="P1224" s="39">
        <f t="shared" si="57"/>
        <v>0</v>
      </c>
      <c r="Q1224" s="39">
        <f t="shared" si="58"/>
        <v>0</v>
      </c>
      <c r="R1224" s="39">
        <f t="shared" si="59"/>
        <v>0</v>
      </c>
    </row>
    <row r="1225" spans="4:18" x14ac:dyDescent="0.25">
      <c r="D1225" s="35" t="s">
        <v>1475</v>
      </c>
      <c r="E1225" s="37" t="s">
        <v>471</v>
      </c>
      <c r="F1225" s="37">
        <v>1</v>
      </c>
      <c r="G1225" s="37"/>
      <c r="H1225" s="37"/>
      <c r="I1225" s="38"/>
      <c r="J1225" s="38"/>
      <c r="K1225" s="38"/>
      <c r="L1225" s="38"/>
      <c r="M1225" s="39"/>
      <c r="N1225" s="39"/>
      <c r="O1225" s="41">
        <v>850000</v>
      </c>
      <c r="P1225" s="39">
        <f t="shared" si="57"/>
        <v>0</v>
      </c>
      <c r="Q1225" s="39">
        <f t="shared" si="58"/>
        <v>0</v>
      </c>
      <c r="R1225" s="39">
        <f t="shared" si="59"/>
        <v>0</v>
      </c>
    </row>
    <row r="1226" spans="4:18" x14ac:dyDescent="0.25">
      <c r="D1226" s="36" t="s">
        <v>2488</v>
      </c>
      <c r="E1226" s="37" t="s">
        <v>313</v>
      </c>
      <c r="F1226" s="37">
        <v>2</v>
      </c>
      <c r="G1226" s="37"/>
      <c r="H1226" s="37"/>
      <c r="I1226" s="38"/>
      <c r="J1226" s="38"/>
      <c r="K1226" s="38"/>
      <c r="L1226" s="38"/>
      <c r="M1226" s="39"/>
      <c r="N1226" s="39"/>
      <c r="O1226" s="41">
        <v>988000</v>
      </c>
      <c r="P1226" s="39">
        <f t="shared" si="57"/>
        <v>0</v>
      </c>
      <c r="Q1226" s="39">
        <f t="shared" si="58"/>
        <v>0</v>
      </c>
      <c r="R1226" s="39">
        <f t="shared" si="59"/>
        <v>0</v>
      </c>
    </row>
    <row r="1227" spans="4:18" x14ac:dyDescent="0.25">
      <c r="D1227" s="36" t="s">
        <v>2421</v>
      </c>
      <c r="E1227" s="37" t="s">
        <v>313</v>
      </c>
      <c r="F1227" s="37">
        <v>1</v>
      </c>
      <c r="G1227" s="37"/>
      <c r="H1227" s="37"/>
      <c r="I1227" s="38"/>
      <c r="J1227" s="38"/>
      <c r="K1227" s="38"/>
      <c r="L1227" s="38"/>
      <c r="M1227" s="39"/>
      <c r="N1227" s="39"/>
      <c r="O1227" s="41">
        <v>35000</v>
      </c>
      <c r="P1227" s="39">
        <f t="shared" si="57"/>
        <v>0</v>
      </c>
      <c r="Q1227" s="39">
        <f t="shared" si="58"/>
        <v>0</v>
      </c>
      <c r="R1227" s="39">
        <f t="shared" si="59"/>
        <v>0</v>
      </c>
    </row>
    <row r="1228" spans="4:18" x14ac:dyDescent="0.25">
      <c r="D1228" s="36" t="s">
        <v>1476</v>
      </c>
      <c r="E1228" s="37" t="s">
        <v>471</v>
      </c>
      <c r="F1228" s="37">
        <v>3</v>
      </c>
      <c r="G1228" s="37"/>
      <c r="H1228" s="37"/>
      <c r="I1228" s="38"/>
      <c r="J1228" s="38"/>
      <c r="K1228" s="38"/>
      <c r="L1228" s="38"/>
      <c r="M1228" s="39"/>
      <c r="N1228" s="39"/>
      <c r="O1228" s="40">
        <v>12000</v>
      </c>
      <c r="P1228" s="39">
        <f t="shared" si="57"/>
        <v>0</v>
      </c>
      <c r="Q1228" s="39">
        <f t="shared" si="58"/>
        <v>0</v>
      </c>
      <c r="R1228" s="39">
        <f t="shared" si="59"/>
        <v>0</v>
      </c>
    </row>
    <row r="1229" spans="4:18" x14ac:dyDescent="0.25">
      <c r="D1229" s="36" t="s">
        <v>1477</v>
      </c>
      <c r="E1229" s="37" t="s">
        <v>471</v>
      </c>
      <c r="F1229" s="37">
        <v>5</v>
      </c>
      <c r="G1229" s="37"/>
      <c r="H1229" s="37"/>
      <c r="I1229" s="38"/>
      <c r="J1229" s="38"/>
      <c r="K1229" s="38"/>
      <c r="L1229" s="38"/>
      <c r="M1229" s="39"/>
      <c r="N1229" s="39"/>
      <c r="O1229" s="40">
        <v>8500</v>
      </c>
      <c r="P1229" s="39">
        <f t="shared" si="57"/>
        <v>0</v>
      </c>
      <c r="Q1229" s="39">
        <f t="shared" si="58"/>
        <v>0</v>
      </c>
      <c r="R1229" s="39">
        <f t="shared" si="59"/>
        <v>0</v>
      </c>
    </row>
    <row r="1230" spans="4:18" x14ac:dyDescent="0.25">
      <c r="D1230" s="35" t="s">
        <v>1478</v>
      </c>
      <c r="E1230" s="37" t="s">
        <v>471</v>
      </c>
      <c r="F1230" s="37">
        <v>1</v>
      </c>
      <c r="G1230" s="37"/>
      <c r="H1230" s="37"/>
      <c r="I1230" s="38"/>
      <c r="J1230" s="38"/>
      <c r="K1230" s="38"/>
      <c r="L1230" s="38"/>
      <c r="M1230" s="39"/>
      <c r="N1230" s="39"/>
      <c r="O1230" s="41">
        <v>30000</v>
      </c>
      <c r="P1230" s="39">
        <f t="shared" si="57"/>
        <v>0</v>
      </c>
      <c r="Q1230" s="39">
        <f t="shared" si="58"/>
        <v>0</v>
      </c>
      <c r="R1230" s="39">
        <f t="shared" si="59"/>
        <v>0</v>
      </c>
    </row>
    <row r="1231" spans="4:18" x14ac:dyDescent="0.25">
      <c r="D1231" s="36" t="s">
        <v>1479</v>
      </c>
      <c r="E1231" s="37" t="s">
        <v>471</v>
      </c>
      <c r="F1231" s="37">
        <v>1</v>
      </c>
      <c r="G1231" s="37"/>
      <c r="H1231" s="37"/>
      <c r="I1231" s="38"/>
      <c r="J1231" s="38"/>
      <c r="K1231" s="38"/>
      <c r="L1231" s="38"/>
      <c r="M1231" s="39"/>
      <c r="N1231" s="39"/>
      <c r="O1231" s="41">
        <v>10000</v>
      </c>
      <c r="P1231" s="39">
        <f t="shared" si="57"/>
        <v>0</v>
      </c>
      <c r="Q1231" s="39">
        <f t="shared" si="58"/>
        <v>0</v>
      </c>
      <c r="R1231" s="39">
        <f t="shared" si="59"/>
        <v>0</v>
      </c>
    </row>
    <row r="1232" spans="4:18" x14ac:dyDescent="0.25">
      <c r="D1232" s="36" t="s">
        <v>1480</v>
      </c>
      <c r="E1232" s="37" t="s">
        <v>471</v>
      </c>
      <c r="F1232" s="37">
        <v>1</v>
      </c>
      <c r="G1232" s="37"/>
      <c r="H1232" s="37"/>
      <c r="I1232" s="38"/>
      <c r="J1232" s="38"/>
      <c r="K1232" s="38"/>
      <c r="L1232" s="38"/>
      <c r="M1232" s="39"/>
      <c r="N1232" s="39"/>
      <c r="O1232" s="40">
        <v>115000</v>
      </c>
      <c r="P1232" s="39">
        <f t="shared" si="57"/>
        <v>0</v>
      </c>
      <c r="Q1232" s="39">
        <f t="shared" si="58"/>
        <v>0</v>
      </c>
      <c r="R1232" s="39">
        <f t="shared" si="59"/>
        <v>0</v>
      </c>
    </row>
    <row r="1233" spans="4:18" x14ac:dyDescent="0.25">
      <c r="D1233" s="36" t="s">
        <v>1481</v>
      </c>
      <c r="E1233" s="37" t="s">
        <v>471</v>
      </c>
      <c r="F1233" s="37">
        <v>1</v>
      </c>
      <c r="G1233" s="37"/>
      <c r="H1233" s="37"/>
      <c r="I1233" s="38"/>
      <c r="J1233" s="38"/>
      <c r="K1233" s="38"/>
      <c r="L1233" s="38"/>
      <c r="M1233" s="39"/>
      <c r="N1233" s="39"/>
      <c r="O1233" s="40">
        <v>115000</v>
      </c>
      <c r="P1233" s="39">
        <f t="shared" si="57"/>
        <v>0</v>
      </c>
      <c r="Q1233" s="39">
        <f t="shared" si="58"/>
        <v>0</v>
      </c>
      <c r="R1233" s="39">
        <f t="shared" si="59"/>
        <v>0</v>
      </c>
    </row>
    <row r="1234" spans="4:18" x14ac:dyDescent="0.25">
      <c r="D1234" s="35" t="s">
        <v>1482</v>
      </c>
      <c r="E1234" s="37" t="s">
        <v>471</v>
      </c>
      <c r="F1234" s="37">
        <v>1</v>
      </c>
      <c r="G1234" s="37"/>
      <c r="H1234" s="37"/>
      <c r="I1234" s="38"/>
      <c r="J1234" s="38"/>
      <c r="K1234" s="38"/>
      <c r="L1234" s="38"/>
      <c r="M1234" s="39"/>
      <c r="N1234" s="39"/>
      <c r="O1234" s="41">
        <v>28000</v>
      </c>
      <c r="P1234" s="39">
        <f t="shared" si="57"/>
        <v>0</v>
      </c>
      <c r="Q1234" s="39">
        <f t="shared" si="58"/>
        <v>0</v>
      </c>
      <c r="R1234" s="39">
        <f t="shared" si="59"/>
        <v>0</v>
      </c>
    </row>
    <row r="1235" spans="4:18" x14ac:dyDescent="0.25">
      <c r="D1235" s="35" t="s">
        <v>1483</v>
      </c>
      <c r="E1235" s="37" t="s">
        <v>471</v>
      </c>
      <c r="F1235" s="37">
        <v>1</v>
      </c>
      <c r="G1235" s="37"/>
      <c r="H1235" s="37"/>
      <c r="I1235" s="38"/>
      <c r="J1235" s="38"/>
      <c r="K1235" s="38"/>
      <c r="L1235" s="38"/>
      <c r="M1235" s="39"/>
      <c r="N1235" s="39"/>
      <c r="O1235" s="41">
        <v>8000</v>
      </c>
      <c r="P1235" s="39">
        <f t="shared" si="57"/>
        <v>0</v>
      </c>
      <c r="Q1235" s="39">
        <f t="shared" si="58"/>
        <v>0</v>
      </c>
      <c r="R1235" s="39">
        <f t="shared" si="59"/>
        <v>0</v>
      </c>
    </row>
    <row r="1236" spans="4:18" x14ac:dyDescent="0.25">
      <c r="D1236" s="36" t="s">
        <v>1484</v>
      </c>
      <c r="E1236" s="37" t="s">
        <v>471</v>
      </c>
      <c r="F1236" s="37">
        <v>1</v>
      </c>
      <c r="G1236" s="37"/>
      <c r="H1236" s="37"/>
      <c r="I1236" s="38"/>
      <c r="J1236" s="38"/>
      <c r="K1236" s="38"/>
      <c r="L1236" s="38"/>
      <c r="M1236" s="39"/>
      <c r="N1236" s="39"/>
      <c r="O1236" s="41">
        <v>15000</v>
      </c>
      <c r="P1236" s="39">
        <f t="shared" si="57"/>
        <v>0</v>
      </c>
      <c r="Q1236" s="39">
        <f t="shared" si="58"/>
        <v>0</v>
      </c>
      <c r="R1236" s="39">
        <f t="shared" si="59"/>
        <v>0</v>
      </c>
    </row>
    <row r="1237" spans="4:18" x14ac:dyDescent="0.25">
      <c r="D1237" s="36" t="s">
        <v>1485</v>
      </c>
      <c r="E1237" s="37" t="s">
        <v>471</v>
      </c>
      <c r="F1237" s="37">
        <v>3</v>
      </c>
      <c r="G1237" s="37"/>
      <c r="H1237" s="37"/>
      <c r="I1237" s="38"/>
      <c r="J1237" s="38"/>
      <c r="K1237" s="38"/>
      <c r="L1237" s="38"/>
      <c r="M1237" s="39"/>
      <c r="N1237" s="39"/>
      <c r="O1237" s="40">
        <v>17000</v>
      </c>
      <c r="P1237" s="39">
        <f t="shared" si="57"/>
        <v>0</v>
      </c>
      <c r="Q1237" s="39">
        <f t="shared" si="58"/>
        <v>0</v>
      </c>
      <c r="R1237" s="39">
        <f t="shared" si="59"/>
        <v>0</v>
      </c>
    </row>
    <row r="1238" spans="4:18" x14ac:dyDescent="0.25">
      <c r="D1238" s="36" t="s">
        <v>1486</v>
      </c>
      <c r="E1238" s="37" t="s">
        <v>471</v>
      </c>
      <c r="F1238" s="37">
        <v>1</v>
      </c>
      <c r="G1238" s="37"/>
      <c r="H1238" s="37"/>
      <c r="I1238" s="38"/>
      <c r="J1238" s="38"/>
      <c r="K1238" s="38"/>
      <c r="L1238" s="38"/>
      <c r="M1238" s="39"/>
      <c r="N1238" s="39"/>
      <c r="O1238" s="40">
        <v>21000</v>
      </c>
      <c r="P1238" s="39">
        <f t="shared" si="57"/>
        <v>0</v>
      </c>
      <c r="Q1238" s="39">
        <f t="shared" si="58"/>
        <v>0</v>
      </c>
      <c r="R1238" s="39">
        <f t="shared" si="59"/>
        <v>0</v>
      </c>
    </row>
    <row r="1239" spans="4:18" x14ac:dyDescent="0.25">
      <c r="D1239" s="36" t="s">
        <v>1486</v>
      </c>
      <c r="E1239" s="37" t="s">
        <v>471</v>
      </c>
      <c r="F1239" s="37">
        <v>1</v>
      </c>
      <c r="G1239" s="37"/>
      <c r="H1239" s="37"/>
      <c r="I1239" s="38"/>
      <c r="J1239" s="38"/>
      <c r="K1239" s="38"/>
      <c r="L1239" s="38"/>
      <c r="M1239" s="39"/>
      <c r="N1239" s="39"/>
      <c r="O1239" s="41">
        <v>21000</v>
      </c>
      <c r="P1239" s="39">
        <f t="shared" si="57"/>
        <v>0</v>
      </c>
      <c r="Q1239" s="39">
        <f t="shared" si="58"/>
        <v>0</v>
      </c>
      <c r="R1239" s="39">
        <f t="shared" si="59"/>
        <v>0</v>
      </c>
    </row>
    <row r="1240" spans="4:18" x14ac:dyDescent="0.25">
      <c r="D1240" s="36" t="s">
        <v>1487</v>
      </c>
      <c r="E1240" s="37" t="s">
        <v>471</v>
      </c>
      <c r="F1240" s="37">
        <v>1</v>
      </c>
      <c r="G1240" s="37"/>
      <c r="H1240" s="37"/>
      <c r="I1240" s="38"/>
      <c r="J1240" s="38"/>
      <c r="K1240" s="38"/>
      <c r="L1240" s="38"/>
      <c r="M1240" s="39"/>
      <c r="N1240" s="39"/>
      <c r="O1240" s="41">
        <v>49000</v>
      </c>
      <c r="P1240" s="39">
        <f t="shared" si="57"/>
        <v>0</v>
      </c>
      <c r="Q1240" s="39">
        <f t="shared" si="58"/>
        <v>0</v>
      </c>
      <c r="R1240" s="39">
        <f t="shared" si="59"/>
        <v>0</v>
      </c>
    </row>
    <row r="1241" spans="4:18" x14ac:dyDescent="0.25">
      <c r="D1241" s="36" t="s">
        <v>1487</v>
      </c>
      <c r="E1241" s="37" t="s">
        <v>471</v>
      </c>
      <c r="F1241" s="37">
        <v>1</v>
      </c>
      <c r="G1241" s="37"/>
      <c r="H1241" s="37"/>
      <c r="I1241" s="38"/>
      <c r="J1241" s="38"/>
      <c r="K1241" s="38"/>
      <c r="L1241" s="38"/>
      <c r="M1241" s="39"/>
      <c r="N1241" s="39"/>
      <c r="O1241" s="41">
        <v>75000</v>
      </c>
      <c r="P1241" s="39">
        <f t="shared" si="57"/>
        <v>0</v>
      </c>
      <c r="Q1241" s="39">
        <f t="shared" si="58"/>
        <v>0</v>
      </c>
      <c r="R1241" s="39">
        <f t="shared" si="59"/>
        <v>0</v>
      </c>
    </row>
    <row r="1242" spans="4:18" x14ac:dyDescent="0.25">
      <c r="D1242" s="36" t="s">
        <v>1487</v>
      </c>
      <c r="E1242" s="37" t="s">
        <v>471</v>
      </c>
      <c r="F1242" s="37">
        <v>1</v>
      </c>
      <c r="G1242" s="37"/>
      <c r="H1242" s="37"/>
      <c r="I1242" s="38"/>
      <c r="J1242" s="38"/>
      <c r="K1242" s="38"/>
      <c r="L1242" s="38"/>
      <c r="M1242" s="39"/>
      <c r="N1242" s="39"/>
      <c r="O1242" s="41">
        <v>103000</v>
      </c>
      <c r="P1242" s="39">
        <f t="shared" si="57"/>
        <v>0</v>
      </c>
      <c r="Q1242" s="39">
        <f t="shared" si="58"/>
        <v>0</v>
      </c>
      <c r="R1242" s="39">
        <f t="shared" si="59"/>
        <v>0</v>
      </c>
    </row>
    <row r="1243" spans="4:18" x14ac:dyDescent="0.25">
      <c r="D1243" s="36" t="s">
        <v>1488</v>
      </c>
      <c r="E1243" s="37" t="s">
        <v>471</v>
      </c>
      <c r="F1243" s="37">
        <v>2</v>
      </c>
      <c r="G1243" s="37"/>
      <c r="H1243" s="37"/>
      <c r="I1243" s="38"/>
      <c r="J1243" s="38"/>
      <c r="K1243" s="38"/>
      <c r="L1243" s="38"/>
      <c r="M1243" s="39"/>
      <c r="N1243" s="39"/>
      <c r="O1243" s="40">
        <v>73000</v>
      </c>
      <c r="P1243" s="39">
        <f t="shared" si="57"/>
        <v>0</v>
      </c>
      <c r="Q1243" s="39">
        <f t="shared" si="58"/>
        <v>0</v>
      </c>
      <c r="R1243" s="39">
        <f t="shared" si="59"/>
        <v>0</v>
      </c>
    </row>
    <row r="1244" spans="4:18" x14ac:dyDescent="0.25">
      <c r="D1244" s="36" t="s">
        <v>1489</v>
      </c>
      <c r="E1244" s="37" t="s">
        <v>471</v>
      </c>
      <c r="F1244" s="37">
        <v>9</v>
      </c>
      <c r="G1244" s="37"/>
      <c r="H1244" s="37"/>
      <c r="I1244" s="38"/>
      <c r="J1244" s="38"/>
      <c r="K1244" s="38"/>
      <c r="L1244" s="38"/>
      <c r="M1244" s="39"/>
      <c r="N1244" s="39"/>
      <c r="O1244" s="40">
        <v>14000</v>
      </c>
      <c r="P1244" s="39">
        <f t="shared" si="57"/>
        <v>0</v>
      </c>
      <c r="Q1244" s="39">
        <f t="shared" si="58"/>
        <v>0</v>
      </c>
      <c r="R1244" s="39">
        <f t="shared" si="59"/>
        <v>0</v>
      </c>
    </row>
    <row r="1245" spans="4:18" x14ac:dyDescent="0.25">
      <c r="D1245" s="36" t="s">
        <v>1490</v>
      </c>
      <c r="E1245" s="37" t="s">
        <v>471</v>
      </c>
      <c r="F1245" s="37">
        <v>1</v>
      </c>
      <c r="G1245" s="37"/>
      <c r="H1245" s="37"/>
      <c r="I1245" s="38"/>
      <c r="J1245" s="38"/>
      <c r="K1245" s="38"/>
      <c r="L1245" s="38"/>
      <c r="M1245" s="39"/>
      <c r="N1245" s="39"/>
      <c r="O1245" s="41">
        <v>25000</v>
      </c>
      <c r="P1245" s="39">
        <f t="shared" si="57"/>
        <v>0</v>
      </c>
      <c r="Q1245" s="39">
        <f t="shared" si="58"/>
        <v>0</v>
      </c>
      <c r="R1245" s="39">
        <f t="shared" si="59"/>
        <v>0</v>
      </c>
    </row>
    <row r="1246" spans="4:18" x14ac:dyDescent="0.25">
      <c r="D1246" s="36" t="s">
        <v>1491</v>
      </c>
      <c r="E1246" s="37" t="s">
        <v>471</v>
      </c>
      <c r="F1246" s="37">
        <v>1</v>
      </c>
      <c r="G1246" s="37"/>
      <c r="H1246" s="37"/>
      <c r="I1246" s="38"/>
      <c r="J1246" s="38"/>
      <c r="K1246" s="38"/>
      <c r="L1246" s="38"/>
      <c r="M1246" s="39"/>
      <c r="N1246" s="39"/>
      <c r="O1246" s="41">
        <v>49000</v>
      </c>
      <c r="P1246" s="39">
        <f t="shared" si="57"/>
        <v>0</v>
      </c>
      <c r="Q1246" s="39">
        <f t="shared" si="58"/>
        <v>0</v>
      </c>
      <c r="R1246" s="39">
        <f t="shared" si="59"/>
        <v>0</v>
      </c>
    </row>
    <row r="1247" spans="4:18" x14ac:dyDescent="0.25">
      <c r="D1247" s="36" t="s">
        <v>1492</v>
      </c>
      <c r="E1247" s="37" t="s">
        <v>471</v>
      </c>
      <c r="F1247" s="37">
        <v>3</v>
      </c>
      <c r="G1247" s="37"/>
      <c r="H1247" s="37"/>
      <c r="I1247" s="38"/>
      <c r="J1247" s="38"/>
      <c r="K1247" s="38"/>
      <c r="L1247" s="38"/>
      <c r="M1247" s="39"/>
      <c r="N1247" s="39"/>
      <c r="O1247" s="40">
        <v>16000</v>
      </c>
      <c r="P1247" s="39">
        <f t="shared" si="57"/>
        <v>0</v>
      </c>
      <c r="Q1247" s="39">
        <f t="shared" si="58"/>
        <v>0</v>
      </c>
      <c r="R1247" s="39">
        <f t="shared" si="59"/>
        <v>0</v>
      </c>
    </row>
    <row r="1248" spans="4:18" x14ac:dyDescent="0.25">
      <c r="D1248" s="36" t="s">
        <v>1493</v>
      </c>
      <c r="E1248" s="37" t="s">
        <v>471</v>
      </c>
      <c r="F1248" s="37">
        <v>6</v>
      </c>
      <c r="G1248" s="37"/>
      <c r="H1248" s="37"/>
      <c r="I1248" s="38"/>
      <c r="J1248" s="38"/>
      <c r="K1248" s="38"/>
      <c r="L1248" s="38"/>
      <c r="M1248" s="39"/>
      <c r="N1248" s="39"/>
      <c r="O1248" s="40">
        <v>15000</v>
      </c>
      <c r="P1248" s="39">
        <f t="shared" si="57"/>
        <v>0</v>
      </c>
      <c r="Q1248" s="39">
        <f t="shared" si="58"/>
        <v>0</v>
      </c>
      <c r="R1248" s="39">
        <f t="shared" si="59"/>
        <v>0</v>
      </c>
    </row>
    <row r="1249" spans="4:18" x14ac:dyDescent="0.25">
      <c r="D1249" s="36" t="s">
        <v>2446</v>
      </c>
      <c r="E1249" s="37" t="s">
        <v>313</v>
      </c>
      <c r="F1249" s="37">
        <v>1</v>
      </c>
      <c r="G1249" s="37"/>
      <c r="H1249" s="37"/>
      <c r="I1249" s="38"/>
      <c r="J1249" s="38"/>
      <c r="K1249" s="38"/>
      <c r="L1249" s="38"/>
      <c r="M1249" s="39"/>
      <c r="N1249" s="39"/>
      <c r="O1249" s="41">
        <v>59000</v>
      </c>
      <c r="P1249" s="39">
        <f t="shared" si="57"/>
        <v>0</v>
      </c>
      <c r="Q1249" s="39">
        <f t="shared" si="58"/>
        <v>0</v>
      </c>
      <c r="R1249" s="39">
        <f t="shared" si="59"/>
        <v>0</v>
      </c>
    </row>
    <row r="1250" spans="4:18" x14ac:dyDescent="0.25">
      <c r="D1250" s="36" t="s">
        <v>1494</v>
      </c>
      <c r="E1250" s="37" t="s">
        <v>471</v>
      </c>
      <c r="F1250" s="37">
        <v>2</v>
      </c>
      <c r="G1250" s="37"/>
      <c r="H1250" s="37"/>
      <c r="I1250" s="38"/>
      <c r="J1250" s="38"/>
      <c r="K1250" s="38"/>
      <c r="L1250" s="38"/>
      <c r="M1250" s="39"/>
      <c r="N1250" s="39"/>
      <c r="O1250" s="40">
        <v>58000</v>
      </c>
      <c r="P1250" s="39">
        <f t="shared" si="57"/>
        <v>0</v>
      </c>
      <c r="Q1250" s="39">
        <f t="shared" si="58"/>
        <v>0</v>
      </c>
      <c r="R1250" s="39">
        <f t="shared" si="59"/>
        <v>0</v>
      </c>
    </row>
    <row r="1251" spans="4:18" x14ac:dyDescent="0.25">
      <c r="D1251" s="36" t="s">
        <v>1495</v>
      </c>
      <c r="E1251" s="37" t="s">
        <v>471</v>
      </c>
      <c r="F1251" s="37">
        <v>2</v>
      </c>
      <c r="G1251" s="37"/>
      <c r="H1251" s="37"/>
      <c r="I1251" s="38"/>
      <c r="J1251" s="38"/>
      <c r="K1251" s="38"/>
      <c r="L1251" s="38"/>
      <c r="M1251" s="39"/>
      <c r="N1251" s="39"/>
      <c r="O1251" s="40">
        <v>35000</v>
      </c>
      <c r="P1251" s="39">
        <f t="shared" si="57"/>
        <v>0</v>
      </c>
      <c r="Q1251" s="39">
        <f t="shared" si="58"/>
        <v>0</v>
      </c>
      <c r="R1251" s="39">
        <f t="shared" si="59"/>
        <v>0</v>
      </c>
    </row>
    <row r="1252" spans="4:18" x14ac:dyDescent="0.25">
      <c r="D1252" s="35" t="s">
        <v>1496</v>
      </c>
      <c r="E1252" s="37" t="s">
        <v>471</v>
      </c>
      <c r="F1252" s="37">
        <v>1</v>
      </c>
      <c r="G1252" s="37"/>
      <c r="H1252" s="37"/>
      <c r="I1252" s="38"/>
      <c r="J1252" s="38"/>
      <c r="K1252" s="38"/>
      <c r="L1252" s="38"/>
      <c r="M1252" s="39"/>
      <c r="N1252" s="39"/>
      <c r="O1252" s="41">
        <v>48000</v>
      </c>
      <c r="P1252" s="39">
        <f t="shared" si="57"/>
        <v>0</v>
      </c>
      <c r="Q1252" s="39">
        <f t="shared" si="58"/>
        <v>0</v>
      </c>
      <c r="R1252" s="39">
        <f t="shared" si="59"/>
        <v>0</v>
      </c>
    </row>
    <row r="1253" spans="4:18" x14ac:dyDescent="0.25">
      <c r="D1253" s="35" t="s">
        <v>1497</v>
      </c>
      <c r="E1253" s="37" t="s">
        <v>471</v>
      </c>
      <c r="F1253" s="37">
        <v>2</v>
      </c>
      <c r="G1253" s="37"/>
      <c r="H1253" s="37"/>
      <c r="I1253" s="38"/>
      <c r="J1253" s="38"/>
      <c r="K1253" s="38"/>
      <c r="L1253" s="38"/>
      <c r="M1253" s="39"/>
      <c r="N1253" s="39"/>
      <c r="O1253" s="41">
        <v>150000</v>
      </c>
      <c r="P1253" s="39">
        <f t="shared" si="57"/>
        <v>0</v>
      </c>
      <c r="Q1253" s="39">
        <f t="shared" si="58"/>
        <v>0</v>
      </c>
      <c r="R1253" s="39">
        <f t="shared" si="59"/>
        <v>0</v>
      </c>
    </row>
    <row r="1254" spans="4:18" x14ac:dyDescent="0.25">
      <c r="D1254" s="35" t="s">
        <v>1498</v>
      </c>
      <c r="E1254" s="37" t="s">
        <v>471</v>
      </c>
      <c r="F1254" s="37">
        <v>8</v>
      </c>
      <c r="G1254" s="37"/>
      <c r="H1254" s="37"/>
      <c r="I1254" s="38"/>
      <c r="J1254" s="38"/>
      <c r="K1254" s="38"/>
      <c r="L1254" s="38"/>
      <c r="M1254" s="39"/>
      <c r="N1254" s="39"/>
      <c r="O1254" s="41">
        <v>3000</v>
      </c>
      <c r="P1254" s="39">
        <f t="shared" si="57"/>
        <v>0</v>
      </c>
      <c r="Q1254" s="39">
        <f t="shared" si="58"/>
        <v>0</v>
      </c>
      <c r="R1254" s="39">
        <f t="shared" si="59"/>
        <v>0</v>
      </c>
    </row>
    <row r="1255" spans="4:18" x14ac:dyDescent="0.25">
      <c r="D1255" s="36" t="s">
        <v>1499</v>
      </c>
      <c r="E1255" s="37" t="s">
        <v>471</v>
      </c>
      <c r="F1255" s="37">
        <v>1</v>
      </c>
      <c r="G1255" s="37"/>
      <c r="H1255" s="37"/>
      <c r="I1255" s="38"/>
      <c r="J1255" s="38"/>
      <c r="K1255" s="38"/>
      <c r="L1255" s="38"/>
      <c r="M1255" s="39"/>
      <c r="N1255" s="39"/>
      <c r="O1255" s="40">
        <v>48000</v>
      </c>
      <c r="P1255" s="39">
        <f t="shared" si="57"/>
        <v>0</v>
      </c>
      <c r="Q1255" s="39">
        <f t="shared" si="58"/>
        <v>0</v>
      </c>
      <c r="R1255" s="39">
        <f t="shared" si="59"/>
        <v>0</v>
      </c>
    </row>
    <row r="1256" spans="4:18" x14ac:dyDescent="0.25">
      <c r="D1256" s="36" t="s">
        <v>2507</v>
      </c>
      <c r="E1256" s="37" t="s">
        <v>2257</v>
      </c>
      <c r="F1256" s="37">
        <v>39</v>
      </c>
      <c r="G1256" s="37"/>
      <c r="H1256" s="37"/>
      <c r="I1256" s="38"/>
      <c r="J1256" s="38"/>
      <c r="K1256" s="38"/>
      <c r="L1256" s="38"/>
      <c r="M1256" s="39"/>
      <c r="N1256" s="39"/>
      <c r="O1256" s="41">
        <v>10000</v>
      </c>
      <c r="P1256" s="39">
        <f t="shared" si="57"/>
        <v>0</v>
      </c>
      <c r="Q1256" s="39">
        <f t="shared" si="58"/>
        <v>0</v>
      </c>
      <c r="R1256" s="39">
        <f t="shared" si="59"/>
        <v>0</v>
      </c>
    </row>
    <row r="1257" spans="4:18" x14ac:dyDescent="0.25">
      <c r="D1257" s="36" t="s">
        <v>2508</v>
      </c>
      <c r="E1257" s="37" t="s">
        <v>2257</v>
      </c>
      <c r="F1257" s="37">
        <v>24</v>
      </c>
      <c r="G1257" s="37"/>
      <c r="H1257" s="37"/>
      <c r="I1257" s="38"/>
      <c r="J1257" s="38"/>
      <c r="K1257" s="38"/>
      <c r="L1257" s="38"/>
      <c r="M1257" s="39"/>
      <c r="N1257" s="39"/>
      <c r="O1257" s="41">
        <v>14000</v>
      </c>
      <c r="P1257" s="39">
        <f t="shared" si="57"/>
        <v>0</v>
      </c>
      <c r="Q1257" s="39">
        <f t="shared" si="58"/>
        <v>0</v>
      </c>
      <c r="R1257" s="39">
        <f t="shared" si="59"/>
        <v>0</v>
      </c>
    </row>
    <row r="1258" spans="4:18" x14ac:dyDescent="0.25">
      <c r="D1258" s="36" t="s">
        <v>1500</v>
      </c>
      <c r="E1258" s="37" t="s">
        <v>471</v>
      </c>
      <c r="F1258" s="37">
        <v>1</v>
      </c>
      <c r="G1258" s="37"/>
      <c r="H1258" s="37"/>
      <c r="I1258" s="38"/>
      <c r="J1258" s="38"/>
      <c r="K1258" s="38"/>
      <c r="L1258" s="38"/>
      <c r="M1258" s="39"/>
      <c r="N1258" s="39"/>
      <c r="O1258" s="40">
        <v>290000</v>
      </c>
      <c r="P1258" s="39">
        <f t="shared" si="57"/>
        <v>0</v>
      </c>
      <c r="Q1258" s="39">
        <f t="shared" si="58"/>
        <v>0</v>
      </c>
      <c r="R1258" s="39">
        <f t="shared" si="59"/>
        <v>0</v>
      </c>
    </row>
    <row r="1259" spans="4:18" x14ac:dyDescent="0.25">
      <c r="D1259" s="36" t="s">
        <v>1501</v>
      </c>
      <c r="E1259" s="37" t="s">
        <v>471</v>
      </c>
      <c r="F1259" s="37">
        <v>6</v>
      </c>
      <c r="G1259" s="37"/>
      <c r="H1259" s="37"/>
      <c r="I1259" s="38"/>
      <c r="J1259" s="38"/>
      <c r="K1259" s="38"/>
      <c r="L1259" s="38"/>
      <c r="M1259" s="39"/>
      <c r="N1259" s="39"/>
      <c r="O1259" s="40">
        <v>18000</v>
      </c>
      <c r="P1259" s="39">
        <f t="shared" si="57"/>
        <v>0</v>
      </c>
      <c r="Q1259" s="39">
        <f t="shared" si="58"/>
        <v>0</v>
      </c>
      <c r="R1259" s="39">
        <f t="shared" si="59"/>
        <v>0</v>
      </c>
    </row>
    <row r="1260" spans="4:18" x14ac:dyDescent="0.25">
      <c r="D1260" s="36" t="s">
        <v>2475</v>
      </c>
      <c r="E1260" s="37" t="s">
        <v>313</v>
      </c>
      <c r="F1260" s="37">
        <v>1</v>
      </c>
      <c r="G1260" s="37"/>
      <c r="H1260" s="37"/>
      <c r="I1260" s="38"/>
      <c r="J1260" s="38"/>
      <c r="K1260" s="38"/>
      <c r="L1260" s="38"/>
      <c r="M1260" s="39"/>
      <c r="N1260" s="39"/>
      <c r="O1260" s="41">
        <v>16000</v>
      </c>
      <c r="P1260" s="39">
        <f t="shared" si="57"/>
        <v>0</v>
      </c>
      <c r="Q1260" s="39">
        <f t="shared" si="58"/>
        <v>0</v>
      </c>
      <c r="R1260" s="39">
        <f t="shared" si="59"/>
        <v>0</v>
      </c>
    </row>
    <row r="1261" spans="4:18" x14ac:dyDescent="0.25">
      <c r="D1261" s="36" t="s">
        <v>2474</v>
      </c>
      <c r="E1261" s="37" t="s">
        <v>313</v>
      </c>
      <c r="F1261" s="37">
        <v>1</v>
      </c>
      <c r="G1261" s="37"/>
      <c r="H1261" s="37"/>
      <c r="I1261" s="38"/>
      <c r="J1261" s="38"/>
      <c r="K1261" s="38"/>
      <c r="L1261" s="38"/>
      <c r="M1261" s="39"/>
      <c r="N1261" s="39"/>
      <c r="O1261" s="41">
        <v>35000</v>
      </c>
      <c r="P1261" s="39">
        <f t="shared" si="57"/>
        <v>0</v>
      </c>
      <c r="Q1261" s="39">
        <f t="shared" si="58"/>
        <v>0</v>
      </c>
      <c r="R1261" s="39">
        <f t="shared" si="59"/>
        <v>0</v>
      </c>
    </row>
    <row r="1262" spans="4:18" x14ac:dyDescent="0.25">
      <c r="D1262" s="36" t="s">
        <v>1502</v>
      </c>
      <c r="E1262" s="37" t="s">
        <v>471</v>
      </c>
      <c r="F1262" s="37">
        <v>3</v>
      </c>
      <c r="G1262" s="37"/>
      <c r="H1262" s="37"/>
      <c r="I1262" s="38"/>
      <c r="J1262" s="38"/>
      <c r="K1262" s="38"/>
      <c r="L1262" s="38"/>
      <c r="M1262" s="39"/>
      <c r="N1262" s="39"/>
      <c r="O1262" s="40">
        <v>59000</v>
      </c>
      <c r="P1262" s="39">
        <f t="shared" si="57"/>
        <v>0</v>
      </c>
      <c r="Q1262" s="39">
        <f t="shared" si="58"/>
        <v>0</v>
      </c>
      <c r="R1262" s="39">
        <f t="shared" si="59"/>
        <v>0</v>
      </c>
    </row>
    <row r="1263" spans="4:18" x14ac:dyDescent="0.25">
      <c r="D1263" s="36" t="s">
        <v>2556</v>
      </c>
      <c r="E1263" s="37" t="s">
        <v>2257</v>
      </c>
      <c r="F1263" s="37">
        <v>3</v>
      </c>
      <c r="G1263" s="37"/>
      <c r="H1263" s="37"/>
      <c r="I1263" s="38"/>
      <c r="J1263" s="38"/>
      <c r="K1263" s="38"/>
      <c r="L1263" s="38"/>
      <c r="M1263" s="39"/>
      <c r="N1263" s="39"/>
      <c r="O1263" s="41">
        <v>15000</v>
      </c>
      <c r="P1263" s="39">
        <f t="shared" si="57"/>
        <v>0</v>
      </c>
      <c r="Q1263" s="39">
        <f t="shared" si="58"/>
        <v>0</v>
      </c>
      <c r="R1263" s="39">
        <f t="shared" si="59"/>
        <v>0</v>
      </c>
    </row>
    <row r="1264" spans="4:18" x14ac:dyDescent="0.25">
      <c r="D1264" s="36" t="s">
        <v>1503</v>
      </c>
      <c r="E1264" s="37" t="s">
        <v>471</v>
      </c>
      <c r="F1264" s="37">
        <v>2</v>
      </c>
      <c r="G1264" s="37"/>
      <c r="H1264" s="37"/>
      <c r="I1264" s="38"/>
      <c r="J1264" s="38"/>
      <c r="K1264" s="38"/>
      <c r="L1264" s="38"/>
      <c r="M1264" s="39"/>
      <c r="N1264" s="39"/>
      <c r="O1264" s="40">
        <v>33000</v>
      </c>
      <c r="P1264" s="39">
        <f t="shared" si="57"/>
        <v>0</v>
      </c>
      <c r="Q1264" s="39">
        <f t="shared" si="58"/>
        <v>0</v>
      </c>
      <c r="R1264" s="39">
        <f t="shared" si="59"/>
        <v>0</v>
      </c>
    </row>
    <row r="1265" spans="4:18" x14ac:dyDescent="0.25">
      <c r="D1265" s="36" t="s">
        <v>1504</v>
      </c>
      <c r="E1265" s="37" t="s">
        <v>471</v>
      </c>
      <c r="F1265" s="37">
        <v>10</v>
      </c>
      <c r="G1265" s="37"/>
      <c r="H1265" s="37"/>
      <c r="I1265" s="38"/>
      <c r="J1265" s="38"/>
      <c r="K1265" s="38"/>
      <c r="L1265" s="38"/>
      <c r="M1265" s="39"/>
      <c r="N1265" s="39"/>
      <c r="O1265" s="40">
        <v>23000</v>
      </c>
      <c r="P1265" s="39">
        <f t="shared" si="57"/>
        <v>0</v>
      </c>
      <c r="Q1265" s="39">
        <f t="shared" si="58"/>
        <v>0</v>
      </c>
      <c r="R1265" s="39">
        <f t="shared" si="59"/>
        <v>0</v>
      </c>
    </row>
    <row r="1266" spans="4:18" x14ac:dyDescent="0.25">
      <c r="D1266" s="36" t="s">
        <v>2290</v>
      </c>
      <c r="E1266" s="37" t="s">
        <v>533</v>
      </c>
      <c r="F1266" s="37">
        <v>4</v>
      </c>
      <c r="G1266" s="37"/>
      <c r="H1266" s="37"/>
      <c r="I1266" s="38"/>
      <c r="J1266" s="38"/>
      <c r="K1266" s="38"/>
      <c r="L1266" s="38"/>
      <c r="M1266" s="39"/>
      <c r="N1266" s="39"/>
      <c r="O1266" s="40">
        <v>30000</v>
      </c>
      <c r="P1266" s="39">
        <f t="shared" si="57"/>
        <v>0</v>
      </c>
      <c r="Q1266" s="39">
        <f t="shared" si="58"/>
        <v>0</v>
      </c>
      <c r="R1266" s="39">
        <f t="shared" si="59"/>
        <v>0</v>
      </c>
    </row>
    <row r="1267" spans="4:18" x14ac:dyDescent="0.25">
      <c r="D1267" s="36" t="s">
        <v>2290</v>
      </c>
      <c r="E1267" s="37" t="s">
        <v>2257</v>
      </c>
      <c r="F1267" s="37">
        <v>13</v>
      </c>
      <c r="G1267" s="37"/>
      <c r="H1267" s="37"/>
      <c r="I1267" s="38"/>
      <c r="J1267" s="38"/>
      <c r="K1267" s="38"/>
      <c r="L1267" s="38"/>
      <c r="M1267" s="39"/>
      <c r="N1267" s="39"/>
      <c r="O1267" s="41">
        <v>10000</v>
      </c>
      <c r="P1267" s="39">
        <f t="shared" si="57"/>
        <v>0</v>
      </c>
      <c r="Q1267" s="39">
        <f t="shared" si="58"/>
        <v>0</v>
      </c>
      <c r="R1267" s="39">
        <f t="shared" si="59"/>
        <v>0</v>
      </c>
    </row>
    <row r="1268" spans="4:18" x14ac:dyDescent="0.25">
      <c r="D1268" s="36" t="s">
        <v>2538</v>
      </c>
      <c r="E1268" s="37" t="s">
        <v>2257</v>
      </c>
      <c r="F1268" s="37">
        <v>17</v>
      </c>
      <c r="G1268" s="37"/>
      <c r="H1268" s="37"/>
      <c r="I1268" s="38"/>
      <c r="J1268" s="38"/>
      <c r="K1268" s="38"/>
      <c r="L1268" s="38"/>
      <c r="M1268" s="39"/>
      <c r="N1268" s="39"/>
      <c r="O1268" s="41">
        <v>2663</v>
      </c>
      <c r="P1268" s="39">
        <f t="shared" si="57"/>
        <v>0</v>
      </c>
      <c r="Q1268" s="39">
        <f t="shared" si="58"/>
        <v>0</v>
      </c>
      <c r="R1268" s="39">
        <f t="shared" si="59"/>
        <v>0</v>
      </c>
    </row>
    <row r="1269" spans="4:18" x14ac:dyDescent="0.25">
      <c r="D1269" s="35" t="s">
        <v>1505</v>
      </c>
      <c r="E1269" s="37" t="s">
        <v>471</v>
      </c>
      <c r="F1269" s="37">
        <v>1</v>
      </c>
      <c r="G1269" s="37"/>
      <c r="H1269" s="37"/>
      <c r="I1269" s="38"/>
      <c r="J1269" s="38"/>
      <c r="K1269" s="38"/>
      <c r="L1269" s="38"/>
      <c r="M1269" s="39"/>
      <c r="N1269" s="39"/>
      <c r="O1269" s="41">
        <v>58000</v>
      </c>
      <c r="P1269" s="39">
        <f t="shared" si="57"/>
        <v>0</v>
      </c>
      <c r="Q1269" s="39">
        <f t="shared" si="58"/>
        <v>0</v>
      </c>
      <c r="R1269" s="39">
        <f t="shared" si="59"/>
        <v>0</v>
      </c>
    </row>
    <row r="1270" spans="4:18" x14ac:dyDescent="0.25">
      <c r="D1270" s="36" t="s">
        <v>2580</v>
      </c>
      <c r="E1270" s="37" t="s">
        <v>2257</v>
      </c>
      <c r="F1270" s="37">
        <v>3</v>
      </c>
      <c r="G1270" s="37"/>
      <c r="H1270" s="37"/>
      <c r="I1270" s="38"/>
      <c r="J1270" s="38"/>
      <c r="K1270" s="38"/>
      <c r="L1270" s="38"/>
      <c r="M1270" s="39"/>
      <c r="N1270" s="39"/>
      <c r="O1270" s="41">
        <v>65000</v>
      </c>
      <c r="P1270" s="39">
        <f t="shared" si="57"/>
        <v>0</v>
      </c>
      <c r="Q1270" s="39">
        <f t="shared" si="58"/>
        <v>0</v>
      </c>
      <c r="R1270" s="39">
        <f t="shared" si="59"/>
        <v>0</v>
      </c>
    </row>
    <row r="1271" spans="4:18" x14ac:dyDescent="0.25">
      <c r="D1271" s="35" t="s">
        <v>1506</v>
      </c>
      <c r="E1271" s="37" t="s">
        <v>471</v>
      </c>
      <c r="F1271" s="37">
        <v>1</v>
      </c>
      <c r="G1271" s="37"/>
      <c r="H1271" s="37"/>
      <c r="I1271" s="38"/>
      <c r="J1271" s="38"/>
      <c r="K1271" s="38"/>
      <c r="L1271" s="38"/>
      <c r="M1271" s="39"/>
      <c r="N1271" s="39"/>
      <c r="O1271" s="41">
        <v>55000</v>
      </c>
      <c r="P1271" s="39">
        <f t="shared" si="57"/>
        <v>0</v>
      </c>
      <c r="Q1271" s="39">
        <f t="shared" si="58"/>
        <v>0</v>
      </c>
      <c r="R1271" s="39">
        <f t="shared" si="59"/>
        <v>0</v>
      </c>
    </row>
    <row r="1272" spans="4:18" x14ac:dyDescent="0.25">
      <c r="D1272" s="36" t="s">
        <v>1507</v>
      </c>
      <c r="E1272" s="37" t="s">
        <v>471</v>
      </c>
      <c r="F1272" s="37">
        <v>3</v>
      </c>
      <c r="G1272" s="37"/>
      <c r="H1272" s="37"/>
      <c r="I1272" s="38"/>
      <c r="J1272" s="38"/>
      <c r="K1272" s="38"/>
      <c r="L1272" s="38"/>
      <c r="M1272" s="39"/>
      <c r="N1272" s="39"/>
      <c r="O1272" s="40">
        <v>10000</v>
      </c>
      <c r="P1272" s="39">
        <f t="shared" si="57"/>
        <v>0</v>
      </c>
      <c r="Q1272" s="39">
        <f t="shared" si="58"/>
        <v>0</v>
      </c>
      <c r="R1272" s="39">
        <f t="shared" si="59"/>
        <v>0</v>
      </c>
    </row>
    <row r="1273" spans="4:18" x14ac:dyDescent="0.25">
      <c r="D1273" s="36" t="s">
        <v>2533</v>
      </c>
      <c r="E1273" s="37" t="s">
        <v>2257</v>
      </c>
      <c r="F1273" s="37">
        <v>15</v>
      </c>
      <c r="G1273" s="37"/>
      <c r="H1273" s="37"/>
      <c r="I1273" s="38"/>
      <c r="J1273" s="38"/>
      <c r="K1273" s="38"/>
      <c r="L1273" s="38"/>
      <c r="M1273" s="39"/>
      <c r="N1273" s="39"/>
      <c r="O1273" s="41">
        <v>18000</v>
      </c>
      <c r="P1273" s="39">
        <f t="shared" si="57"/>
        <v>0</v>
      </c>
      <c r="Q1273" s="39">
        <f t="shared" si="58"/>
        <v>0</v>
      </c>
      <c r="R1273" s="39">
        <f t="shared" si="59"/>
        <v>0</v>
      </c>
    </row>
    <row r="1274" spans="4:18" x14ac:dyDescent="0.25">
      <c r="D1274" s="36" t="s">
        <v>1508</v>
      </c>
      <c r="E1274" s="37" t="s">
        <v>471</v>
      </c>
      <c r="F1274" s="37">
        <v>7</v>
      </c>
      <c r="G1274" s="37"/>
      <c r="H1274" s="37"/>
      <c r="I1274" s="38"/>
      <c r="J1274" s="38"/>
      <c r="K1274" s="38"/>
      <c r="L1274" s="38"/>
      <c r="M1274" s="39"/>
      <c r="N1274" s="39"/>
      <c r="O1274" s="40">
        <v>18000</v>
      </c>
      <c r="P1274" s="39">
        <f t="shared" si="57"/>
        <v>0</v>
      </c>
      <c r="Q1274" s="39">
        <f t="shared" si="58"/>
        <v>0</v>
      </c>
      <c r="R1274" s="39">
        <f t="shared" si="59"/>
        <v>0</v>
      </c>
    </row>
    <row r="1275" spans="4:18" x14ac:dyDescent="0.25">
      <c r="D1275" s="36" t="s">
        <v>2574</v>
      </c>
      <c r="E1275" s="37" t="s">
        <v>2257</v>
      </c>
      <c r="F1275" s="37">
        <v>21</v>
      </c>
      <c r="G1275" s="37"/>
      <c r="H1275" s="37"/>
      <c r="I1275" s="38"/>
      <c r="J1275" s="38"/>
      <c r="K1275" s="38"/>
      <c r="L1275" s="38"/>
      <c r="M1275" s="39"/>
      <c r="N1275" s="39"/>
      <c r="O1275" s="41">
        <v>23000</v>
      </c>
      <c r="P1275" s="39">
        <f t="shared" si="57"/>
        <v>0</v>
      </c>
      <c r="Q1275" s="39">
        <f t="shared" si="58"/>
        <v>0</v>
      </c>
      <c r="R1275" s="39">
        <f t="shared" si="59"/>
        <v>0</v>
      </c>
    </row>
    <row r="1276" spans="4:18" x14ac:dyDescent="0.25">
      <c r="D1276" s="36" t="s">
        <v>2562</v>
      </c>
      <c r="E1276" s="37" t="s">
        <v>2257</v>
      </c>
      <c r="F1276" s="37">
        <v>3</v>
      </c>
      <c r="G1276" s="37"/>
      <c r="H1276" s="37"/>
      <c r="I1276" s="38"/>
      <c r="J1276" s="38"/>
      <c r="K1276" s="38"/>
      <c r="L1276" s="38"/>
      <c r="M1276" s="39"/>
      <c r="N1276" s="39"/>
      <c r="O1276" s="41">
        <v>18000</v>
      </c>
      <c r="P1276" s="39">
        <f t="shared" si="57"/>
        <v>0</v>
      </c>
      <c r="Q1276" s="39">
        <f t="shared" si="58"/>
        <v>0</v>
      </c>
      <c r="R1276" s="39">
        <f t="shared" si="59"/>
        <v>0</v>
      </c>
    </row>
    <row r="1277" spans="4:18" x14ac:dyDescent="0.25">
      <c r="D1277" s="36" t="s">
        <v>2563</v>
      </c>
      <c r="E1277" s="37" t="s">
        <v>2257</v>
      </c>
      <c r="F1277" s="37">
        <v>2</v>
      </c>
      <c r="G1277" s="37"/>
      <c r="H1277" s="37"/>
      <c r="I1277" s="38"/>
      <c r="J1277" s="38"/>
      <c r="K1277" s="38"/>
      <c r="L1277" s="38"/>
      <c r="M1277" s="39"/>
      <c r="N1277" s="39"/>
      <c r="O1277" s="41">
        <v>15000</v>
      </c>
      <c r="P1277" s="39">
        <f t="shared" si="57"/>
        <v>0</v>
      </c>
      <c r="Q1277" s="39">
        <f t="shared" si="58"/>
        <v>0</v>
      </c>
      <c r="R1277" s="39">
        <f t="shared" si="59"/>
        <v>0</v>
      </c>
    </row>
    <row r="1278" spans="4:18" x14ac:dyDescent="0.25">
      <c r="D1278" s="36" t="s">
        <v>2565</v>
      </c>
      <c r="E1278" s="37" t="s">
        <v>2257</v>
      </c>
      <c r="F1278" s="37">
        <v>3</v>
      </c>
      <c r="G1278" s="37"/>
      <c r="H1278" s="37"/>
      <c r="I1278" s="38"/>
      <c r="J1278" s="38"/>
      <c r="K1278" s="38"/>
      <c r="L1278" s="38"/>
      <c r="M1278" s="39"/>
      <c r="N1278" s="39"/>
      <c r="O1278" s="41">
        <v>25000</v>
      </c>
      <c r="P1278" s="39">
        <f t="shared" si="57"/>
        <v>0</v>
      </c>
      <c r="Q1278" s="39">
        <f t="shared" si="58"/>
        <v>0</v>
      </c>
      <c r="R1278" s="39">
        <f t="shared" si="59"/>
        <v>0</v>
      </c>
    </row>
    <row r="1279" spans="4:18" x14ac:dyDescent="0.25">
      <c r="D1279" s="36" t="s">
        <v>1509</v>
      </c>
      <c r="E1279" s="37" t="s">
        <v>471</v>
      </c>
      <c r="F1279" s="37">
        <v>1</v>
      </c>
      <c r="G1279" s="37"/>
      <c r="H1279" s="37"/>
      <c r="I1279" s="38"/>
      <c r="J1279" s="38"/>
      <c r="K1279" s="38"/>
      <c r="L1279" s="38"/>
      <c r="M1279" s="39"/>
      <c r="N1279" s="39"/>
      <c r="O1279" s="41">
        <v>78000</v>
      </c>
      <c r="P1279" s="39">
        <f t="shared" si="57"/>
        <v>0</v>
      </c>
      <c r="Q1279" s="39">
        <f t="shared" si="58"/>
        <v>0</v>
      </c>
      <c r="R1279" s="39">
        <f t="shared" si="59"/>
        <v>0</v>
      </c>
    </row>
    <row r="1280" spans="4:18" x14ac:dyDescent="0.25">
      <c r="D1280" s="36" t="s">
        <v>1510</v>
      </c>
      <c r="E1280" s="37" t="s">
        <v>471</v>
      </c>
      <c r="F1280" s="37">
        <v>1</v>
      </c>
      <c r="G1280" s="37"/>
      <c r="H1280" s="37"/>
      <c r="I1280" s="38"/>
      <c r="J1280" s="38"/>
      <c r="K1280" s="38"/>
      <c r="L1280" s="38"/>
      <c r="M1280" s="39"/>
      <c r="N1280" s="39"/>
      <c r="O1280" s="41">
        <v>56000</v>
      </c>
      <c r="P1280" s="39">
        <f t="shared" si="57"/>
        <v>0</v>
      </c>
      <c r="Q1280" s="39">
        <f t="shared" si="58"/>
        <v>0</v>
      </c>
      <c r="R1280" s="39">
        <f t="shared" si="59"/>
        <v>0</v>
      </c>
    </row>
    <row r="1281" spans="4:18" x14ac:dyDescent="0.25">
      <c r="D1281" s="36" t="s">
        <v>1511</v>
      </c>
      <c r="E1281" s="37" t="s">
        <v>471</v>
      </c>
      <c r="F1281" s="37">
        <v>6</v>
      </c>
      <c r="G1281" s="37"/>
      <c r="H1281" s="37"/>
      <c r="I1281" s="38"/>
      <c r="J1281" s="38"/>
      <c r="K1281" s="38"/>
      <c r="L1281" s="38"/>
      <c r="M1281" s="39"/>
      <c r="N1281" s="39"/>
      <c r="O1281" s="40">
        <v>14000</v>
      </c>
      <c r="P1281" s="39">
        <f t="shared" ref="P1281:P1344" si="60">H1281*I1281</f>
        <v>0</v>
      </c>
      <c r="Q1281" s="39">
        <f t="shared" ref="Q1281:Q1344" si="61">H1281*O1281</f>
        <v>0</v>
      </c>
      <c r="R1281" s="39">
        <f t="shared" ref="R1281:R1344" si="62">G1281*O1281</f>
        <v>0</v>
      </c>
    </row>
    <row r="1282" spans="4:18" x14ac:dyDescent="0.25">
      <c r="D1282" s="36" t="s">
        <v>2363</v>
      </c>
      <c r="E1282" s="37" t="s">
        <v>313</v>
      </c>
      <c r="F1282" s="37">
        <v>5</v>
      </c>
      <c r="G1282" s="37"/>
      <c r="H1282" s="37"/>
      <c r="I1282" s="38"/>
      <c r="J1282" s="38"/>
      <c r="K1282" s="38"/>
      <c r="L1282" s="38"/>
      <c r="M1282" s="39"/>
      <c r="N1282" s="39"/>
      <c r="O1282" s="40">
        <v>15000</v>
      </c>
      <c r="P1282" s="39">
        <f t="shared" si="60"/>
        <v>0</v>
      </c>
      <c r="Q1282" s="39">
        <f t="shared" si="61"/>
        <v>0</v>
      </c>
      <c r="R1282" s="39">
        <f t="shared" si="62"/>
        <v>0</v>
      </c>
    </row>
    <row r="1283" spans="4:18" x14ac:dyDescent="0.25">
      <c r="D1283" s="36" t="s">
        <v>1512</v>
      </c>
      <c r="E1283" s="37" t="s">
        <v>471</v>
      </c>
      <c r="F1283" s="37">
        <v>1</v>
      </c>
      <c r="G1283" s="37"/>
      <c r="H1283" s="37"/>
      <c r="I1283" s="38"/>
      <c r="J1283" s="38"/>
      <c r="K1283" s="38"/>
      <c r="L1283" s="38"/>
      <c r="M1283" s="39"/>
      <c r="N1283" s="39"/>
      <c r="O1283" s="41">
        <v>63000</v>
      </c>
      <c r="P1283" s="39">
        <f t="shared" si="60"/>
        <v>0</v>
      </c>
      <c r="Q1283" s="39">
        <f t="shared" si="61"/>
        <v>0</v>
      </c>
      <c r="R1283" s="39">
        <f t="shared" si="62"/>
        <v>0</v>
      </c>
    </row>
    <row r="1284" spans="4:18" x14ac:dyDescent="0.25">
      <c r="D1284" s="36" t="s">
        <v>2455</v>
      </c>
      <c r="E1284" s="37" t="s">
        <v>313</v>
      </c>
      <c r="F1284" s="37">
        <v>2</v>
      </c>
      <c r="G1284" s="37"/>
      <c r="H1284" s="37"/>
      <c r="I1284" s="38"/>
      <c r="J1284" s="38"/>
      <c r="K1284" s="38"/>
      <c r="L1284" s="38"/>
      <c r="M1284" s="39"/>
      <c r="N1284" s="39"/>
      <c r="O1284" s="41">
        <v>23000</v>
      </c>
      <c r="P1284" s="39">
        <f t="shared" si="60"/>
        <v>0</v>
      </c>
      <c r="Q1284" s="39">
        <f t="shared" si="61"/>
        <v>0</v>
      </c>
      <c r="R1284" s="39">
        <f t="shared" si="62"/>
        <v>0</v>
      </c>
    </row>
    <row r="1285" spans="4:18" x14ac:dyDescent="0.25">
      <c r="D1285" s="36" t="s">
        <v>2455</v>
      </c>
      <c r="E1285" s="37" t="s">
        <v>2257</v>
      </c>
      <c r="F1285" s="37">
        <v>51</v>
      </c>
      <c r="G1285" s="37"/>
      <c r="H1285" s="37"/>
      <c r="I1285" s="38"/>
      <c r="J1285" s="38"/>
      <c r="K1285" s="38"/>
      <c r="L1285" s="38"/>
      <c r="M1285" s="39"/>
      <c r="N1285" s="39"/>
      <c r="O1285" s="41">
        <v>12000</v>
      </c>
      <c r="P1285" s="39">
        <f t="shared" si="60"/>
        <v>0</v>
      </c>
      <c r="Q1285" s="39">
        <f t="shared" si="61"/>
        <v>0</v>
      </c>
      <c r="R1285" s="39">
        <f t="shared" si="62"/>
        <v>0</v>
      </c>
    </row>
    <row r="1286" spans="4:18" x14ac:dyDescent="0.25">
      <c r="D1286" s="36" t="s">
        <v>1513</v>
      </c>
      <c r="E1286" s="37" t="s">
        <v>471</v>
      </c>
      <c r="F1286" s="37">
        <v>1</v>
      </c>
      <c r="G1286" s="37"/>
      <c r="H1286" s="37"/>
      <c r="I1286" s="38"/>
      <c r="J1286" s="38"/>
      <c r="K1286" s="38"/>
      <c r="L1286" s="38"/>
      <c r="M1286" s="39"/>
      <c r="N1286" s="39"/>
      <c r="O1286" s="40">
        <v>54000</v>
      </c>
      <c r="P1286" s="39">
        <f t="shared" si="60"/>
        <v>0</v>
      </c>
      <c r="Q1286" s="39">
        <f t="shared" si="61"/>
        <v>0</v>
      </c>
      <c r="R1286" s="39">
        <f t="shared" si="62"/>
        <v>0</v>
      </c>
    </row>
    <row r="1287" spans="4:18" x14ac:dyDescent="0.25">
      <c r="D1287" s="36" t="s">
        <v>1514</v>
      </c>
      <c r="E1287" s="37" t="s">
        <v>471</v>
      </c>
      <c r="F1287" s="37">
        <v>1</v>
      </c>
      <c r="G1287" s="37"/>
      <c r="H1287" s="37"/>
      <c r="I1287" s="38"/>
      <c r="J1287" s="38"/>
      <c r="K1287" s="38"/>
      <c r="L1287" s="38"/>
      <c r="M1287" s="39"/>
      <c r="N1287" s="39"/>
      <c r="O1287" s="40">
        <v>45000</v>
      </c>
      <c r="P1287" s="39">
        <f t="shared" si="60"/>
        <v>0</v>
      </c>
      <c r="Q1287" s="39">
        <f t="shared" si="61"/>
        <v>0</v>
      </c>
      <c r="R1287" s="39">
        <f t="shared" si="62"/>
        <v>0</v>
      </c>
    </row>
    <row r="1288" spans="4:18" x14ac:dyDescent="0.25">
      <c r="D1288" s="36" t="s">
        <v>1515</v>
      </c>
      <c r="E1288" s="37" t="s">
        <v>471</v>
      </c>
      <c r="F1288" s="37">
        <v>1</v>
      </c>
      <c r="G1288" s="37"/>
      <c r="H1288" s="37"/>
      <c r="I1288" s="38"/>
      <c r="J1288" s="38"/>
      <c r="K1288" s="38"/>
      <c r="L1288" s="38"/>
      <c r="M1288" s="39"/>
      <c r="N1288" s="39"/>
      <c r="O1288" s="40">
        <v>25000</v>
      </c>
      <c r="P1288" s="39">
        <f t="shared" si="60"/>
        <v>0</v>
      </c>
      <c r="Q1288" s="39">
        <f t="shared" si="61"/>
        <v>0</v>
      </c>
      <c r="R1288" s="39">
        <f t="shared" si="62"/>
        <v>0</v>
      </c>
    </row>
    <row r="1289" spans="4:18" x14ac:dyDescent="0.25">
      <c r="D1289" s="36" t="s">
        <v>2530</v>
      </c>
      <c r="E1289" s="37" t="s">
        <v>2257</v>
      </c>
      <c r="F1289" s="37">
        <v>15</v>
      </c>
      <c r="G1289" s="37"/>
      <c r="H1289" s="37"/>
      <c r="I1289" s="38"/>
      <c r="J1289" s="38"/>
      <c r="K1289" s="38"/>
      <c r="L1289" s="38"/>
      <c r="M1289" s="39"/>
      <c r="N1289" s="39"/>
      <c r="O1289" s="41">
        <v>18000</v>
      </c>
      <c r="P1289" s="39">
        <f t="shared" si="60"/>
        <v>0</v>
      </c>
      <c r="Q1289" s="39">
        <f t="shared" si="61"/>
        <v>0</v>
      </c>
      <c r="R1289" s="39">
        <f t="shared" si="62"/>
        <v>0</v>
      </c>
    </row>
    <row r="1290" spans="4:18" x14ac:dyDescent="0.25">
      <c r="D1290" s="36" t="s">
        <v>2534</v>
      </c>
      <c r="E1290" s="37" t="s">
        <v>2257</v>
      </c>
      <c r="F1290" s="37">
        <v>51</v>
      </c>
      <c r="G1290" s="37"/>
      <c r="H1290" s="37"/>
      <c r="I1290" s="38"/>
      <c r="J1290" s="38"/>
      <c r="K1290" s="38"/>
      <c r="L1290" s="38"/>
      <c r="M1290" s="39"/>
      <c r="N1290" s="39"/>
      <c r="O1290" s="41">
        <v>20000</v>
      </c>
      <c r="P1290" s="39">
        <f t="shared" si="60"/>
        <v>0</v>
      </c>
      <c r="Q1290" s="39">
        <f t="shared" si="61"/>
        <v>0</v>
      </c>
      <c r="R1290" s="39">
        <f t="shared" si="62"/>
        <v>0</v>
      </c>
    </row>
    <row r="1291" spans="4:18" x14ac:dyDescent="0.25">
      <c r="D1291" s="36" t="s">
        <v>2528</v>
      </c>
      <c r="E1291" s="37" t="s">
        <v>2257</v>
      </c>
      <c r="F1291" s="37">
        <v>9</v>
      </c>
      <c r="G1291" s="37"/>
      <c r="H1291" s="37"/>
      <c r="I1291" s="38"/>
      <c r="J1291" s="38"/>
      <c r="K1291" s="38"/>
      <c r="L1291" s="38"/>
      <c r="M1291" s="39"/>
      <c r="N1291" s="39"/>
      <c r="O1291" s="41">
        <v>12000</v>
      </c>
      <c r="P1291" s="39">
        <f t="shared" si="60"/>
        <v>0</v>
      </c>
      <c r="Q1291" s="39">
        <f t="shared" si="61"/>
        <v>0</v>
      </c>
      <c r="R1291" s="39">
        <f t="shared" si="62"/>
        <v>0</v>
      </c>
    </row>
    <row r="1292" spans="4:18" x14ac:dyDescent="0.25">
      <c r="D1292" s="36" t="s">
        <v>1516</v>
      </c>
      <c r="E1292" s="37" t="s">
        <v>471</v>
      </c>
      <c r="F1292" s="37">
        <v>1</v>
      </c>
      <c r="G1292" s="37"/>
      <c r="H1292" s="37"/>
      <c r="I1292" s="38"/>
      <c r="J1292" s="38"/>
      <c r="K1292" s="38"/>
      <c r="L1292" s="38"/>
      <c r="M1292" s="39"/>
      <c r="N1292" s="39"/>
      <c r="O1292" s="40">
        <v>420000</v>
      </c>
      <c r="P1292" s="39">
        <f t="shared" si="60"/>
        <v>0</v>
      </c>
      <c r="Q1292" s="39">
        <f t="shared" si="61"/>
        <v>0</v>
      </c>
      <c r="R1292" s="39">
        <f t="shared" si="62"/>
        <v>0</v>
      </c>
    </row>
    <row r="1293" spans="4:18" x14ac:dyDescent="0.25">
      <c r="D1293" s="36" t="s">
        <v>1517</v>
      </c>
      <c r="E1293" s="37" t="s">
        <v>471</v>
      </c>
      <c r="F1293" s="37">
        <v>7</v>
      </c>
      <c r="G1293" s="37"/>
      <c r="H1293" s="37"/>
      <c r="I1293" s="38"/>
      <c r="J1293" s="38"/>
      <c r="K1293" s="38"/>
      <c r="L1293" s="38"/>
      <c r="M1293" s="39"/>
      <c r="N1293" s="39"/>
      <c r="O1293" s="40">
        <v>8500</v>
      </c>
      <c r="P1293" s="39">
        <f t="shared" si="60"/>
        <v>0</v>
      </c>
      <c r="Q1293" s="39">
        <f t="shared" si="61"/>
        <v>0</v>
      </c>
      <c r="R1293" s="39">
        <f t="shared" si="62"/>
        <v>0</v>
      </c>
    </row>
    <row r="1294" spans="4:18" x14ac:dyDescent="0.25">
      <c r="D1294" s="36" t="s">
        <v>2540</v>
      </c>
      <c r="E1294" s="37" t="s">
        <v>2257</v>
      </c>
      <c r="F1294" s="37">
        <v>13</v>
      </c>
      <c r="G1294" s="37"/>
      <c r="H1294" s="37"/>
      <c r="I1294" s="38"/>
      <c r="J1294" s="38"/>
      <c r="K1294" s="38"/>
      <c r="L1294" s="38"/>
      <c r="M1294" s="39"/>
      <c r="N1294" s="39"/>
      <c r="O1294" s="41">
        <v>39000</v>
      </c>
      <c r="P1294" s="39">
        <f t="shared" si="60"/>
        <v>0</v>
      </c>
      <c r="Q1294" s="39">
        <f t="shared" si="61"/>
        <v>0</v>
      </c>
      <c r="R1294" s="39">
        <f t="shared" si="62"/>
        <v>0</v>
      </c>
    </row>
    <row r="1295" spans="4:18" x14ac:dyDescent="0.25">
      <c r="D1295" s="36" t="s">
        <v>1518</v>
      </c>
      <c r="E1295" s="37" t="s">
        <v>471</v>
      </c>
      <c r="F1295" s="37">
        <v>1</v>
      </c>
      <c r="G1295" s="37"/>
      <c r="H1295" s="37"/>
      <c r="I1295" s="38"/>
      <c r="J1295" s="38"/>
      <c r="K1295" s="38"/>
      <c r="L1295" s="38"/>
      <c r="M1295" s="39"/>
      <c r="N1295" s="39"/>
      <c r="O1295" s="40">
        <v>25000</v>
      </c>
      <c r="P1295" s="39">
        <f t="shared" si="60"/>
        <v>0</v>
      </c>
      <c r="Q1295" s="39">
        <f t="shared" si="61"/>
        <v>0</v>
      </c>
      <c r="R1295" s="39">
        <f t="shared" si="62"/>
        <v>0</v>
      </c>
    </row>
    <row r="1296" spans="4:18" x14ac:dyDescent="0.25">
      <c r="D1296" s="36" t="s">
        <v>2381</v>
      </c>
      <c r="E1296" s="37" t="s">
        <v>313</v>
      </c>
      <c r="F1296" s="37">
        <v>3</v>
      </c>
      <c r="G1296" s="37"/>
      <c r="H1296" s="37"/>
      <c r="I1296" s="38"/>
      <c r="J1296" s="38"/>
      <c r="K1296" s="38"/>
      <c r="L1296" s="38"/>
      <c r="M1296" s="39"/>
      <c r="N1296" s="39"/>
      <c r="O1296" s="41">
        <v>40000</v>
      </c>
      <c r="P1296" s="39">
        <f t="shared" si="60"/>
        <v>0</v>
      </c>
      <c r="Q1296" s="39">
        <f t="shared" si="61"/>
        <v>0</v>
      </c>
      <c r="R1296" s="39">
        <f t="shared" si="62"/>
        <v>0</v>
      </c>
    </row>
    <row r="1297" spans="4:18" x14ac:dyDescent="0.25">
      <c r="D1297" s="36" t="s">
        <v>2380</v>
      </c>
      <c r="E1297" s="37" t="s">
        <v>313</v>
      </c>
      <c r="F1297" s="37">
        <v>3</v>
      </c>
      <c r="G1297" s="37"/>
      <c r="H1297" s="37"/>
      <c r="I1297" s="38"/>
      <c r="J1297" s="38"/>
      <c r="K1297" s="38"/>
      <c r="L1297" s="38"/>
      <c r="M1297" s="39"/>
      <c r="N1297" s="39"/>
      <c r="O1297" s="41">
        <v>41500</v>
      </c>
      <c r="P1297" s="39">
        <f t="shared" si="60"/>
        <v>0</v>
      </c>
      <c r="Q1297" s="39">
        <f t="shared" si="61"/>
        <v>0</v>
      </c>
      <c r="R1297" s="39">
        <f t="shared" si="62"/>
        <v>0</v>
      </c>
    </row>
    <row r="1298" spans="4:18" x14ac:dyDescent="0.25">
      <c r="D1298" s="36" t="s">
        <v>2539</v>
      </c>
      <c r="E1298" s="37" t="s">
        <v>2257</v>
      </c>
      <c r="F1298" s="37">
        <v>11</v>
      </c>
      <c r="G1298" s="37"/>
      <c r="H1298" s="37"/>
      <c r="I1298" s="38"/>
      <c r="J1298" s="38"/>
      <c r="K1298" s="38"/>
      <c r="L1298" s="38"/>
      <c r="M1298" s="39"/>
      <c r="N1298" s="39"/>
      <c r="O1298" s="41">
        <v>31000</v>
      </c>
      <c r="P1298" s="39">
        <f t="shared" si="60"/>
        <v>0</v>
      </c>
      <c r="Q1298" s="39">
        <f t="shared" si="61"/>
        <v>0</v>
      </c>
      <c r="R1298" s="39">
        <f t="shared" si="62"/>
        <v>0</v>
      </c>
    </row>
    <row r="1299" spans="4:18" x14ac:dyDescent="0.25">
      <c r="D1299" s="36" t="s">
        <v>2581</v>
      </c>
      <c r="E1299" s="37" t="s">
        <v>2257</v>
      </c>
      <c r="F1299" s="37">
        <v>2</v>
      </c>
      <c r="G1299" s="37"/>
      <c r="H1299" s="37"/>
      <c r="I1299" s="38"/>
      <c r="J1299" s="38"/>
      <c r="K1299" s="38"/>
      <c r="L1299" s="38"/>
      <c r="M1299" s="39"/>
      <c r="N1299" s="39"/>
      <c r="O1299" s="41">
        <v>98000</v>
      </c>
      <c r="P1299" s="39">
        <f t="shared" si="60"/>
        <v>0</v>
      </c>
      <c r="Q1299" s="39">
        <f t="shared" si="61"/>
        <v>0</v>
      </c>
      <c r="R1299" s="39">
        <f t="shared" si="62"/>
        <v>0</v>
      </c>
    </row>
    <row r="1300" spans="4:18" x14ac:dyDescent="0.25">
      <c r="D1300" s="36" t="s">
        <v>2521</v>
      </c>
      <c r="E1300" s="37" t="s">
        <v>2257</v>
      </c>
      <c r="F1300" s="37">
        <v>7</v>
      </c>
      <c r="G1300" s="37"/>
      <c r="H1300" s="37"/>
      <c r="I1300" s="38"/>
      <c r="J1300" s="38"/>
      <c r="K1300" s="38"/>
      <c r="L1300" s="38"/>
      <c r="M1300" s="39"/>
      <c r="N1300" s="39"/>
      <c r="O1300" s="41">
        <v>33000</v>
      </c>
      <c r="P1300" s="39">
        <f t="shared" si="60"/>
        <v>0</v>
      </c>
      <c r="Q1300" s="39">
        <f t="shared" si="61"/>
        <v>0</v>
      </c>
      <c r="R1300" s="39">
        <f t="shared" si="62"/>
        <v>0</v>
      </c>
    </row>
    <row r="1301" spans="4:18" x14ac:dyDescent="0.25">
      <c r="D1301" s="36" t="s">
        <v>1519</v>
      </c>
      <c r="E1301" s="37" t="s">
        <v>471</v>
      </c>
      <c r="F1301" s="37">
        <v>3</v>
      </c>
      <c r="G1301" s="37"/>
      <c r="H1301" s="37"/>
      <c r="I1301" s="38"/>
      <c r="J1301" s="38"/>
      <c r="K1301" s="38"/>
      <c r="L1301" s="38"/>
      <c r="M1301" s="39"/>
      <c r="N1301" s="39"/>
      <c r="O1301" s="40">
        <v>10000</v>
      </c>
      <c r="P1301" s="39">
        <f t="shared" si="60"/>
        <v>0</v>
      </c>
      <c r="Q1301" s="39">
        <f t="shared" si="61"/>
        <v>0</v>
      </c>
      <c r="R1301" s="39">
        <f t="shared" si="62"/>
        <v>0</v>
      </c>
    </row>
    <row r="1302" spans="4:18" x14ac:dyDescent="0.25">
      <c r="D1302" s="35" t="s">
        <v>1520</v>
      </c>
      <c r="E1302" s="37" t="s">
        <v>471</v>
      </c>
      <c r="F1302" s="37">
        <v>1</v>
      </c>
      <c r="G1302" s="37"/>
      <c r="H1302" s="37"/>
      <c r="I1302" s="38"/>
      <c r="J1302" s="38"/>
      <c r="K1302" s="38"/>
      <c r="L1302" s="38"/>
      <c r="M1302" s="39"/>
      <c r="N1302" s="39"/>
      <c r="O1302" s="41">
        <v>33000</v>
      </c>
      <c r="P1302" s="39">
        <f t="shared" si="60"/>
        <v>0</v>
      </c>
      <c r="Q1302" s="39">
        <f t="shared" si="61"/>
        <v>0</v>
      </c>
      <c r="R1302" s="39">
        <f t="shared" si="62"/>
        <v>0</v>
      </c>
    </row>
    <row r="1303" spans="4:18" x14ac:dyDescent="0.25">
      <c r="D1303" s="36" t="s">
        <v>1521</v>
      </c>
      <c r="E1303" s="37" t="s">
        <v>471</v>
      </c>
      <c r="F1303" s="37">
        <v>1</v>
      </c>
      <c r="G1303" s="37"/>
      <c r="H1303" s="37"/>
      <c r="I1303" s="38"/>
      <c r="J1303" s="38"/>
      <c r="K1303" s="38"/>
      <c r="L1303" s="38"/>
      <c r="M1303" s="39"/>
      <c r="N1303" s="39"/>
      <c r="O1303" s="40">
        <v>560000</v>
      </c>
      <c r="P1303" s="39">
        <f t="shared" si="60"/>
        <v>0</v>
      </c>
      <c r="Q1303" s="39">
        <f t="shared" si="61"/>
        <v>0</v>
      </c>
      <c r="R1303" s="39">
        <f t="shared" si="62"/>
        <v>0</v>
      </c>
    </row>
    <row r="1304" spans="4:18" x14ac:dyDescent="0.25">
      <c r="D1304" s="36" t="s">
        <v>2491</v>
      </c>
      <c r="E1304" s="37" t="s">
        <v>313</v>
      </c>
      <c r="F1304" s="37">
        <v>4</v>
      </c>
      <c r="G1304" s="37"/>
      <c r="H1304" s="37"/>
      <c r="I1304" s="38"/>
      <c r="J1304" s="38"/>
      <c r="K1304" s="38"/>
      <c r="L1304" s="38"/>
      <c r="M1304" s="39"/>
      <c r="N1304" s="39"/>
      <c r="O1304" s="41">
        <v>580000</v>
      </c>
      <c r="P1304" s="39">
        <f t="shared" si="60"/>
        <v>0</v>
      </c>
      <c r="Q1304" s="39">
        <f t="shared" si="61"/>
        <v>0</v>
      </c>
      <c r="R1304" s="39">
        <f t="shared" si="62"/>
        <v>0</v>
      </c>
    </row>
    <row r="1305" spans="4:18" x14ac:dyDescent="0.25">
      <c r="D1305" s="36" t="s">
        <v>2493</v>
      </c>
      <c r="E1305" s="37" t="s">
        <v>313</v>
      </c>
      <c r="F1305" s="37">
        <v>3</v>
      </c>
      <c r="G1305" s="37"/>
      <c r="H1305" s="37"/>
      <c r="I1305" s="38"/>
      <c r="J1305" s="38"/>
      <c r="K1305" s="38"/>
      <c r="L1305" s="38"/>
      <c r="M1305" s="39"/>
      <c r="N1305" s="39"/>
      <c r="O1305" s="41">
        <v>250000</v>
      </c>
      <c r="P1305" s="39">
        <f t="shared" si="60"/>
        <v>0</v>
      </c>
      <c r="Q1305" s="39">
        <f t="shared" si="61"/>
        <v>0</v>
      </c>
      <c r="R1305" s="39">
        <f t="shared" si="62"/>
        <v>0</v>
      </c>
    </row>
    <row r="1306" spans="4:18" x14ac:dyDescent="0.25">
      <c r="D1306" s="35" t="s">
        <v>1522</v>
      </c>
      <c r="E1306" s="37" t="s">
        <v>471</v>
      </c>
      <c r="F1306" s="37">
        <v>1</v>
      </c>
      <c r="G1306" s="37"/>
      <c r="H1306" s="37"/>
      <c r="I1306" s="38"/>
      <c r="J1306" s="38"/>
      <c r="K1306" s="38"/>
      <c r="L1306" s="38"/>
      <c r="M1306" s="39"/>
      <c r="N1306" s="39"/>
      <c r="O1306" s="41">
        <v>590000</v>
      </c>
      <c r="P1306" s="39">
        <f t="shared" si="60"/>
        <v>0</v>
      </c>
      <c r="Q1306" s="39">
        <f t="shared" si="61"/>
        <v>0</v>
      </c>
      <c r="R1306" s="39">
        <f t="shared" si="62"/>
        <v>0</v>
      </c>
    </row>
    <row r="1307" spans="4:18" x14ac:dyDescent="0.25">
      <c r="D1307" s="36" t="s">
        <v>1523</v>
      </c>
      <c r="E1307" s="37" t="s">
        <v>471</v>
      </c>
      <c r="F1307" s="37">
        <v>2</v>
      </c>
      <c r="G1307" s="37"/>
      <c r="H1307" s="37"/>
      <c r="I1307" s="38"/>
      <c r="J1307" s="38"/>
      <c r="K1307" s="38"/>
      <c r="L1307" s="38"/>
      <c r="M1307" s="39"/>
      <c r="N1307" s="39"/>
      <c r="O1307" s="40">
        <v>45000</v>
      </c>
      <c r="P1307" s="39">
        <f t="shared" si="60"/>
        <v>0</v>
      </c>
      <c r="Q1307" s="39">
        <f t="shared" si="61"/>
        <v>0</v>
      </c>
      <c r="R1307" s="39">
        <f t="shared" si="62"/>
        <v>0</v>
      </c>
    </row>
    <row r="1308" spans="4:18" x14ac:dyDescent="0.25">
      <c r="D1308" s="36" t="s">
        <v>2281</v>
      </c>
      <c r="E1308" s="37" t="s">
        <v>533</v>
      </c>
      <c r="F1308" s="37">
        <v>5</v>
      </c>
      <c r="G1308" s="37"/>
      <c r="H1308" s="37"/>
      <c r="I1308" s="38"/>
      <c r="J1308" s="38"/>
      <c r="K1308" s="38"/>
      <c r="L1308" s="38"/>
      <c r="M1308" s="39"/>
      <c r="N1308" s="39"/>
      <c r="O1308" s="40">
        <v>8000</v>
      </c>
      <c r="P1308" s="39">
        <f t="shared" si="60"/>
        <v>0</v>
      </c>
      <c r="Q1308" s="39">
        <f t="shared" si="61"/>
        <v>0</v>
      </c>
      <c r="R1308" s="39">
        <f t="shared" si="62"/>
        <v>0</v>
      </c>
    </row>
    <row r="1309" spans="4:18" x14ac:dyDescent="0.25">
      <c r="D1309" s="35" t="s">
        <v>1524</v>
      </c>
      <c r="E1309" s="37" t="s">
        <v>471</v>
      </c>
      <c r="F1309" s="37">
        <v>3</v>
      </c>
      <c r="G1309" s="37"/>
      <c r="H1309" s="37"/>
      <c r="I1309" s="38"/>
      <c r="J1309" s="38"/>
      <c r="K1309" s="38"/>
      <c r="L1309" s="38"/>
      <c r="M1309" s="39"/>
      <c r="N1309" s="39"/>
      <c r="O1309" s="40">
        <v>10000</v>
      </c>
      <c r="P1309" s="39">
        <f t="shared" si="60"/>
        <v>0</v>
      </c>
      <c r="Q1309" s="39">
        <f t="shared" si="61"/>
        <v>0</v>
      </c>
      <c r="R1309" s="39">
        <f t="shared" si="62"/>
        <v>0</v>
      </c>
    </row>
    <row r="1310" spans="4:18" x14ac:dyDescent="0.25">
      <c r="D1310" s="36" t="s">
        <v>2282</v>
      </c>
      <c r="E1310" s="37" t="s">
        <v>533</v>
      </c>
      <c r="F1310" s="37">
        <v>18</v>
      </c>
      <c r="G1310" s="37"/>
      <c r="H1310" s="37"/>
      <c r="I1310" s="38"/>
      <c r="J1310" s="38"/>
      <c r="K1310" s="38"/>
      <c r="L1310" s="38"/>
      <c r="M1310" s="39"/>
      <c r="N1310" s="39"/>
      <c r="O1310" s="41">
        <v>10000</v>
      </c>
      <c r="P1310" s="39">
        <f t="shared" si="60"/>
        <v>0</v>
      </c>
      <c r="Q1310" s="39">
        <f t="shared" si="61"/>
        <v>0</v>
      </c>
      <c r="R1310" s="39">
        <f t="shared" si="62"/>
        <v>0</v>
      </c>
    </row>
    <row r="1311" spans="4:18" x14ac:dyDescent="0.25">
      <c r="D1311" s="36" t="s">
        <v>2282</v>
      </c>
      <c r="E1311" s="37" t="s">
        <v>379</v>
      </c>
      <c r="F1311" s="37">
        <v>2</v>
      </c>
      <c r="G1311" s="37"/>
      <c r="H1311" s="37"/>
      <c r="I1311" s="38"/>
      <c r="J1311" s="38"/>
      <c r="K1311" s="38"/>
      <c r="L1311" s="38"/>
      <c r="M1311" s="39"/>
      <c r="N1311" s="39"/>
      <c r="O1311" s="40">
        <v>79000</v>
      </c>
      <c r="P1311" s="39">
        <f t="shared" si="60"/>
        <v>0</v>
      </c>
      <c r="Q1311" s="39">
        <f t="shared" si="61"/>
        <v>0</v>
      </c>
      <c r="R1311" s="39">
        <f t="shared" si="62"/>
        <v>0</v>
      </c>
    </row>
    <row r="1312" spans="4:18" x14ac:dyDescent="0.25">
      <c r="D1312" s="36" t="s">
        <v>1525</v>
      </c>
      <c r="E1312" s="37" t="s">
        <v>471</v>
      </c>
      <c r="F1312" s="37">
        <v>5</v>
      </c>
      <c r="G1312" s="37"/>
      <c r="H1312" s="37"/>
      <c r="I1312" s="38"/>
      <c r="J1312" s="38"/>
      <c r="K1312" s="38"/>
      <c r="L1312" s="38"/>
      <c r="M1312" s="39"/>
      <c r="N1312" s="39"/>
      <c r="O1312" s="40">
        <v>19000</v>
      </c>
      <c r="P1312" s="39">
        <f t="shared" si="60"/>
        <v>0</v>
      </c>
      <c r="Q1312" s="39">
        <f t="shared" si="61"/>
        <v>0</v>
      </c>
      <c r="R1312" s="39">
        <f t="shared" si="62"/>
        <v>0</v>
      </c>
    </row>
    <row r="1313" spans="4:18" x14ac:dyDescent="0.25">
      <c r="D1313" s="36" t="s">
        <v>2473</v>
      </c>
      <c r="E1313" s="37" t="s">
        <v>313</v>
      </c>
      <c r="F1313" s="37">
        <v>1</v>
      </c>
      <c r="G1313" s="37"/>
      <c r="H1313" s="37"/>
      <c r="I1313" s="38"/>
      <c r="J1313" s="38"/>
      <c r="K1313" s="38"/>
      <c r="L1313" s="38"/>
      <c r="M1313" s="39"/>
      <c r="N1313" s="39"/>
      <c r="O1313" s="41">
        <v>88000</v>
      </c>
      <c r="P1313" s="39">
        <f t="shared" si="60"/>
        <v>0</v>
      </c>
      <c r="Q1313" s="39">
        <f t="shared" si="61"/>
        <v>0</v>
      </c>
      <c r="R1313" s="39">
        <f t="shared" si="62"/>
        <v>0</v>
      </c>
    </row>
    <row r="1314" spans="4:18" x14ac:dyDescent="0.25">
      <c r="D1314" s="36" t="s">
        <v>1526</v>
      </c>
      <c r="E1314" s="37" t="s">
        <v>471</v>
      </c>
      <c r="F1314" s="37">
        <v>7</v>
      </c>
      <c r="G1314" s="37"/>
      <c r="H1314" s="37"/>
      <c r="I1314" s="38"/>
      <c r="J1314" s="38"/>
      <c r="K1314" s="38"/>
      <c r="L1314" s="38"/>
      <c r="M1314" s="39"/>
      <c r="N1314" s="39"/>
      <c r="O1314" s="40">
        <v>15000</v>
      </c>
      <c r="P1314" s="39">
        <f t="shared" si="60"/>
        <v>0</v>
      </c>
      <c r="Q1314" s="39">
        <f t="shared" si="61"/>
        <v>0</v>
      </c>
      <c r="R1314" s="39">
        <f t="shared" si="62"/>
        <v>0</v>
      </c>
    </row>
    <row r="1315" spans="4:18" x14ac:dyDescent="0.25">
      <c r="D1315" s="36" t="s">
        <v>1527</v>
      </c>
      <c r="E1315" s="37" t="s">
        <v>471</v>
      </c>
      <c r="F1315" s="37">
        <v>1</v>
      </c>
      <c r="G1315" s="37"/>
      <c r="H1315" s="37"/>
      <c r="I1315" s="38"/>
      <c r="J1315" s="38"/>
      <c r="K1315" s="38"/>
      <c r="L1315" s="38"/>
      <c r="M1315" s="39"/>
      <c r="N1315" s="39"/>
      <c r="O1315" s="40">
        <v>230000</v>
      </c>
      <c r="P1315" s="39">
        <f t="shared" si="60"/>
        <v>0</v>
      </c>
      <c r="Q1315" s="39">
        <f t="shared" si="61"/>
        <v>0</v>
      </c>
      <c r="R1315" s="39">
        <f t="shared" si="62"/>
        <v>0</v>
      </c>
    </row>
    <row r="1316" spans="4:18" x14ac:dyDescent="0.25">
      <c r="D1316" s="36" t="s">
        <v>2356</v>
      </c>
      <c r="E1316" s="37" t="s">
        <v>313</v>
      </c>
      <c r="F1316" s="37">
        <v>8</v>
      </c>
      <c r="G1316" s="37"/>
      <c r="H1316" s="37"/>
      <c r="I1316" s="38"/>
      <c r="J1316" s="38"/>
      <c r="K1316" s="38"/>
      <c r="L1316" s="38"/>
      <c r="M1316" s="39"/>
      <c r="N1316" s="39"/>
      <c r="O1316" s="41">
        <v>15000</v>
      </c>
      <c r="P1316" s="39">
        <f t="shared" si="60"/>
        <v>0</v>
      </c>
      <c r="Q1316" s="39">
        <f t="shared" si="61"/>
        <v>0</v>
      </c>
      <c r="R1316" s="39">
        <f t="shared" si="62"/>
        <v>0</v>
      </c>
    </row>
    <row r="1317" spans="4:18" x14ac:dyDescent="0.25">
      <c r="D1317" s="36" t="s">
        <v>1528</v>
      </c>
      <c r="E1317" s="37" t="s">
        <v>471</v>
      </c>
      <c r="F1317" s="37">
        <v>1</v>
      </c>
      <c r="G1317" s="37"/>
      <c r="H1317" s="37"/>
      <c r="I1317" s="38"/>
      <c r="J1317" s="38"/>
      <c r="K1317" s="38"/>
      <c r="L1317" s="38"/>
      <c r="M1317" s="39"/>
      <c r="N1317" s="39"/>
      <c r="O1317" s="40">
        <v>16000</v>
      </c>
      <c r="P1317" s="39">
        <f t="shared" si="60"/>
        <v>0</v>
      </c>
      <c r="Q1317" s="39">
        <f t="shared" si="61"/>
        <v>0</v>
      </c>
      <c r="R1317" s="39">
        <f t="shared" si="62"/>
        <v>0</v>
      </c>
    </row>
    <row r="1318" spans="4:18" x14ac:dyDescent="0.25">
      <c r="D1318" s="35" t="s">
        <v>1529</v>
      </c>
      <c r="E1318" s="37" t="s">
        <v>471</v>
      </c>
      <c r="F1318" s="37">
        <v>1</v>
      </c>
      <c r="G1318" s="37"/>
      <c r="H1318" s="37"/>
      <c r="I1318" s="38"/>
      <c r="J1318" s="38"/>
      <c r="K1318" s="38"/>
      <c r="L1318" s="38"/>
      <c r="M1318" s="39"/>
      <c r="N1318" s="39"/>
      <c r="O1318" s="41">
        <v>76000</v>
      </c>
      <c r="P1318" s="39">
        <f t="shared" si="60"/>
        <v>0</v>
      </c>
      <c r="Q1318" s="39">
        <f t="shared" si="61"/>
        <v>0</v>
      </c>
      <c r="R1318" s="39">
        <f t="shared" si="62"/>
        <v>0</v>
      </c>
    </row>
    <row r="1319" spans="4:18" x14ac:dyDescent="0.25">
      <c r="D1319" s="36" t="s">
        <v>2532</v>
      </c>
      <c r="E1319" s="37" t="s">
        <v>2257</v>
      </c>
      <c r="F1319" s="37">
        <v>28</v>
      </c>
      <c r="G1319" s="37"/>
      <c r="H1319" s="37"/>
      <c r="I1319" s="38"/>
      <c r="J1319" s="38"/>
      <c r="K1319" s="38"/>
      <c r="L1319" s="38"/>
      <c r="M1319" s="39"/>
      <c r="N1319" s="39"/>
      <c r="O1319" s="41">
        <v>35000</v>
      </c>
      <c r="P1319" s="39">
        <f t="shared" si="60"/>
        <v>0</v>
      </c>
      <c r="Q1319" s="39">
        <f t="shared" si="61"/>
        <v>0</v>
      </c>
      <c r="R1319" s="39">
        <f t="shared" si="62"/>
        <v>0</v>
      </c>
    </row>
    <row r="1320" spans="4:18" x14ac:dyDescent="0.25">
      <c r="D1320" s="36" t="s">
        <v>1530</v>
      </c>
      <c r="E1320" s="37" t="s">
        <v>471</v>
      </c>
      <c r="F1320" s="37">
        <v>1</v>
      </c>
      <c r="G1320" s="37"/>
      <c r="H1320" s="37"/>
      <c r="I1320" s="38"/>
      <c r="J1320" s="38"/>
      <c r="K1320" s="38"/>
      <c r="L1320" s="38"/>
      <c r="M1320" s="39"/>
      <c r="N1320" s="39"/>
      <c r="O1320" s="40">
        <v>45000</v>
      </c>
      <c r="P1320" s="39">
        <f t="shared" si="60"/>
        <v>0</v>
      </c>
      <c r="Q1320" s="39">
        <f t="shared" si="61"/>
        <v>0</v>
      </c>
      <c r="R1320" s="39">
        <f t="shared" si="62"/>
        <v>0</v>
      </c>
    </row>
    <row r="1321" spans="4:18" x14ac:dyDescent="0.25">
      <c r="D1321" s="36" t="s">
        <v>1531</v>
      </c>
      <c r="E1321" s="37" t="s">
        <v>471</v>
      </c>
      <c r="F1321" s="37">
        <v>2</v>
      </c>
      <c r="G1321" s="37"/>
      <c r="H1321" s="37"/>
      <c r="I1321" s="38"/>
      <c r="J1321" s="38"/>
      <c r="K1321" s="38"/>
      <c r="L1321" s="38"/>
      <c r="M1321" s="39"/>
      <c r="N1321" s="39"/>
      <c r="O1321" s="40">
        <v>28000</v>
      </c>
      <c r="P1321" s="39">
        <f t="shared" si="60"/>
        <v>0</v>
      </c>
      <c r="Q1321" s="39">
        <f t="shared" si="61"/>
        <v>0</v>
      </c>
      <c r="R1321" s="39">
        <f t="shared" si="62"/>
        <v>0</v>
      </c>
    </row>
    <row r="1322" spans="4:18" x14ac:dyDescent="0.25">
      <c r="D1322" s="36" t="s">
        <v>1532</v>
      </c>
      <c r="E1322" s="37" t="s">
        <v>471</v>
      </c>
      <c r="F1322" s="37">
        <v>4</v>
      </c>
      <c r="G1322" s="37"/>
      <c r="H1322" s="37"/>
      <c r="I1322" s="38"/>
      <c r="J1322" s="38"/>
      <c r="K1322" s="38"/>
      <c r="L1322" s="38"/>
      <c r="M1322" s="39"/>
      <c r="N1322" s="39"/>
      <c r="O1322" s="40">
        <v>12000</v>
      </c>
      <c r="P1322" s="39">
        <f t="shared" si="60"/>
        <v>0</v>
      </c>
      <c r="Q1322" s="39">
        <f t="shared" si="61"/>
        <v>0</v>
      </c>
      <c r="R1322" s="39">
        <f t="shared" si="62"/>
        <v>0</v>
      </c>
    </row>
    <row r="1323" spans="4:18" x14ac:dyDescent="0.25">
      <c r="D1323" s="36" t="s">
        <v>1533</v>
      </c>
      <c r="E1323" s="37" t="s">
        <v>471</v>
      </c>
      <c r="F1323" s="37">
        <v>6</v>
      </c>
      <c r="G1323" s="37"/>
      <c r="H1323" s="37"/>
      <c r="I1323" s="38"/>
      <c r="J1323" s="38"/>
      <c r="K1323" s="38"/>
      <c r="L1323" s="38"/>
      <c r="M1323" s="39"/>
      <c r="N1323" s="39"/>
      <c r="O1323" s="40">
        <v>11000</v>
      </c>
      <c r="P1323" s="39">
        <f t="shared" si="60"/>
        <v>0</v>
      </c>
      <c r="Q1323" s="39">
        <f t="shared" si="61"/>
        <v>0</v>
      </c>
      <c r="R1323" s="39">
        <f t="shared" si="62"/>
        <v>0</v>
      </c>
    </row>
    <row r="1324" spans="4:18" x14ac:dyDescent="0.25">
      <c r="D1324" s="36" t="s">
        <v>1534</v>
      </c>
      <c r="E1324" s="37" t="s">
        <v>471</v>
      </c>
      <c r="F1324" s="37">
        <v>9</v>
      </c>
      <c r="G1324" s="37"/>
      <c r="H1324" s="37"/>
      <c r="I1324" s="38"/>
      <c r="J1324" s="38"/>
      <c r="K1324" s="38"/>
      <c r="L1324" s="38"/>
      <c r="M1324" s="39"/>
      <c r="N1324" s="39"/>
      <c r="O1324" s="40">
        <v>12000</v>
      </c>
      <c r="P1324" s="39">
        <f t="shared" si="60"/>
        <v>0</v>
      </c>
      <c r="Q1324" s="39">
        <f t="shared" si="61"/>
        <v>0</v>
      </c>
      <c r="R1324" s="39">
        <f t="shared" si="62"/>
        <v>0</v>
      </c>
    </row>
    <row r="1325" spans="4:18" x14ac:dyDescent="0.25">
      <c r="D1325" s="36" t="s">
        <v>1535</v>
      </c>
      <c r="E1325" s="37" t="s">
        <v>471</v>
      </c>
      <c r="F1325" s="37">
        <v>3</v>
      </c>
      <c r="G1325" s="37"/>
      <c r="H1325" s="37"/>
      <c r="I1325" s="38"/>
      <c r="J1325" s="38"/>
      <c r="K1325" s="38"/>
      <c r="L1325" s="38"/>
      <c r="M1325" s="39"/>
      <c r="N1325" s="39"/>
      <c r="O1325" s="40">
        <v>23000</v>
      </c>
      <c r="P1325" s="39">
        <f t="shared" si="60"/>
        <v>0</v>
      </c>
      <c r="Q1325" s="39">
        <f t="shared" si="61"/>
        <v>0</v>
      </c>
      <c r="R1325" s="39">
        <f t="shared" si="62"/>
        <v>0</v>
      </c>
    </row>
    <row r="1326" spans="4:18" x14ac:dyDescent="0.25">
      <c r="D1326" s="36" t="s">
        <v>1535</v>
      </c>
      <c r="E1326" s="37" t="s">
        <v>471</v>
      </c>
      <c r="F1326" s="37">
        <v>1</v>
      </c>
      <c r="G1326" s="37"/>
      <c r="H1326" s="37"/>
      <c r="I1326" s="38"/>
      <c r="J1326" s="38"/>
      <c r="K1326" s="38"/>
      <c r="L1326" s="38"/>
      <c r="M1326" s="39"/>
      <c r="N1326" s="39"/>
      <c r="O1326" s="41">
        <v>12000</v>
      </c>
      <c r="P1326" s="39">
        <f t="shared" si="60"/>
        <v>0</v>
      </c>
      <c r="Q1326" s="39">
        <f t="shared" si="61"/>
        <v>0</v>
      </c>
      <c r="R1326" s="39">
        <f t="shared" si="62"/>
        <v>0</v>
      </c>
    </row>
    <row r="1327" spans="4:18" x14ac:dyDescent="0.25">
      <c r="D1327" s="36" t="s">
        <v>1536</v>
      </c>
      <c r="E1327" s="37" t="s">
        <v>471</v>
      </c>
      <c r="F1327" s="37">
        <v>4</v>
      </c>
      <c r="G1327" s="37"/>
      <c r="H1327" s="37"/>
      <c r="I1327" s="38"/>
      <c r="J1327" s="38"/>
      <c r="K1327" s="38"/>
      <c r="L1327" s="38"/>
      <c r="M1327" s="39"/>
      <c r="N1327" s="39"/>
      <c r="O1327" s="40">
        <v>12000</v>
      </c>
      <c r="P1327" s="39">
        <f t="shared" si="60"/>
        <v>0</v>
      </c>
      <c r="Q1327" s="39">
        <f t="shared" si="61"/>
        <v>0</v>
      </c>
      <c r="R1327" s="39">
        <f t="shared" si="62"/>
        <v>0</v>
      </c>
    </row>
    <row r="1328" spans="4:18" x14ac:dyDescent="0.25">
      <c r="D1328" s="36" t="s">
        <v>1536</v>
      </c>
      <c r="E1328" s="37" t="s">
        <v>471</v>
      </c>
      <c r="F1328" s="37">
        <v>2</v>
      </c>
      <c r="G1328" s="37"/>
      <c r="H1328" s="37"/>
      <c r="I1328" s="38"/>
      <c r="J1328" s="38"/>
      <c r="K1328" s="38"/>
      <c r="L1328" s="38"/>
      <c r="M1328" s="39"/>
      <c r="N1328" s="39"/>
      <c r="O1328" s="40">
        <v>45000</v>
      </c>
      <c r="P1328" s="39">
        <f t="shared" si="60"/>
        <v>0</v>
      </c>
      <c r="Q1328" s="39">
        <f t="shared" si="61"/>
        <v>0</v>
      </c>
      <c r="R1328" s="39">
        <f t="shared" si="62"/>
        <v>0</v>
      </c>
    </row>
    <row r="1329" spans="4:18" x14ac:dyDescent="0.25">
      <c r="D1329" s="36" t="s">
        <v>1537</v>
      </c>
      <c r="E1329" s="37" t="s">
        <v>471</v>
      </c>
      <c r="F1329" s="37">
        <v>4</v>
      </c>
      <c r="G1329" s="37"/>
      <c r="H1329" s="37"/>
      <c r="I1329" s="38"/>
      <c r="J1329" s="38"/>
      <c r="K1329" s="38"/>
      <c r="L1329" s="38"/>
      <c r="M1329" s="39"/>
      <c r="N1329" s="39"/>
      <c r="O1329" s="40">
        <v>29000</v>
      </c>
      <c r="P1329" s="39">
        <f t="shared" si="60"/>
        <v>0</v>
      </c>
      <c r="Q1329" s="39">
        <f t="shared" si="61"/>
        <v>0</v>
      </c>
      <c r="R1329" s="39">
        <f t="shared" si="62"/>
        <v>0</v>
      </c>
    </row>
    <row r="1330" spans="4:18" x14ac:dyDescent="0.25">
      <c r="D1330" s="36" t="s">
        <v>1538</v>
      </c>
      <c r="E1330" s="37" t="s">
        <v>471</v>
      </c>
      <c r="F1330" s="37">
        <v>3</v>
      </c>
      <c r="G1330" s="37"/>
      <c r="H1330" s="37"/>
      <c r="I1330" s="38"/>
      <c r="J1330" s="38"/>
      <c r="K1330" s="38"/>
      <c r="L1330" s="38"/>
      <c r="M1330" s="39"/>
      <c r="N1330" s="39"/>
      <c r="O1330" s="40">
        <v>6000</v>
      </c>
      <c r="P1330" s="39">
        <f t="shared" si="60"/>
        <v>0</v>
      </c>
      <c r="Q1330" s="39">
        <f t="shared" si="61"/>
        <v>0</v>
      </c>
      <c r="R1330" s="39">
        <f t="shared" si="62"/>
        <v>0</v>
      </c>
    </row>
    <row r="1331" spans="4:18" x14ac:dyDescent="0.25">
      <c r="D1331" s="36" t="s">
        <v>1539</v>
      </c>
      <c r="E1331" s="37" t="s">
        <v>471</v>
      </c>
      <c r="F1331" s="37">
        <v>6</v>
      </c>
      <c r="G1331" s="37"/>
      <c r="H1331" s="37"/>
      <c r="I1331" s="38"/>
      <c r="J1331" s="38"/>
      <c r="K1331" s="38"/>
      <c r="L1331" s="38"/>
      <c r="M1331" s="39"/>
      <c r="N1331" s="39"/>
      <c r="O1331" s="40">
        <v>25000</v>
      </c>
      <c r="P1331" s="39">
        <f t="shared" si="60"/>
        <v>0</v>
      </c>
      <c r="Q1331" s="39">
        <f t="shared" si="61"/>
        <v>0</v>
      </c>
      <c r="R1331" s="39">
        <f t="shared" si="62"/>
        <v>0</v>
      </c>
    </row>
    <row r="1332" spans="4:18" x14ac:dyDescent="0.25">
      <c r="D1332" s="36" t="s">
        <v>1540</v>
      </c>
      <c r="E1332" s="37" t="s">
        <v>471</v>
      </c>
      <c r="F1332" s="37">
        <v>4</v>
      </c>
      <c r="G1332" s="37"/>
      <c r="H1332" s="37"/>
      <c r="I1332" s="38"/>
      <c r="J1332" s="38"/>
      <c r="K1332" s="38"/>
      <c r="L1332" s="38"/>
      <c r="M1332" s="39"/>
      <c r="N1332" s="39"/>
      <c r="O1332" s="40">
        <v>25000</v>
      </c>
      <c r="P1332" s="39">
        <f t="shared" si="60"/>
        <v>0</v>
      </c>
      <c r="Q1332" s="39">
        <f t="shared" si="61"/>
        <v>0</v>
      </c>
      <c r="R1332" s="39">
        <f t="shared" si="62"/>
        <v>0</v>
      </c>
    </row>
    <row r="1333" spans="4:18" x14ac:dyDescent="0.25">
      <c r="D1333" s="36" t="s">
        <v>1541</v>
      </c>
      <c r="E1333" s="37" t="s">
        <v>471</v>
      </c>
      <c r="F1333" s="37">
        <v>11</v>
      </c>
      <c r="G1333" s="37"/>
      <c r="H1333" s="37"/>
      <c r="I1333" s="38"/>
      <c r="J1333" s="38"/>
      <c r="K1333" s="38"/>
      <c r="L1333" s="38"/>
      <c r="M1333" s="39"/>
      <c r="N1333" s="39"/>
      <c r="O1333" s="40">
        <v>19000</v>
      </c>
      <c r="P1333" s="39">
        <f t="shared" si="60"/>
        <v>0</v>
      </c>
      <c r="Q1333" s="39">
        <f t="shared" si="61"/>
        <v>0</v>
      </c>
      <c r="R1333" s="39">
        <f t="shared" si="62"/>
        <v>0</v>
      </c>
    </row>
    <row r="1334" spans="4:18" x14ac:dyDescent="0.25">
      <c r="D1334" s="36" t="s">
        <v>2353</v>
      </c>
      <c r="E1334" s="37" t="s">
        <v>313</v>
      </c>
      <c r="F1334" s="37">
        <v>5</v>
      </c>
      <c r="G1334" s="37"/>
      <c r="H1334" s="37"/>
      <c r="I1334" s="38"/>
      <c r="J1334" s="38"/>
      <c r="K1334" s="38"/>
      <c r="L1334" s="38"/>
      <c r="M1334" s="39"/>
      <c r="N1334" s="39"/>
      <c r="O1334" s="41">
        <v>18000</v>
      </c>
      <c r="P1334" s="39">
        <f t="shared" si="60"/>
        <v>0</v>
      </c>
      <c r="Q1334" s="39">
        <f t="shared" si="61"/>
        <v>0</v>
      </c>
      <c r="R1334" s="39">
        <f t="shared" si="62"/>
        <v>0</v>
      </c>
    </row>
    <row r="1335" spans="4:18" x14ac:dyDescent="0.25">
      <c r="D1335" s="35" t="s">
        <v>2270</v>
      </c>
      <c r="E1335" s="37" t="s">
        <v>606</v>
      </c>
      <c r="F1335" s="37">
        <v>2</v>
      </c>
      <c r="G1335" s="37"/>
      <c r="H1335" s="37"/>
      <c r="I1335" s="38"/>
      <c r="J1335" s="38"/>
      <c r="K1335" s="38"/>
      <c r="L1335" s="38"/>
      <c r="M1335" s="39"/>
      <c r="N1335" s="39"/>
      <c r="O1335" s="41">
        <v>12000</v>
      </c>
      <c r="P1335" s="39">
        <f t="shared" si="60"/>
        <v>0</v>
      </c>
      <c r="Q1335" s="39">
        <f t="shared" si="61"/>
        <v>0</v>
      </c>
      <c r="R1335" s="39">
        <f t="shared" si="62"/>
        <v>0</v>
      </c>
    </row>
    <row r="1336" spans="4:18" x14ac:dyDescent="0.25">
      <c r="D1336" s="36" t="s">
        <v>2359</v>
      </c>
      <c r="E1336" s="37" t="s">
        <v>313</v>
      </c>
      <c r="F1336" s="37">
        <v>3</v>
      </c>
      <c r="G1336" s="37"/>
      <c r="H1336" s="37"/>
      <c r="I1336" s="38"/>
      <c r="J1336" s="38"/>
      <c r="K1336" s="38"/>
      <c r="L1336" s="38"/>
      <c r="M1336" s="39"/>
      <c r="N1336" s="39"/>
      <c r="O1336" s="41">
        <v>10000</v>
      </c>
      <c r="P1336" s="39">
        <f t="shared" si="60"/>
        <v>0</v>
      </c>
      <c r="Q1336" s="39">
        <f t="shared" si="61"/>
        <v>0</v>
      </c>
      <c r="R1336" s="39">
        <f t="shared" si="62"/>
        <v>0</v>
      </c>
    </row>
    <row r="1337" spans="4:18" x14ac:dyDescent="0.25">
      <c r="D1337" s="36" t="s">
        <v>1542</v>
      </c>
      <c r="E1337" s="37" t="s">
        <v>471</v>
      </c>
      <c r="F1337" s="37">
        <v>3</v>
      </c>
      <c r="G1337" s="37"/>
      <c r="H1337" s="37"/>
      <c r="I1337" s="38"/>
      <c r="J1337" s="38"/>
      <c r="K1337" s="38"/>
      <c r="L1337" s="38"/>
      <c r="M1337" s="39"/>
      <c r="N1337" s="39"/>
      <c r="O1337" s="40">
        <v>15000</v>
      </c>
      <c r="P1337" s="39">
        <f t="shared" si="60"/>
        <v>0</v>
      </c>
      <c r="Q1337" s="39">
        <f t="shared" si="61"/>
        <v>0</v>
      </c>
      <c r="R1337" s="39">
        <f t="shared" si="62"/>
        <v>0</v>
      </c>
    </row>
    <row r="1338" spans="4:18" x14ac:dyDescent="0.25">
      <c r="D1338" s="36" t="s">
        <v>2505</v>
      </c>
      <c r="E1338" s="37" t="s">
        <v>2258</v>
      </c>
      <c r="F1338" s="37">
        <v>5</v>
      </c>
      <c r="G1338" s="37"/>
      <c r="H1338" s="37"/>
      <c r="I1338" s="38"/>
      <c r="J1338" s="38"/>
      <c r="K1338" s="38"/>
      <c r="L1338" s="38"/>
      <c r="M1338" s="39"/>
      <c r="N1338" s="39"/>
      <c r="O1338" s="41">
        <v>25000</v>
      </c>
      <c r="P1338" s="39">
        <f t="shared" si="60"/>
        <v>0</v>
      </c>
      <c r="Q1338" s="39">
        <f t="shared" si="61"/>
        <v>0</v>
      </c>
      <c r="R1338" s="39">
        <f t="shared" si="62"/>
        <v>0</v>
      </c>
    </row>
    <row r="1339" spans="4:18" x14ac:dyDescent="0.25">
      <c r="D1339" s="36" t="s">
        <v>2506</v>
      </c>
      <c r="E1339" s="37" t="s">
        <v>2258</v>
      </c>
      <c r="F1339" s="37">
        <v>1</v>
      </c>
      <c r="G1339" s="37"/>
      <c r="H1339" s="37"/>
      <c r="I1339" s="38"/>
      <c r="J1339" s="38"/>
      <c r="K1339" s="38"/>
      <c r="L1339" s="38"/>
      <c r="M1339" s="39"/>
      <c r="N1339" s="39"/>
      <c r="O1339" s="41">
        <v>140000</v>
      </c>
      <c r="P1339" s="39">
        <f t="shared" si="60"/>
        <v>0</v>
      </c>
      <c r="Q1339" s="39">
        <f t="shared" si="61"/>
        <v>0</v>
      </c>
      <c r="R1339" s="39">
        <f t="shared" si="62"/>
        <v>0</v>
      </c>
    </row>
    <row r="1340" spans="4:18" x14ac:dyDescent="0.25">
      <c r="D1340" s="36" t="s">
        <v>2503</v>
      </c>
      <c r="E1340" s="37" t="s">
        <v>2258</v>
      </c>
      <c r="F1340" s="37">
        <v>9</v>
      </c>
      <c r="G1340" s="37"/>
      <c r="H1340" s="37"/>
      <c r="I1340" s="38"/>
      <c r="J1340" s="38"/>
      <c r="K1340" s="38"/>
      <c r="L1340" s="38"/>
      <c r="M1340" s="39"/>
      <c r="N1340" s="39"/>
      <c r="O1340" s="41">
        <v>10000</v>
      </c>
      <c r="P1340" s="39">
        <f t="shared" si="60"/>
        <v>0</v>
      </c>
      <c r="Q1340" s="39">
        <f t="shared" si="61"/>
        <v>0</v>
      </c>
      <c r="R1340" s="39">
        <f t="shared" si="62"/>
        <v>0</v>
      </c>
    </row>
    <row r="1341" spans="4:18" x14ac:dyDescent="0.25">
      <c r="D1341" s="36" t="s">
        <v>1543</v>
      </c>
      <c r="E1341" s="37" t="s">
        <v>471</v>
      </c>
      <c r="F1341" s="37">
        <v>4</v>
      </c>
      <c r="G1341" s="37"/>
      <c r="H1341" s="37"/>
      <c r="I1341" s="38"/>
      <c r="J1341" s="38"/>
      <c r="K1341" s="38"/>
      <c r="L1341" s="38"/>
      <c r="M1341" s="39"/>
      <c r="N1341" s="39"/>
      <c r="O1341" s="40">
        <v>115000</v>
      </c>
      <c r="P1341" s="39">
        <f t="shared" si="60"/>
        <v>0</v>
      </c>
      <c r="Q1341" s="39">
        <f t="shared" si="61"/>
        <v>0</v>
      </c>
      <c r="R1341" s="39">
        <f t="shared" si="62"/>
        <v>0</v>
      </c>
    </row>
    <row r="1342" spans="4:18" x14ac:dyDescent="0.25">
      <c r="D1342" s="36" t="s">
        <v>2357</v>
      </c>
      <c r="E1342" s="37" t="s">
        <v>313</v>
      </c>
      <c r="F1342" s="37">
        <v>7</v>
      </c>
      <c r="G1342" s="37"/>
      <c r="H1342" s="37"/>
      <c r="I1342" s="38"/>
      <c r="J1342" s="38"/>
      <c r="K1342" s="38"/>
      <c r="L1342" s="38"/>
      <c r="M1342" s="39"/>
      <c r="N1342" s="39"/>
      <c r="O1342" s="40">
        <v>10000</v>
      </c>
      <c r="P1342" s="39">
        <f t="shared" si="60"/>
        <v>0</v>
      </c>
      <c r="Q1342" s="39">
        <f t="shared" si="61"/>
        <v>0</v>
      </c>
      <c r="R1342" s="39">
        <f t="shared" si="62"/>
        <v>0</v>
      </c>
    </row>
    <row r="1343" spans="4:18" x14ac:dyDescent="0.25">
      <c r="D1343" s="36" t="s">
        <v>2263</v>
      </c>
      <c r="E1343" s="37" t="s">
        <v>471</v>
      </c>
      <c r="F1343" s="37">
        <v>2</v>
      </c>
      <c r="G1343" s="37"/>
      <c r="H1343" s="37"/>
      <c r="I1343" s="38"/>
      <c r="J1343" s="38"/>
      <c r="K1343" s="38"/>
      <c r="L1343" s="38"/>
      <c r="M1343" s="39"/>
      <c r="N1343" s="39"/>
      <c r="O1343" s="40">
        <v>10000</v>
      </c>
      <c r="P1343" s="39">
        <f t="shared" si="60"/>
        <v>0</v>
      </c>
      <c r="Q1343" s="39">
        <f t="shared" si="61"/>
        <v>0</v>
      </c>
      <c r="R1343" s="39">
        <f t="shared" si="62"/>
        <v>0</v>
      </c>
    </row>
    <row r="1344" spans="4:18" x14ac:dyDescent="0.25">
      <c r="D1344" s="35" t="s">
        <v>1544</v>
      </c>
      <c r="E1344" s="37" t="s">
        <v>471</v>
      </c>
      <c r="F1344" s="37">
        <v>1</v>
      </c>
      <c r="G1344" s="37"/>
      <c r="H1344" s="37"/>
      <c r="I1344" s="38"/>
      <c r="J1344" s="38"/>
      <c r="K1344" s="38"/>
      <c r="L1344" s="38"/>
      <c r="M1344" s="39"/>
      <c r="N1344" s="39"/>
      <c r="O1344" s="41">
        <v>25000</v>
      </c>
      <c r="P1344" s="39">
        <f t="shared" si="60"/>
        <v>0</v>
      </c>
      <c r="Q1344" s="39">
        <f t="shared" si="61"/>
        <v>0</v>
      </c>
      <c r="R1344" s="39">
        <f t="shared" si="62"/>
        <v>0</v>
      </c>
    </row>
    <row r="1345" spans="4:18" x14ac:dyDescent="0.25">
      <c r="D1345" s="35" t="s">
        <v>1545</v>
      </c>
      <c r="E1345" s="37" t="s">
        <v>471</v>
      </c>
      <c r="F1345" s="37">
        <v>1</v>
      </c>
      <c r="G1345" s="37"/>
      <c r="H1345" s="37"/>
      <c r="I1345" s="38"/>
      <c r="J1345" s="38"/>
      <c r="K1345" s="38"/>
      <c r="L1345" s="38"/>
      <c r="M1345" s="39"/>
      <c r="N1345" s="39"/>
      <c r="O1345" s="41">
        <v>25000</v>
      </c>
      <c r="P1345" s="39">
        <f t="shared" ref="P1345:P1408" si="63">H1345*I1345</f>
        <v>0</v>
      </c>
      <c r="Q1345" s="39">
        <f t="shared" ref="Q1345:Q1408" si="64">H1345*O1345</f>
        <v>0</v>
      </c>
      <c r="R1345" s="39">
        <f t="shared" ref="R1345:R1408" si="65">G1345*O1345</f>
        <v>0</v>
      </c>
    </row>
    <row r="1346" spans="4:18" x14ac:dyDescent="0.25">
      <c r="D1346" s="36" t="s">
        <v>1546</v>
      </c>
      <c r="E1346" s="37" t="s">
        <v>471</v>
      </c>
      <c r="F1346" s="37">
        <v>3</v>
      </c>
      <c r="G1346" s="37"/>
      <c r="H1346" s="37"/>
      <c r="I1346" s="38"/>
      <c r="J1346" s="38"/>
      <c r="K1346" s="38"/>
      <c r="L1346" s="38"/>
      <c r="M1346" s="39"/>
      <c r="N1346" s="39"/>
      <c r="O1346" s="40">
        <v>7000</v>
      </c>
      <c r="P1346" s="39">
        <f t="shared" si="63"/>
        <v>0</v>
      </c>
      <c r="Q1346" s="39">
        <f t="shared" si="64"/>
        <v>0</v>
      </c>
      <c r="R1346" s="39">
        <f t="shared" si="65"/>
        <v>0</v>
      </c>
    </row>
    <row r="1347" spans="4:18" x14ac:dyDescent="0.25">
      <c r="D1347" s="36" t="s">
        <v>1547</v>
      </c>
      <c r="E1347" s="37" t="s">
        <v>471</v>
      </c>
      <c r="F1347" s="37">
        <v>1</v>
      </c>
      <c r="G1347" s="37"/>
      <c r="H1347" s="37"/>
      <c r="I1347" s="38"/>
      <c r="J1347" s="38"/>
      <c r="K1347" s="38"/>
      <c r="L1347" s="38"/>
      <c r="M1347" s="39"/>
      <c r="N1347" s="39"/>
      <c r="O1347" s="40">
        <v>8000</v>
      </c>
      <c r="P1347" s="39">
        <f t="shared" si="63"/>
        <v>0</v>
      </c>
      <c r="Q1347" s="39">
        <f t="shared" si="64"/>
        <v>0</v>
      </c>
      <c r="R1347" s="39">
        <f t="shared" si="65"/>
        <v>0</v>
      </c>
    </row>
    <row r="1348" spans="4:18" x14ac:dyDescent="0.25">
      <c r="D1348" s="36" t="s">
        <v>1547</v>
      </c>
      <c r="E1348" s="37" t="s">
        <v>471</v>
      </c>
      <c r="F1348" s="37">
        <v>2</v>
      </c>
      <c r="G1348" s="37"/>
      <c r="H1348" s="37"/>
      <c r="I1348" s="38"/>
      <c r="J1348" s="38"/>
      <c r="K1348" s="38"/>
      <c r="L1348" s="38"/>
      <c r="M1348" s="39"/>
      <c r="N1348" s="39"/>
      <c r="O1348" s="40">
        <v>15000</v>
      </c>
      <c r="P1348" s="39">
        <f t="shared" si="63"/>
        <v>0</v>
      </c>
      <c r="Q1348" s="39">
        <f t="shared" si="64"/>
        <v>0</v>
      </c>
      <c r="R1348" s="39">
        <f t="shared" si="65"/>
        <v>0</v>
      </c>
    </row>
    <row r="1349" spans="4:18" x14ac:dyDescent="0.25">
      <c r="D1349" s="36" t="s">
        <v>1548</v>
      </c>
      <c r="E1349" s="37" t="s">
        <v>471</v>
      </c>
      <c r="F1349" s="37">
        <v>2</v>
      </c>
      <c r="G1349" s="37"/>
      <c r="H1349" s="37"/>
      <c r="I1349" s="38"/>
      <c r="J1349" s="38"/>
      <c r="K1349" s="38"/>
      <c r="L1349" s="38"/>
      <c r="M1349" s="39"/>
      <c r="N1349" s="39"/>
      <c r="O1349" s="40">
        <v>19000</v>
      </c>
      <c r="P1349" s="39">
        <f t="shared" si="63"/>
        <v>0</v>
      </c>
      <c r="Q1349" s="39">
        <f t="shared" si="64"/>
        <v>0</v>
      </c>
      <c r="R1349" s="39">
        <f t="shared" si="65"/>
        <v>0</v>
      </c>
    </row>
    <row r="1350" spans="4:18" x14ac:dyDescent="0.25">
      <c r="D1350" s="36" t="s">
        <v>1548</v>
      </c>
      <c r="E1350" s="37" t="s">
        <v>471</v>
      </c>
      <c r="F1350" s="37">
        <v>1</v>
      </c>
      <c r="G1350" s="37"/>
      <c r="H1350" s="37"/>
      <c r="I1350" s="38"/>
      <c r="J1350" s="38"/>
      <c r="K1350" s="38"/>
      <c r="L1350" s="38"/>
      <c r="M1350" s="39"/>
      <c r="N1350" s="39"/>
      <c r="O1350" s="40">
        <v>31000</v>
      </c>
      <c r="P1350" s="39">
        <f t="shared" si="63"/>
        <v>0</v>
      </c>
      <c r="Q1350" s="39">
        <f t="shared" si="64"/>
        <v>0</v>
      </c>
      <c r="R1350" s="39">
        <f t="shared" si="65"/>
        <v>0</v>
      </c>
    </row>
    <row r="1351" spans="4:18" x14ac:dyDescent="0.25">
      <c r="D1351" s="36" t="s">
        <v>1549</v>
      </c>
      <c r="E1351" s="37" t="s">
        <v>471</v>
      </c>
      <c r="F1351" s="37">
        <v>3</v>
      </c>
      <c r="G1351" s="37"/>
      <c r="H1351" s="37"/>
      <c r="I1351" s="38"/>
      <c r="J1351" s="38"/>
      <c r="K1351" s="38"/>
      <c r="L1351" s="38"/>
      <c r="M1351" s="39"/>
      <c r="N1351" s="39"/>
      <c r="O1351" s="40">
        <v>130000</v>
      </c>
      <c r="P1351" s="39">
        <f t="shared" si="63"/>
        <v>0</v>
      </c>
      <c r="Q1351" s="39">
        <f t="shared" si="64"/>
        <v>0</v>
      </c>
      <c r="R1351" s="39">
        <f t="shared" si="65"/>
        <v>0</v>
      </c>
    </row>
    <row r="1352" spans="4:18" x14ac:dyDescent="0.25">
      <c r="D1352" s="36" t="s">
        <v>1549</v>
      </c>
      <c r="E1352" s="37" t="s">
        <v>471</v>
      </c>
      <c r="F1352" s="37">
        <v>27</v>
      </c>
      <c r="G1352" s="37"/>
      <c r="H1352" s="37"/>
      <c r="I1352" s="38"/>
      <c r="J1352" s="38"/>
      <c r="K1352" s="38"/>
      <c r="L1352" s="38"/>
      <c r="M1352" s="39"/>
      <c r="N1352" s="39"/>
      <c r="O1352" s="41">
        <v>98000</v>
      </c>
      <c r="P1352" s="39">
        <f t="shared" si="63"/>
        <v>0</v>
      </c>
      <c r="Q1352" s="39">
        <f t="shared" si="64"/>
        <v>0</v>
      </c>
      <c r="R1352" s="39">
        <f t="shared" si="65"/>
        <v>0</v>
      </c>
    </row>
    <row r="1353" spans="4:18" x14ac:dyDescent="0.25">
      <c r="D1353" s="36" t="s">
        <v>2520</v>
      </c>
      <c r="E1353" s="37" t="s">
        <v>2257</v>
      </c>
      <c r="F1353" s="37">
        <v>2</v>
      </c>
      <c r="G1353" s="37"/>
      <c r="H1353" s="37"/>
      <c r="I1353" s="38"/>
      <c r="J1353" s="38"/>
      <c r="K1353" s="38"/>
      <c r="L1353" s="38"/>
      <c r="M1353" s="39"/>
      <c r="N1353" s="39"/>
      <c r="O1353" s="41">
        <v>120000</v>
      </c>
      <c r="P1353" s="39">
        <f t="shared" si="63"/>
        <v>0</v>
      </c>
      <c r="Q1353" s="39">
        <f t="shared" si="64"/>
        <v>0</v>
      </c>
      <c r="R1353" s="39">
        <f t="shared" si="65"/>
        <v>0</v>
      </c>
    </row>
    <row r="1354" spans="4:18" x14ac:dyDescent="0.25">
      <c r="D1354" s="36" t="s">
        <v>1550</v>
      </c>
      <c r="E1354" s="37" t="s">
        <v>471</v>
      </c>
      <c r="F1354" s="37">
        <v>3</v>
      </c>
      <c r="G1354" s="37"/>
      <c r="H1354" s="37"/>
      <c r="I1354" s="38"/>
      <c r="J1354" s="38"/>
      <c r="K1354" s="38"/>
      <c r="L1354" s="38"/>
      <c r="M1354" s="39"/>
      <c r="N1354" s="39"/>
      <c r="O1354" s="40">
        <v>35000</v>
      </c>
      <c r="P1354" s="39">
        <f t="shared" si="63"/>
        <v>0</v>
      </c>
      <c r="Q1354" s="39">
        <f t="shared" si="64"/>
        <v>0</v>
      </c>
      <c r="R1354" s="39">
        <f t="shared" si="65"/>
        <v>0</v>
      </c>
    </row>
    <row r="1355" spans="4:18" x14ac:dyDescent="0.25">
      <c r="D1355" s="36" t="s">
        <v>1551</v>
      </c>
      <c r="E1355" s="37" t="s">
        <v>471</v>
      </c>
      <c r="F1355" s="37">
        <v>1</v>
      </c>
      <c r="G1355" s="37"/>
      <c r="H1355" s="37"/>
      <c r="I1355" s="38"/>
      <c r="J1355" s="38"/>
      <c r="K1355" s="38"/>
      <c r="L1355" s="38"/>
      <c r="M1355" s="39"/>
      <c r="N1355" s="39"/>
      <c r="O1355" s="41">
        <v>38000</v>
      </c>
      <c r="P1355" s="39">
        <f t="shared" si="63"/>
        <v>0</v>
      </c>
      <c r="Q1355" s="39">
        <f t="shared" si="64"/>
        <v>0</v>
      </c>
      <c r="R1355" s="39">
        <f t="shared" si="65"/>
        <v>0</v>
      </c>
    </row>
    <row r="1356" spans="4:18" x14ac:dyDescent="0.25">
      <c r="D1356" s="36" t="s">
        <v>1552</v>
      </c>
      <c r="E1356" s="37" t="s">
        <v>471</v>
      </c>
      <c r="F1356" s="37">
        <v>2</v>
      </c>
      <c r="G1356" s="37"/>
      <c r="H1356" s="37"/>
      <c r="I1356" s="38"/>
      <c r="J1356" s="38"/>
      <c r="K1356" s="38"/>
      <c r="L1356" s="38"/>
      <c r="M1356" s="39"/>
      <c r="N1356" s="39"/>
      <c r="O1356" s="40">
        <v>55000</v>
      </c>
      <c r="P1356" s="39">
        <f t="shared" si="63"/>
        <v>0</v>
      </c>
      <c r="Q1356" s="39">
        <f t="shared" si="64"/>
        <v>0</v>
      </c>
      <c r="R1356" s="39">
        <f t="shared" si="65"/>
        <v>0</v>
      </c>
    </row>
    <row r="1357" spans="4:18" x14ac:dyDescent="0.25">
      <c r="D1357" s="35" t="s">
        <v>1553</v>
      </c>
      <c r="E1357" s="37" t="s">
        <v>471</v>
      </c>
      <c r="F1357" s="37">
        <v>1</v>
      </c>
      <c r="G1357" s="37"/>
      <c r="H1357" s="37"/>
      <c r="I1357" s="38"/>
      <c r="J1357" s="38"/>
      <c r="K1357" s="38"/>
      <c r="L1357" s="38"/>
      <c r="M1357" s="39"/>
      <c r="N1357" s="39"/>
      <c r="O1357" s="41">
        <v>36000</v>
      </c>
      <c r="P1357" s="39">
        <f t="shared" si="63"/>
        <v>0</v>
      </c>
      <c r="Q1357" s="39">
        <f t="shared" si="64"/>
        <v>0</v>
      </c>
      <c r="R1357" s="39">
        <f t="shared" si="65"/>
        <v>0</v>
      </c>
    </row>
    <row r="1358" spans="4:18" x14ac:dyDescent="0.25">
      <c r="D1358" s="36" t="s">
        <v>1554</v>
      </c>
      <c r="E1358" s="37" t="s">
        <v>471</v>
      </c>
      <c r="F1358" s="37">
        <v>1</v>
      </c>
      <c r="G1358" s="37"/>
      <c r="H1358" s="37"/>
      <c r="I1358" s="38"/>
      <c r="J1358" s="38"/>
      <c r="K1358" s="38"/>
      <c r="L1358" s="38"/>
      <c r="M1358" s="39"/>
      <c r="N1358" s="39"/>
      <c r="O1358" s="40">
        <v>1100000</v>
      </c>
      <c r="P1358" s="39">
        <f t="shared" si="63"/>
        <v>0</v>
      </c>
      <c r="Q1358" s="39">
        <f t="shared" si="64"/>
        <v>0</v>
      </c>
      <c r="R1358" s="39">
        <f t="shared" si="65"/>
        <v>0</v>
      </c>
    </row>
    <row r="1359" spans="4:18" x14ac:dyDescent="0.25">
      <c r="D1359" s="36" t="s">
        <v>2288</v>
      </c>
      <c r="E1359" s="37" t="s">
        <v>533</v>
      </c>
      <c r="F1359" s="37">
        <v>7</v>
      </c>
      <c r="G1359" s="37"/>
      <c r="H1359" s="37"/>
      <c r="I1359" s="38"/>
      <c r="J1359" s="38"/>
      <c r="K1359" s="38"/>
      <c r="L1359" s="38"/>
      <c r="M1359" s="39"/>
      <c r="N1359" s="39"/>
      <c r="O1359" s="40">
        <v>10000</v>
      </c>
      <c r="P1359" s="39">
        <f t="shared" si="63"/>
        <v>0</v>
      </c>
      <c r="Q1359" s="39">
        <f t="shared" si="64"/>
        <v>0</v>
      </c>
      <c r="R1359" s="39">
        <f t="shared" si="65"/>
        <v>0</v>
      </c>
    </row>
    <row r="1360" spans="4:18" x14ac:dyDescent="0.25">
      <c r="D1360" s="35" t="s">
        <v>1555</v>
      </c>
      <c r="E1360" s="37" t="s">
        <v>471</v>
      </c>
      <c r="F1360" s="37">
        <v>1</v>
      </c>
      <c r="G1360" s="37"/>
      <c r="H1360" s="37"/>
      <c r="I1360" s="38"/>
      <c r="J1360" s="38"/>
      <c r="K1360" s="38"/>
      <c r="L1360" s="38"/>
      <c r="M1360" s="39"/>
      <c r="N1360" s="39"/>
      <c r="O1360" s="41">
        <v>16000</v>
      </c>
      <c r="P1360" s="39">
        <f t="shared" si="63"/>
        <v>0</v>
      </c>
      <c r="Q1360" s="39">
        <f t="shared" si="64"/>
        <v>0</v>
      </c>
      <c r="R1360" s="39">
        <f t="shared" si="65"/>
        <v>0</v>
      </c>
    </row>
    <row r="1361" spans="4:18" x14ac:dyDescent="0.25">
      <c r="D1361" s="35" t="s">
        <v>1556</v>
      </c>
      <c r="E1361" s="37" t="s">
        <v>471</v>
      </c>
      <c r="F1361" s="37">
        <v>1</v>
      </c>
      <c r="G1361" s="37"/>
      <c r="H1361" s="37"/>
      <c r="I1361" s="38"/>
      <c r="J1361" s="38"/>
      <c r="K1361" s="38"/>
      <c r="L1361" s="38"/>
      <c r="M1361" s="39"/>
      <c r="N1361" s="39"/>
      <c r="O1361" s="41">
        <v>79000</v>
      </c>
      <c r="P1361" s="39">
        <f t="shared" si="63"/>
        <v>0</v>
      </c>
      <c r="Q1361" s="39">
        <f t="shared" si="64"/>
        <v>0</v>
      </c>
      <c r="R1361" s="39">
        <f t="shared" si="65"/>
        <v>0</v>
      </c>
    </row>
    <row r="1362" spans="4:18" x14ac:dyDescent="0.25">
      <c r="D1362" s="36" t="s">
        <v>2501</v>
      </c>
      <c r="E1362" s="37" t="s">
        <v>2495</v>
      </c>
      <c r="F1362" s="37">
        <v>4</v>
      </c>
      <c r="G1362" s="37"/>
      <c r="H1362" s="37"/>
      <c r="I1362" s="38"/>
      <c r="J1362" s="38"/>
      <c r="K1362" s="38"/>
      <c r="L1362" s="38"/>
      <c r="M1362" s="39"/>
      <c r="N1362" s="39"/>
      <c r="O1362" s="41">
        <v>12000</v>
      </c>
      <c r="P1362" s="39">
        <f t="shared" si="63"/>
        <v>0</v>
      </c>
      <c r="Q1362" s="39">
        <f t="shared" si="64"/>
        <v>0</v>
      </c>
      <c r="R1362" s="39">
        <f t="shared" si="65"/>
        <v>0</v>
      </c>
    </row>
    <row r="1363" spans="4:18" x14ac:dyDescent="0.25">
      <c r="D1363" s="36" t="s">
        <v>2510</v>
      </c>
      <c r="E1363" s="37" t="s">
        <v>2257</v>
      </c>
      <c r="F1363" s="37">
        <v>8</v>
      </c>
      <c r="G1363" s="37"/>
      <c r="H1363" s="37"/>
      <c r="I1363" s="38"/>
      <c r="J1363" s="38"/>
      <c r="K1363" s="38"/>
      <c r="L1363" s="38"/>
      <c r="M1363" s="39"/>
      <c r="N1363" s="39"/>
      <c r="O1363" s="41">
        <v>20000</v>
      </c>
      <c r="P1363" s="39">
        <f t="shared" si="63"/>
        <v>0</v>
      </c>
      <c r="Q1363" s="39">
        <f t="shared" si="64"/>
        <v>0</v>
      </c>
      <c r="R1363" s="39">
        <f t="shared" si="65"/>
        <v>0</v>
      </c>
    </row>
    <row r="1364" spans="4:18" x14ac:dyDescent="0.25">
      <c r="D1364" s="36" t="s">
        <v>2509</v>
      </c>
      <c r="E1364" s="37" t="s">
        <v>2257</v>
      </c>
      <c r="F1364" s="37">
        <v>27</v>
      </c>
      <c r="G1364" s="37"/>
      <c r="H1364" s="37"/>
      <c r="I1364" s="38"/>
      <c r="J1364" s="38"/>
      <c r="K1364" s="38"/>
      <c r="L1364" s="38"/>
      <c r="M1364" s="39"/>
      <c r="N1364" s="39"/>
      <c r="O1364" s="41">
        <v>20000</v>
      </c>
      <c r="P1364" s="39">
        <f t="shared" si="63"/>
        <v>0</v>
      </c>
      <c r="Q1364" s="39">
        <f t="shared" si="64"/>
        <v>0</v>
      </c>
      <c r="R1364" s="39">
        <f t="shared" si="65"/>
        <v>0</v>
      </c>
    </row>
    <row r="1365" spans="4:18" x14ac:dyDescent="0.25">
      <c r="D1365" s="36" t="s">
        <v>1557</v>
      </c>
      <c r="E1365" s="37" t="s">
        <v>471</v>
      </c>
      <c r="F1365" s="37">
        <v>2</v>
      </c>
      <c r="G1365" s="37"/>
      <c r="H1365" s="37"/>
      <c r="I1365" s="38"/>
      <c r="J1365" s="38"/>
      <c r="K1365" s="38"/>
      <c r="L1365" s="38"/>
      <c r="M1365" s="39"/>
      <c r="N1365" s="39"/>
      <c r="O1365" s="40">
        <v>23000</v>
      </c>
      <c r="P1365" s="39">
        <f t="shared" si="63"/>
        <v>0</v>
      </c>
      <c r="Q1365" s="39">
        <f t="shared" si="64"/>
        <v>0</v>
      </c>
      <c r="R1365" s="39">
        <f t="shared" si="65"/>
        <v>0</v>
      </c>
    </row>
    <row r="1366" spans="4:18" x14ac:dyDescent="0.25">
      <c r="D1366" s="35" t="s">
        <v>1558</v>
      </c>
      <c r="E1366" s="37" t="s">
        <v>471</v>
      </c>
      <c r="F1366" s="37">
        <v>3</v>
      </c>
      <c r="G1366" s="37"/>
      <c r="H1366" s="37"/>
      <c r="I1366" s="38"/>
      <c r="J1366" s="38"/>
      <c r="K1366" s="38"/>
      <c r="L1366" s="38"/>
      <c r="M1366" s="39"/>
      <c r="N1366" s="39"/>
      <c r="O1366" s="41">
        <v>10000</v>
      </c>
      <c r="P1366" s="39">
        <f t="shared" si="63"/>
        <v>0</v>
      </c>
      <c r="Q1366" s="39">
        <f t="shared" si="64"/>
        <v>0</v>
      </c>
      <c r="R1366" s="39">
        <f t="shared" si="65"/>
        <v>0</v>
      </c>
    </row>
    <row r="1367" spans="4:18" x14ac:dyDescent="0.25">
      <c r="D1367" s="35" t="s">
        <v>1559</v>
      </c>
      <c r="E1367" s="37" t="s">
        <v>471</v>
      </c>
      <c r="F1367" s="37">
        <v>2</v>
      </c>
      <c r="G1367" s="37"/>
      <c r="H1367" s="37"/>
      <c r="I1367" s="38"/>
      <c r="J1367" s="38"/>
      <c r="K1367" s="38"/>
      <c r="L1367" s="38"/>
      <c r="M1367" s="39"/>
      <c r="N1367" s="39"/>
      <c r="O1367" s="41">
        <v>14000</v>
      </c>
      <c r="P1367" s="39">
        <f t="shared" si="63"/>
        <v>0</v>
      </c>
      <c r="Q1367" s="39">
        <f t="shared" si="64"/>
        <v>0</v>
      </c>
      <c r="R1367" s="39">
        <f t="shared" si="65"/>
        <v>0</v>
      </c>
    </row>
    <row r="1368" spans="4:18" x14ac:dyDescent="0.25">
      <c r="D1368" s="36" t="s">
        <v>1560</v>
      </c>
      <c r="E1368" s="37" t="s">
        <v>471</v>
      </c>
      <c r="F1368" s="37">
        <v>3</v>
      </c>
      <c r="G1368" s="37"/>
      <c r="H1368" s="37"/>
      <c r="I1368" s="38"/>
      <c r="J1368" s="38"/>
      <c r="K1368" s="38"/>
      <c r="L1368" s="38"/>
      <c r="M1368" s="39"/>
      <c r="N1368" s="39"/>
      <c r="O1368" s="40">
        <v>15000</v>
      </c>
      <c r="P1368" s="39">
        <f t="shared" si="63"/>
        <v>0</v>
      </c>
      <c r="Q1368" s="39">
        <f t="shared" si="64"/>
        <v>0</v>
      </c>
      <c r="R1368" s="39">
        <f t="shared" si="65"/>
        <v>0</v>
      </c>
    </row>
    <row r="1369" spans="4:18" x14ac:dyDescent="0.25">
      <c r="D1369" s="35" t="s">
        <v>1561</v>
      </c>
      <c r="E1369" s="37" t="s">
        <v>471</v>
      </c>
      <c r="F1369" s="37">
        <v>1</v>
      </c>
      <c r="G1369" s="37"/>
      <c r="H1369" s="37"/>
      <c r="I1369" s="38"/>
      <c r="J1369" s="38"/>
      <c r="K1369" s="38"/>
      <c r="L1369" s="38"/>
      <c r="M1369" s="39"/>
      <c r="N1369" s="39"/>
      <c r="O1369" s="41">
        <v>8500</v>
      </c>
      <c r="P1369" s="39">
        <f t="shared" si="63"/>
        <v>0</v>
      </c>
      <c r="Q1369" s="39">
        <f t="shared" si="64"/>
        <v>0</v>
      </c>
      <c r="R1369" s="39">
        <f t="shared" si="65"/>
        <v>0</v>
      </c>
    </row>
    <row r="1370" spans="4:18" x14ac:dyDescent="0.25">
      <c r="D1370" s="35" t="s">
        <v>1562</v>
      </c>
      <c r="E1370" s="37" t="s">
        <v>471</v>
      </c>
      <c r="F1370" s="37">
        <v>1</v>
      </c>
      <c r="G1370" s="37"/>
      <c r="H1370" s="37"/>
      <c r="I1370" s="38"/>
      <c r="J1370" s="38"/>
      <c r="K1370" s="38"/>
      <c r="L1370" s="38"/>
      <c r="M1370" s="39"/>
      <c r="N1370" s="39"/>
      <c r="O1370" s="41">
        <v>150000</v>
      </c>
      <c r="P1370" s="39">
        <f t="shared" si="63"/>
        <v>0</v>
      </c>
      <c r="Q1370" s="39">
        <f t="shared" si="64"/>
        <v>0</v>
      </c>
      <c r="R1370" s="39">
        <f t="shared" si="65"/>
        <v>0</v>
      </c>
    </row>
    <row r="1371" spans="4:18" x14ac:dyDescent="0.25">
      <c r="D1371" s="36" t="s">
        <v>1563</v>
      </c>
      <c r="E1371" s="37" t="s">
        <v>471</v>
      </c>
      <c r="F1371" s="37">
        <v>1</v>
      </c>
      <c r="G1371" s="37"/>
      <c r="H1371" s="37"/>
      <c r="I1371" s="38"/>
      <c r="J1371" s="38"/>
      <c r="K1371" s="38"/>
      <c r="L1371" s="38"/>
      <c r="M1371" s="39"/>
      <c r="N1371" s="39"/>
      <c r="O1371" s="40">
        <v>160000</v>
      </c>
      <c r="P1371" s="39">
        <f t="shared" si="63"/>
        <v>0</v>
      </c>
      <c r="Q1371" s="39">
        <f t="shared" si="64"/>
        <v>0</v>
      </c>
      <c r="R1371" s="39">
        <f t="shared" si="65"/>
        <v>0</v>
      </c>
    </row>
    <row r="1372" spans="4:18" x14ac:dyDescent="0.25">
      <c r="D1372" s="35" t="s">
        <v>1564</v>
      </c>
      <c r="E1372" s="37" t="s">
        <v>471</v>
      </c>
      <c r="F1372" s="37">
        <v>1</v>
      </c>
      <c r="G1372" s="37"/>
      <c r="H1372" s="37"/>
      <c r="I1372" s="38"/>
      <c r="J1372" s="38"/>
      <c r="K1372" s="38"/>
      <c r="L1372" s="38"/>
      <c r="M1372" s="39"/>
      <c r="N1372" s="39"/>
      <c r="O1372" s="41">
        <v>125000</v>
      </c>
      <c r="P1372" s="39">
        <f t="shared" si="63"/>
        <v>0</v>
      </c>
      <c r="Q1372" s="39">
        <f t="shared" si="64"/>
        <v>0</v>
      </c>
      <c r="R1372" s="39">
        <f t="shared" si="65"/>
        <v>0</v>
      </c>
    </row>
    <row r="1373" spans="4:18" x14ac:dyDescent="0.25">
      <c r="D1373" s="36" t="s">
        <v>1565</v>
      </c>
      <c r="E1373" s="37" t="s">
        <v>471</v>
      </c>
      <c r="F1373" s="37">
        <v>5</v>
      </c>
      <c r="G1373" s="37"/>
      <c r="H1373" s="37"/>
      <c r="I1373" s="38"/>
      <c r="J1373" s="38"/>
      <c r="K1373" s="38"/>
      <c r="L1373" s="38"/>
      <c r="M1373" s="39"/>
      <c r="N1373" s="39"/>
      <c r="O1373" s="40">
        <v>55000</v>
      </c>
      <c r="P1373" s="39">
        <f t="shared" si="63"/>
        <v>0</v>
      </c>
      <c r="Q1373" s="39">
        <f t="shared" si="64"/>
        <v>0</v>
      </c>
      <c r="R1373" s="39">
        <f t="shared" si="65"/>
        <v>0</v>
      </c>
    </row>
    <row r="1374" spans="4:18" x14ac:dyDescent="0.25">
      <c r="D1374" s="36" t="s">
        <v>1566</v>
      </c>
      <c r="E1374" s="37" t="s">
        <v>471</v>
      </c>
      <c r="F1374" s="37">
        <v>8</v>
      </c>
      <c r="G1374" s="37"/>
      <c r="H1374" s="37"/>
      <c r="I1374" s="38"/>
      <c r="J1374" s="38"/>
      <c r="K1374" s="38"/>
      <c r="L1374" s="38"/>
      <c r="M1374" s="39"/>
      <c r="N1374" s="39"/>
      <c r="O1374" s="40">
        <v>55000</v>
      </c>
      <c r="P1374" s="39">
        <f t="shared" si="63"/>
        <v>0</v>
      </c>
      <c r="Q1374" s="39">
        <f t="shared" si="64"/>
        <v>0</v>
      </c>
      <c r="R1374" s="39">
        <f t="shared" si="65"/>
        <v>0</v>
      </c>
    </row>
    <row r="1375" spans="4:18" x14ac:dyDescent="0.25">
      <c r="D1375" s="36" t="s">
        <v>1566</v>
      </c>
      <c r="E1375" s="37" t="s">
        <v>471</v>
      </c>
      <c r="F1375" s="37">
        <v>6</v>
      </c>
      <c r="G1375" s="37"/>
      <c r="H1375" s="37"/>
      <c r="I1375" s="38"/>
      <c r="J1375" s="38"/>
      <c r="K1375" s="38"/>
      <c r="L1375" s="38"/>
      <c r="M1375" s="39"/>
      <c r="N1375" s="39"/>
      <c r="O1375" s="40">
        <v>65000</v>
      </c>
      <c r="P1375" s="39">
        <f t="shared" si="63"/>
        <v>0</v>
      </c>
      <c r="Q1375" s="39">
        <f t="shared" si="64"/>
        <v>0</v>
      </c>
      <c r="R1375" s="39">
        <f t="shared" si="65"/>
        <v>0</v>
      </c>
    </row>
    <row r="1376" spans="4:18" x14ac:dyDescent="0.25">
      <c r="D1376" s="35" t="s">
        <v>1567</v>
      </c>
      <c r="E1376" s="37" t="s">
        <v>471</v>
      </c>
      <c r="F1376" s="37">
        <v>2</v>
      </c>
      <c r="G1376" s="37"/>
      <c r="H1376" s="37"/>
      <c r="I1376" s="38"/>
      <c r="J1376" s="38"/>
      <c r="K1376" s="38"/>
      <c r="L1376" s="38"/>
      <c r="M1376" s="39"/>
      <c r="N1376" s="39"/>
      <c r="O1376" s="41">
        <v>149500</v>
      </c>
      <c r="P1376" s="39">
        <f t="shared" si="63"/>
        <v>0</v>
      </c>
      <c r="Q1376" s="39">
        <f t="shared" si="64"/>
        <v>0</v>
      </c>
      <c r="R1376" s="39">
        <f t="shared" si="65"/>
        <v>0</v>
      </c>
    </row>
    <row r="1377" spans="4:18" x14ac:dyDescent="0.25">
      <c r="D1377" s="36" t="s">
        <v>1568</v>
      </c>
      <c r="E1377" s="37" t="s">
        <v>471</v>
      </c>
      <c r="F1377" s="37">
        <v>1</v>
      </c>
      <c r="G1377" s="37"/>
      <c r="H1377" s="37"/>
      <c r="I1377" s="38"/>
      <c r="J1377" s="38"/>
      <c r="K1377" s="38"/>
      <c r="L1377" s="38"/>
      <c r="M1377" s="39"/>
      <c r="N1377" s="39"/>
      <c r="O1377" s="40">
        <v>55000</v>
      </c>
      <c r="P1377" s="39">
        <f t="shared" si="63"/>
        <v>0</v>
      </c>
      <c r="Q1377" s="39">
        <f t="shared" si="64"/>
        <v>0</v>
      </c>
      <c r="R1377" s="39">
        <f t="shared" si="65"/>
        <v>0</v>
      </c>
    </row>
    <row r="1378" spans="4:18" x14ac:dyDescent="0.25">
      <c r="D1378" s="36" t="s">
        <v>1568</v>
      </c>
      <c r="E1378" s="37" t="s">
        <v>471</v>
      </c>
      <c r="F1378" s="37">
        <v>1</v>
      </c>
      <c r="G1378" s="37"/>
      <c r="H1378" s="37"/>
      <c r="I1378" s="38"/>
      <c r="J1378" s="38"/>
      <c r="K1378" s="38"/>
      <c r="L1378" s="38"/>
      <c r="M1378" s="39"/>
      <c r="N1378" s="39"/>
      <c r="O1378" s="40">
        <v>55000</v>
      </c>
      <c r="P1378" s="39">
        <f t="shared" si="63"/>
        <v>0</v>
      </c>
      <c r="Q1378" s="39">
        <f t="shared" si="64"/>
        <v>0</v>
      </c>
      <c r="R1378" s="39">
        <f t="shared" si="65"/>
        <v>0</v>
      </c>
    </row>
    <row r="1379" spans="4:18" x14ac:dyDescent="0.25">
      <c r="D1379" s="36" t="s">
        <v>1568</v>
      </c>
      <c r="E1379" s="37" t="s">
        <v>471</v>
      </c>
      <c r="F1379" s="37">
        <v>1</v>
      </c>
      <c r="G1379" s="37"/>
      <c r="H1379" s="37"/>
      <c r="I1379" s="38"/>
      <c r="J1379" s="38"/>
      <c r="K1379" s="38"/>
      <c r="L1379" s="38"/>
      <c r="M1379" s="39"/>
      <c r="N1379" s="39"/>
      <c r="O1379" s="40">
        <v>65000</v>
      </c>
      <c r="P1379" s="39">
        <f t="shared" si="63"/>
        <v>0</v>
      </c>
      <c r="Q1379" s="39">
        <f t="shared" si="64"/>
        <v>0</v>
      </c>
      <c r="R1379" s="39">
        <f t="shared" si="65"/>
        <v>0</v>
      </c>
    </row>
    <row r="1380" spans="4:18" x14ac:dyDescent="0.25">
      <c r="D1380" s="35" t="s">
        <v>1569</v>
      </c>
      <c r="E1380" s="37" t="s">
        <v>471</v>
      </c>
      <c r="F1380" s="37">
        <v>1</v>
      </c>
      <c r="G1380" s="37"/>
      <c r="H1380" s="37"/>
      <c r="I1380" s="38"/>
      <c r="J1380" s="38"/>
      <c r="K1380" s="38"/>
      <c r="L1380" s="38"/>
      <c r="M1380" s="39"/>
      <c r="N1380" s="39"/>
      <c r="O1380" s="41">
        <v>22000</v>
      </c>
      <c r="P1380" s="39">
        <f t="shared" si="63"/>
        <v>0</v>
      </c>
      <c r="Q1380" s="39">
        <f t="shared" si="64"/>
        <v>0</v>
      </c>
      <c r="R1380" s="39">
        <f t="shared" si="65"/>
        <v>0</v>
      </c>
    </row>
    <row r="1381" spans="4:18" x14ac:dyDescent="0.25">
      <c r="D1381" s="35" t="s">
        <v>1570</v>
      </c>
      <c r="E1381" s="37" t="s">
        <v>471</v>
      </c>
      <c r="F1381" s="37">
        <v>1</v>
      </c>
      <c r="G1381" s="37"/>
      <c r="H1381" s="37"/>
      <c r="I1381" s="38"/>
      <c r="J1381" s="38"/>
      <c r="K1381" s="38"/>
      <c r="L1381" s="38"/>
      <c r="M1381" s="39"/>
      <c r="N1381" s="39"/>
      <c r="O1381" s="41">
        <v>23000</v>
      </c>
      <c r="P1381" s="39">
        <f t="shared" si="63"/>
        <v>0</v>
      </c>
      <c r="Q1381" s="39">
        <f t="shared" si="64"/>
        <v>0</v>
      </c>
      <c r="R1381" s="39">
        <f t="shared" si="65"/>
        <v>0</v>
      </c>
    </row>
    <row r="1382" spans="4:18" x14ac:dyDescent="0.25">
      <c r="D1382" s="36" t="s">
        <v>2527</v>
      </c>
      <c r="E1382" s="37" t="s">
        <v>2257</v>
      </c>
      <c r="F1382" s="37">
        <v>16</v>
      </c>
      <c r="G1382" s="37"/>
      <c r="H1382" s="37"/>
      <c r="I1382" s="38"/>
      <c r="J1382" s="38"/>
      <c r="K1382" s="38"/>
      <c r="L1382" s="38"/>
      <c r="M1382" s="39"/>
      <c r="N1382" s="39"/>
      <c r="O1382" s="41">
        <v>17000</v>
      </c>
      <c r="P1382" s="39">
        <f t="shared" si="63"/>
        <v>0</v>
      </c>
      <c r="Q1382" s="39">
        <f t="shared" si="64"/>
        <v>0</v>
      </c>
      <c r="R1382" s="39">
        <f t="shared" si="65"/>
        <v>0</v>
      </c>
    </row>
    <row r="1383" spans="4:18" x14ac:dyDescent="0.25">
      <c r="D1383" s="36" t="s">
        <v>1571</v>
      </c>
      <c r="E1383" s="37" t="s">
        <v>471</v>
      </c>
      <c r="F1383" s="37">
        <v>2</v>
      </c>
      <c r="G1383" s="37"/>
      <c r="H1383" s="37"/>
      <c r="I1383" s="38"/>
      <c r="J1383" s="38"/>
      <c r="K1383" s="38"/>
      <c r="L1383" s="38"/>
      <c r="M1383" s="39"/>
      <c r="N1383" s="39"/>
      <c r="O1383" s="40">
        <v>350000</v>
      </c>
      <c r="P1383" s="39">
        <f t="shared" si="63"/>
        <v>0</v>
      </c>
      <c r="Q1383" s="39">
        <f t="shared" si="64"/>
        <v>0</v>
      </c>
      <c r="R1383" s="39">
        <f t="shared" si="65"/>
        <v>0</v>
      </c>
    </row>
    <row r="1384" spans="4:18" x14ac:dyDescent="0.25">
      <c r="D1384" s="35" t="s">
        <v>1572</v>
      </c>
      <c r="E1384" s="37" t="s">
        <v>471</v>
      </c>
      <c r="F1384" s="37">
        <v>1</v>
      </c>
      <c r="G1384" s="37"/>
      <c r="H1384" s="37"/>
      <c r="I1384" s="38"/>
      <c r="J1384" s="38"/>
      <c r="K1384" s="38"/>
      <c r="L1384" s="38"/>
      <c r="M1384" s="39"/>
      <c r="N1384" s="39"/>
      <c r="O1384" s="41">
        <v>398000</v>
      </c>
      <c r="P1384" s="39">
        <f t="shared" si="63"/>
        <v>0</v>
      </c>
      <c r="Q1384" s="39">
        <f t="shared" si="64"/>
        <v>0</v>
      </c>
      <c r="R1384" s="39">
        <f t="shared" si="65"/>
        <v>0</v>
      </c>
    </row>
    <row r="1385" spans="4:18" x14ac:dyDescent="0.25">
      <c r="D1385" s="35" t="s">
        <v>1573</v>
      </c>
      <c r="E1385" s="37" t="s">
        <v>471</v>
      </c>
      <c r="F1385" s="37">
        <v>2</v>
      </c>
      <c r="G1385" s="37"/>
      <c r="H1385" s="37"/>
      <c r="I1385" s="38"/>
      <c r="J1385" s="38"/>
      <c r="K1385" s="38"/>
      <c r="L1385" s="38"/>
      <c r="M1385" s="39"/>
      <c r="N1385" s="39"/>
      <c r="O1385" s="41">
        <v>56000</v>
      </c>
      <c r="P1385" s="39">
        <f t="shared" si="63"/>
        <v>0</v>
      </c>
      <c r="Q1385" s="39">
        <f t="shared" si="64"/>
        <v>0</v>
      </c>
      <c r="R1385" s="39">
        <f t="shared" si="65"/>
        <v>0</v>
      </c>
    </row>
    <row r="1386" spans="4:18" x14ac:dyDescent="0.25">
      <c r="D1386" s="35" t="s">
        <v>1574</v>
      </c>
      <c r="E1386" s="37" t="s">
        <v>471</v>
      </c>
      <c r="F1386" s="37">
        <v>2</v>
      </c>
      <c r="G1386" s="37"/>
      <c r="H1386" s="37"/>
      <c r="I1386" s="38"/>
      <c r="J1386" s="38"/>
      <c r="K1386" s="38"/>
      <c r="L1386" s="38"/>
      <c r="M1386" s="39"/>
      <c r="N1386" s="39"/>
      <c r="O1386" s="41">
        <v>9000</v>
      </c>
      <c r="P1386" s="39">
        <f t="shared" si="63"/>
        <v>0</v>
      </c>
      <c r="Q1386" s="39">
        <f t="shared" si="64"/>
        <v>0</v>
      </c>
      <c r="R1386" s="39">
        <f t="shared" si="65"/>
        <v>0</v>
      </c>
    </row>
    <row r="1387" spans="4:18" x14ac:dyDescent="0.25">
      <c r="D1387" s="36" t="s">
        <v>2440</v>
      </c>
      <c r="E1387" s="37" t="s">
        <v>313</v>
      </c>
      <c r="F1387" s="37">
        <v>1</v>
      </c>
      <c r="G1387" s="37"/>
      <c r="H1387" s="37"/>
      <c r="I1387" s="38"/>
      <c r="J1387" s="38"/>
      <c r="K1387" s="38"/>
      <c r="L1387" s="38"/>
      <c r="M1387" s="39"/>
      <c r="N1387" s="39"/>
      <c r="O1387" s="41">
        <v>89000</v>
      </c>
      <c r="P1387" s="39">
        <f t="shared" si="63"/>
        <v>0</v>
      </c>
      <c r="Q1387" s="39">
        <f t="shared" si="64"/>
        <v>0</v>
      </c>
      <c r="R1387" s="39">
        <f t="shared" si="65"/>
        <v>0</v>
      </c>
    </row>
    <row r="1388" spans="4:18" x14ac:dyDescent="0.25">
      <c r="D1388" s="36" t="s">
        <v>2266</v>
      </c>
      <c r="E1388" s="37" t="s">
        <v>475</v>
      </c>
      <c r="F1388" s="37">
        <v>11</v>
      </c>
      <c r="G1388" s="37"/>
      <c r="H1388" s="37"/>
      <c r="I1388" s="38"/>
      <c r="J1388" s="38"/>
      <c r="K1388" s="38"/>
      <c r="L1388" s="38"/>
      <c r="M1388" s="39"/>
      <c r="N1388" s="39"/>
      <c r="O1388" s="40">
        <v>20000</v>
      </c>
      <c r="P1388" s="39">
        <f t="shared" si="63"/>
        <v>0</v>
      </c>
      <c r="Q1388" s="39">
        <f t="shared" si="64"/>
        <v>0</v>
      </c>
      <c r="R1388" s="39">
        <f t="shared" si="65"/>
        <v>0</v>
      </c>
    </row>
    <row r="1389" spans="4:18" x14ac:dyDescent="0.25">
      <c r="D1389" s="36" t="s">
        <v>1575</v>
      </c>
      <c r="E1389" s="37" t="s">
        <v>471</v>
      </c>
      <c r="F1389" s="37">
        <v>7</v>
      </c>
      <c r="G1389" s="37"/>
      <c r="H1389" s="37"/>
      <c r="I1389" s="38"/>
      <c r="J1389" s="38"/>
      <c r="K1389" s="38"/>
      <c r="L1389" s="38"/>
      <c r="M1389" s="39"/>
      <c r="N1389" s="39"/>
      <c r="O1389" s="40">
        <v>20000</v>
      </c>
      <c r="P1389" s="39">
        <f t="shared" si="63"/>
        <v>0</v>
      </c>
      <c r="Q1389" s="39">
        <f t="shared" si="64"/>
        <v>0</v>
      </c>
      <c r="R1389" s="39">
        <f t="shared" si="65"/>
        <v>0</v>
      </c>
    </row>
    <row r="1390" spans="4:18" x14ac:dyDescent="0.25">
      <c r="D1390" s="35" t="s">
        <v>1576</v>
      </c>
      <c r="E1390" s="37" t="s">
        <v>471</v>
      </c>
      <c r="F1390" s="37">
        <v>36</v>
      </c>
      <c r="G1390" s="37"/>
      <c r="H1390" s="37"/>
      <c r="I1390" s="38"/>
      <c r="J1390" s="38"/>
      <c r="K1390" s="38"/>
      <c r="L1390" s="38"/>
      <c r="M1390" s="39"/>
      <c r="N1390" s="39"/>
      <c r="O1390" s="41">
        <v>6000</v>
      </c>
      <c r="P1390" s="39">
        <f t="shared" si="63"/>
        <v>0</v>
      </c>
      <c r="Q1390" s="39">
        <f t="shared" si="64"/>
        <v>0</v>
      </c>
      <c r="R1390" s="39">
        <f t="shared" si="65"/>
        <v>0</v>
      </c>
    </row>
    <row r="1391" spans="4:18" x14ac:dyDescent="0.25">
      <c r="D1391" s="35" t="s">
        <v>1577</v>
      </c>
      <c r="E1391" s="37" t="s">
        <v>471</v>
      </c>
      <c r="F1391" s="37">
        <v>6</v>
      </c>
      <c r="G1391" s="37"/>
      <c r="H1391" s="37"/>
      <c r="I1391" s="38"/>
      <c r="J1391" s="38"/>
      <c r="K1391" s="38"/>
      <c r="L1391" s="38"/>
      <c r="M1391" s="39"/>
      <c r="N1391" s="39"/>
      <c r="O1391" s="41">
        <v>22000</v>
      </c>
      <c r="P1391" s="39">
        <f t="shared" si="63"/>
        <v>0</v>
      </c>
      <c r="Q1391" s="39">
        <f t="shared" si="64"/>
        <v>0</v>
      </c>
      <c r="R1391" s="39">
        <f t="shared" si="65"/>
        <v>0</v>
      </c>
    </row>
    <row r="1392" spans="4:18" x14ac:dyDescent="0.25">
      <c r="D1392" s="36" t="s">
        <v>1578</v>
      </c>
      <c r="E1392" s="37" t="s">
        <v>471</v>
      </c>
      <c r="F1392" s="37">
        <v>2</v>
      </c>
      <c r="G1392" s="37"/>
      <c r="H1392" s="37"/>
      <c r="I1392" s="38"/>
      <c r="J1392" s="38"/>
      <c r="K1392" s="38"/>
      <c r="L1392" s="38"/>
      <c r="M1392" s="39"/>
      <c r="N1392" s="39"/>
      <c r="O1392" s="40">
        <v>13000</v>
      </c>
      <c r="P1392" s="39">
        <f t="shared" si="63"/>
        <v>0</v>
      </c>
      <c r="Q1392" s="39">
        <f t="shared" si="64"/>
        <v>0</v>
      </c>
      <c r="R1392" s="39">
        <f t="shared" si="65"/>
        <v>0</v>
      </c>
    </row>
    <row r="1393" spans="4:18" x14ac:dyDescent="0.25">
      <c r="D1393" s="36" t="s">
        <v>1578</v>
      </c>
      <c r="E1393" s="37" t="s">
        <v>471</v>
      </c>
      <c r="F1393" s="37">
        <v>1</v>
      </c>
      <c r="G1393" s="37"/>
      <c r="H1393" s="37"/>
      <c r="I1393" s="38"/>
      <c r="J1393" s="38"/>
      <c r="K1393" s="38"/>
      <c r="L1393" s="38"/>
      <c r="M1393" s="39"/>
      <c r="N1393" s="39"/>
      <c r="O1393" s="41">
        <v>44000</v>
      </c>
      <c r="P1393" s="39">
        <f t="shared" si="63"/>
        <v>0</v>
      </c>
      <c r="Q1393" s="39">
        <f t="shared" si="64"/>
        <v>0</v>
      </c>
      <c r="R1393" s="39">
        <f t="shared" si="65"/>
        <v>0</v>
      </c>
    </row>
    <row r="1394" spans="4:18" x14ac:dyDescent="0.25">
      <c r="D1394" s="36" t="s">
        <v>1578</v>
      </c>
      <c r="E1394" s="37" t="s">
        <v>471</v>
      </c>
      <c r="F1394" s="37">
        <v>1</v>
      </c>
      <c r="G1394" s="37"/>
      <c r="H1394" s="37"/>
      <c r="I1394" s="38"/>
      <c r="J1394" s="38"/>
      <c r="K1394" s="38"/>
      <c r="L1394" s="38"/>
      <c r="M1394" s="39"/>
      <c r="N1394" s="39"/>
      <c r="O1394" s="41">
        <v>14500</v>
      </c>
      <c r="P1394" s="39">
        <f t="shared" si="63"/>
        <v>0</v>
      </c>
      <c r="Q1394" s="39">
        <f t="shared" si="64"/>
        <v>0</v>
      </c>
      <c r="R1394" s="39">
        <f t="shared" si="65"/>
        <v>0</v>
      </c>
    </row>
    <row r="1395" spans="4:18" x14ac:dyDescent="0.25">
      <c r="D1395" s="36" t="s">
        <v>1579</v>
      </c>
      <c r="E1395" s="37" t="s">
        <v>471</v>
      </c>
      <c r="F1395" s="37">
        <v>1</v>
      </c>
      <c r="G1395" s="37"/>
      <c r="H1395" s="37"/>
      <c r="I1395" s="38"/>
      <c r="J1395" s="38"/>
      <c r="K1395" s="38"/>
      <c r="L1395" s="38"/>
      <c r="M1395" s="39"/>
      <c r="N1395" s="39"/>
      <c r="O1395" s="41">
        <v>19000</v>
      </c>
      <c r="P1395" s="39">
        <f t="shared" si="63"/>
        <v>0</v>
      </c>
      <c r="Q1395" s="39">
        <f t="shared" si="64"/>
        <v>0</v>
      </c>
      <c r="R1395" s="39">
        <f t="shared" si="65"/>
        <v>0</v>
      </c>
    </row>
    <row r="1396" spans="4:18" x14ac:dyDescent="0.25">
      <c r="D1396" s="36" t="s">
        <v>1580</v>
      </c>
      <c r="E1396" s="37" t="s">
        <v>471</v>
      </c>
      <c r="F1396" s="37">
        <v>1</v>
      </c>
      <c r="G1396" s="37"/>
      <c r="H1396" s="37"/>
      <c r="I1396" s="38"/>
      <c r="J1396" s="38"/>
      <c r="K1396" s="38"/>
      <c r="L1396" s="38"/>
      <c r="M1396" s="39"/>
      <c r="N1396" s="39"/>
      <c r="O1396" s="40">
        <v>15000</v>
      </c>
      <c r="P1396" s="39">
        <f t="shared" si="63"/>
        <v>0</v>
      </c>
      <c r="Q1396" s="39">
        <f t="shared" si="64"/>
        <v>0</v>
      </c>
      <c r="R1396" s="39">
        <f t="shared" si="65"/>
        <v>0</v>
      </c>
    </row>
    <row r="1397" spans="4:18" x14ac:dyDescent="0.25">
      <c r="D1397" s="35" t="s">
        <v>1581</v>
      </c>
      <c r="E1397" s="37" t="s">
        <v>471</v>
      </c>
      <c r="F1397" s="37">
        <v>1</v>
      </c>
      <c r="G1397" s="37"/>
      <c r="H1397" s="37"/>
      <c r="I1397" s="38"/>
      <c r="J1397" s="38"/>
      <c r="K1397" s="38"/>
      <c r="L1397" s="38"/>
      <c r="M1397" s="39"/>
      <c r="N1397" s="39"/>
      <c r="O1397" s="41">
        <v>285000</v>
      </c>
      <c r="P1397" s="39">
        <f t="shared" si="63"/>
        <v>0</v>
      </c>
      <c r="Q1397" s="39">
        <f t="shared" si="64"/>
        <v>0</v>
      </c>
      <c r="R1397" s="39">
        <f t="shared" si="65"/>
        <v>0</v>
      </c>
    </row>
    <row r="1398" spans="4:18" x14ac:dyDescent="0.25">
      <c r="D1398" s="36" t="s">
        <v>2449</v>
      </c>
      <c r="E1398" s="37" t="s">
        <v>313</v>
      </c>
      <c r="F1398" s="37">
        <v>1</v>
      </c>
      <c r="G1398" s="37"/>
      <c r="H1398" s="37"/>
      <c r="I1398" s="38"/>
      <c r="J1398" s="38"/>
      <c r="K1398" s="38"/>
      <c r="L1398" s="38"/>
      <c r="M1398" s="39"/>
      <c r="N1398" s="39"/>
      <c r="O1398" s="41">
        <v>350000</v>
      </c>
      <c r="P1398" s="39">
        <f t="shared" si="63"/>
        <v>0</v>
      </c>
      <c r="Q1398" s="39">
        <f t="shared" si="64"/>
        <v>0</v>
      </c>
      <c r="R1398" s="39">
        <f t="shared" si="65"/>
        <v>0</v>
      </c>
    </row>
    <row r="1399" spans="4:18" x14ac:dyDescent="0.25">
      <c r="D1399" s="36" t="s">
        <v>2450</v>
      </c>
      <c r="E1399" s="37" t="s">
        <v>313</v>
      </c>
      <c r="F1399" s="37">
        <v>1</v>
      </c>
      <c r="G1399" s="37"/>
      <c r="H1399" s="37"/>
      <c r="I1399" s="38"/>
      <c r="J1399" s="38"/>
      <c r="K1399" s="38"/>
      <c r="L1399" s="38"/>
      <c r="M1399" s="39"/>
      <c r="N1399" s="39"/>
      <c r="O1399" s="41">
        <v>510000</v>
      </c>
      <c r="P1399" s="39">
        <f t="shared" si="63"/>
        <v>0</v>
      </c>
      <c r="Q1399" s="39">
        <f t="shared" si="64"/>
        <v>0</v>
      </c>
      <c r="R1399" s="39">
        <f t="shared" si="65"/>
        <v>0</v>
      </c>
    </row>
    <row r="1400" spans="4:18" x14ac:dyDescent="0.25">
      <c r="D1400" s="35" t="s">
        <v>1582</v>
      </c>
      <c r="E1400" s="37" t="s">
        <v>471</v>
      </c>
      <c r="F1400" s="37">
        <v>5</v>
      </c>
      <c r="G1400" s="37"/>
      <c r="H1400" s="37"/>
      <c r="I1400" s="38"/>
      <c r="J1400" s="38"/>
      <c r="K1400" s="38"/>
      <c r="L1400" s="38"/>
      <c r="M1400" s="39"/>
      <c r="N1400" s="39"/>
      <c r="O1400" s="41">
        <v>16000</v>
      </c>
      <c r="P1400" s="39">
        <f t="shared" si="63"/>
        <v>0</v>
      </c>
      <c r="Q1400" s="39">
        <f t="shared" si="64"/>
        <v>0</v>
      </c>
      <c r="R1400" s="39">
        <f t="shared" si="65"/>
        <v>0</v>
      </c>
    </row>
    <row r="1401" spans="4:18" x14ac:dyDescent="0.25">
      <c r="D1401" s="36" t="s">
        <v>1583</v>
      </c>
      <c r="E1401" s="37" t="s">
        <v>471</v>
      </c>
      <c r="F1401" s="37">
        <v>30</v>
      </c>
      <c r="G1401" s="37"/>
      <c r="H1401" s="37"/>
      <c r="I1401" s="38"/>
      <c r="J1401" s="38"/>
      <c r="K1401" s="38"/>
      <c r="L1401" s="38"/>
      <c r="M1401" s="39"/>
      <c r="N1401" s="39"/>
      <c r="O1401" s="40">
        <v>8000</v>
      </c>
      <c r="P1401" s="39">
        <f t="shared" si="63"/>
        <v>0</v>
      </c>
      <c r="Q1401" s="39">
        <f t="shared" si="64"/>
        <v>0</v>
      </c>
      <c r="R1401" s="39">
        <f t="shared" si="65"/>
        <v>0</v>
      </c>
    </row>
    <row r="1402" spans="4:18" x14ac:dyDescent="0.25">
      <c r="D1402" s="36" t="s">
        <v>1584</v>
      </c>
      <c r="E1402" s="37" t="s">
        <v>471</v>
      </c>
      <c r="F1402" s="37">
        <v>8</v>
      </c>
      <c r="G1402" s="37"/>
      <c r="H1402" s="37"/>
      <c r="I1402" s="38"/>
      <c r="J1402" s="38"/>
      <c r="K1402" s="38"/>
      <c r="L1402" s="38"/>
      <c r="M1402" s="39"/>
      <c r="N1402" s="39"/>
      <c r="O1402" s="41">
        <v>8000</v>
      </c>
      <c r="P1402" s="39">
        <f t="shared" si="63"/>
        <v>0</v>
      </c>
      <c r="Q1402" s="39">
        <f t="shared" si="64"/>
        <v>0</v>
      </c>
      <c r="R1402" s="39">
        <f t="shared" si="65"/>
        <v>0</v>
      </c>
    </row>
    <row r="1403" spans="4:18" x14ac:dyDescent="0.25">
      <c r="D1403" s="36" t="s">
        <v>1585</v>
      </c>
      <c r="E1403" s="37" t="s">
        <v>471</v>
      </c>
      <c r="F1403" s="37">
        <v>4</v>
      </c>
      <c r="G1403" s="37"/>
      <c r="H1403" s="37"/>
      <c r="I1403" s="38"/>
      <c r="J1403" s="38"/>
      <c r="K1403" s="38"/>
      <c r="L1403" s="38"/>
      <c r="M1403" s="39"/>
      <c r="N1403" s="39"/>
      <c r="O1403" s="41">
        <v>12000</v>
      </c>
      <c r="P1403" s="39">
        <f t="shared" si="63"/>
        <v>0</v>
      </c>
      <c r="Q1403" s="39">
        <f t="shared" si="64"/>
        <v>0</v>
      </c>
      <c r="R1403" s="39">
        <f t="shared" si="65"/>
        <v>0</v>
      </c>
    </row>
    <row r="1404" spans="4:18" x14ac:dyDescent="0.25">
      <c r="D1404" s="36" t="s">
        <v>1586</v>
      </c>
      <c r="E1404" s="37" t="s">
        <v>471</v>
      </c>
      <c r="F1404" s="37">
        <v>11</v>
      </c>
      <c r="G1404" s="37"/>
      <c r="H1404" s="37"/>
      <c r="I1404" s="38"/>
      <c r="J1404" s="38"/>
      <c r="K1404" s="38"/>
      <c r="L1404" s="38"/>
      <c r="M1404" s="39"/>
      <c r="N1404" s="39"/>
      <c r="O1404" s="41">
        <v>9500</v>
      </c>
      <c r="P1404" s="39">
        <f t="shared" si="63"/>
        <v>0</v>
      </c>
      <c r="Q1404" s="39">
        <f t="shared" si="64"/>
        <v>0</v>
      </c>
      <c r="R1404" s="39">
        <f t="shared" si="65"/>
        <v>0</v>
      </c>
    </row>
    <row r="1405" spans="4:18" x14ac:dyDescent="0.25">
      <c r="D1405" s="36" t="s">
        <v>1587</v>
      </c>
      <c r="E1405" s="37" t="s">
        <v>471</v>
      </c>
      <c r="F1405" s="37">
        <v>1</v>
      </c>
      <c r="G1405" s="37"/>
      <c r="H1405" s="37"/>
      <c r="I1405" s="38"/>
      <c r="J1405" s="38"/>
      <c r="K1405" s="38"/>
      <c r="L1405" s="38"/>
      <c r="M1405" s="39"/>
      <c r="N1405" s="39"/>
      <c r="O1405" s="41">
        <v>12000</v>
      </c>
      <c r="P1405" s="39">
        <f t="shared" si="63"/>
        <v>0</v>
      </c>
      <c r="Q1405" s="39">
        <f t="shared" si="64"/>
        <v>0</v>
      </c>
      <c r="R1405" s="39">
        <f t="shared" si="65"/>
        <v>0</v>
      </c>
    </row>
    <row r="1406" spans="4:18" x14ac:dyDescent="0.25">
      <c r="D1406" s="35" t="s">
        <v>1588</v>
      </c>
      <c r="E1406" s="37" t="s">
        <v>471</v>
      </c>
      <c r="F1406" s="37">
        <v>1</v>
      </c>
      <c r="G1406" s="37"/>
      <c r="H1406" s="37"/>
      <c r="I1406" s="38"/>
      <c r="J1406" s="38"/>
      <c r="K1406" s="38"/>
      <c r="L1406" s="38"/>
      <c r="M1406" s="39"/>
      <c r="N1406" s="39"/>
      <c r="O1406" s="41">
        <v>16000</v>
      </c>
      <c r="P1406" s="39">
        <f t="shared" si="63"/>
        <v>0</v>
      </c>
      <c r="Q1406" s="39">
        <f t="shared" si="64"/>
        <v>0</v>
      </c>
      <c r="R1406" s="39">
        <f t="shared" si="65"/>
        <v>0</v>
      </c>
    </row>
    <row r="1407" spans="4:18" x14ac:dyDescent="0.25">
      <c r="D1407" s="35" t="s">
        <v>1589</v>
      </c>
      <c r="E1407" s="37" t="s">
        <v>471</v>
      </c>
      <c r="F1407" s="37">
        <v>2</v>
      </c>
      <c r="G1407" s="37"/>
      <c r="H1407" s="37"/>
      <c r="I1407" s="38"/>
      <c r="J1407" s="38"/>
      <c r="K1407" s="38"/>
      <c r="L1407" s="38"/>
      <c r="M1407" s="39"/>
      <c r="N1407" s="39"/>
      <c r="O1407" s="41">
        <v>28000</v>
      </c>
      <c r="P1407" s="39">
        <f t="shared" si="63"/>
        <v>0</v>
      </c>
      <c r="Q1407" s="39">
        <f t="shared" si="64"/>
        <v>0</v>
      </c>
      <c r="R1407" s="39">
        <f t="shared" si="65"/>
        <v>0</v>
      </c>
    </row>
    <row r="1408" spans="4:18" x14ac:dyDescent="0.25">
      <c r="D1408" s="36" t="s">
        <v>1590</v>
      </c>
      <c r="E1408" s="37" t="s">
        <v>471</v>
      </c>
      <c r="F1408" s="37">
        <v>2</v>
      </c>
      <c r="G1408" s="37"/>
      <c r="H1408" s="37"/>
      <c r="I1408" s="38"/>
      <c r="J1408" s="38"/>
      <c r="K1408" s="38"/>
      <c r="L1408" s="38"/>
      <c r="M1408" s="39"/>
      <c r="N1408" s="39"/>
      <c r="O1408" s="41">
        <v>5000</v>
      </c>
      <c r="P1408" s="39">
        <f t="shared" si="63"/>
        <v>0</v>
      </c>
      <c r="Q1408" s="39">
        <f t="shared" si="64"/>
        <v>0</v>
      </c>
      <c r="R1408" s="39">
        <f t="shared" si="65"/>
        <v>0</v>
      </c>
    </row>
    <row r="1409" spans="4:18" x14ac:dyDescent="0.25">
      <c r="D1409" s="36" t="s">
        <v>1591</v>
      </c>
      <c r="E1409" s="37" t="s">
        <v>471</v>
      </c>
      <c r="F1409" s="37">
        <v>10</v>
      </c>
      <c r="G1409" s="37"/>
      <c r="H1409" s="37"/>
      <c r="I1409" s="38"/>
      <c r="J1409" s="38"/>
      <c r="K1409" s="38"/>
      <c r="L1409" s="38"/>
      <c r="M1409" s="39"/>
      <c r="N1409" s="39"/>
      <c r="O1409" s="40">
        <v>12000</v>
      </c>
      <c r="P1409" s="39">
        <f t="shared" ref="P1409:P1472" si="66">H1409*I1409</f>
        <v>0</v>
      </c>
      <c r="Q1409" s="39">
        <f t="shared" ref="Q1409:Q1472" si="67">H1409*O1409</f>
        <v>0</v>
      </c>
      <c r="R1409" s="39">
        <f t="shared" ref="R1409:R1472" si="68">G1409*O1409</f>
        <v>0</v>
      </c>
    </row>
    <row r="1410" spans="4:18" x14ac:dyDescent="0.25">
      <c r="D1410" s="36" t="s">
        <v>1592</v>
      </c>
      <c r="E1410" s="37" t="s">
        <v>471</v>
      </c>
      <c r="F1410" s="37">
        <v>2</v>
      </c>
      <c r="G1410" s="37"/>
      <c r="H1410" s="37"/>
      <c r="I1410" s="38"/>
      <c r="J1410" s="38"/>
      <c r="K1410" s="38"/>
      <c r="L1410" s="38"/>
      <c r="M1410" s="39"/>
      <c r="N1410" s="39"/>
      <c r="O1410" s="41">
        <v>7000</v>
      </c>
      <c r="P1410" s="39">
        <f t="shared" si="66"/>
        <v>0</v>
      </c>
      <c r="Q1410" s="39">
        <f t="shared" si="67"/>
        <v>0</v>
      </c>
      <c r="R1410" s="39">
        <f t="shared" si="68"/>
        <v>0</v>
      </c>
    </row>
    <row r="1411" spans="4:18" x14ac:dyDescent="0.25">
      <c r="D1411" s="36" t="s">
        <v>1593</v>
      </c>
      <c r="E1411" s="37" t="s">
        <v>471</v>
      </c>
      <c r="F1411" s="37">
        <v>2</v>
      </c>
      <c r="G1411" s="37"/>
      <c r="H1411" s="37"/>
      <c r="I1411" s="38"/>
      <c r="J1411" s="38"/>
      <c r="K1411" s="38"/>
      <c r="L1411" s="38"/>
      <c r="M1411" s="39"/>
      <c r="N1411" s="39"/>
      <c r="O1411" s="41">
        <v>8000</v>
      </c>
      <c r="P1411" s="39">
        <f t="shared" si="66"/>
        <v>0</v>
      </c>
      <c r="Q1411" s="39">
        <f t="shared" si="67"/>
        <v>0</v>
      </c>
      <c r="R1411" s="39">
        <f t="shared" si="68"/>
        <v>0</v>
      </c>
    </row>
    <row r="1412" spans="4:18" x14ac:dyDescent="0.25">
      <c r="D1412" s="36" t="s">
        <v>1594</v>
      </c>
      <c r="E1412" s="37" t="s">
        <v>471</v>
      </c>
      <c r="F1412" s="37">
        <v>1</v>
      </c>
      <c r="G1412" s="37"/>
      <c r="H1412" s="37"/>
      <c r="I1412" s="38"/>
      <c r="J1412" s="38"/>
      <c r="K1412" s="38"/>
      <c r="L1412" s="38"/>
      <c r="M1412" s="39"/>
      <c r="N1412" s="39"/>
      <c r="O1412" s="41">
        <v>45000</v>
      </c>
      <c r="P1412" s="39">
        <f t="shared" si="66"/>
        <v>0</v>
      </c>
      <c r="Q1412" s="39">
        <f t="shared" si="67"/>
        <v>0</v>
      </c>
      <c r="R1412" s="39">
        <f t="shared" si="68"/>
        <v>0</v>
      </c>
    </row>
    <row r="1413" spans="4:18" x14ac:dyDescent="0.25">
      <c r="D1413" s="36" t="s">
        <v>1595</v>
      </c>
      <c r="E1413" s="37" t="s">
        <v>471</v>
      </c>
      <c r="F1413" s="37">
        <v>3</v>
      </c>
      <c r="G1413" s="37"/>
      <c r="H1413" s="37"/>
      <c r="I1413" s="38"/>
      <c r="J1413" s="38"/>
      <c r="K1413" s="38"/>
      <c r="L1413" s="38"/>
      <c r="M1413" s="39"/>
      <c r="N1413" s="39"/>
      <c r="O1413" s="41">
        <v>7000</v>
      </c>
      <c r="P1413" s="39">
        <f t="shared" si="66"/>
        <v>0</v>
      </c>
      <c r="Q1413" s="39">
        <f t="shared" si="67"/>
        <v>0</v>
      </c>
      <c r="R1413" s="39">
        <f t="shared" si="68"/>
        <v>0</v>
      </c>
    </row>
    <row r="1414" spans="4:18" x14ac:dyDescent="0.25">
      <c r="D1414" s="36" t="s">
        <v>1596</v>
      </c>
      <c r="E1414" s="37" t="s">
        <v>471</v>
      </c>
      <c r="F1414" s="37">
        <v>2</v>
      </c>
      <c r="G1414" s="37"/>
      <c r="H1414" s="37"/>
      <c r="I1414" s="38"/>
      <c r="J1414" s="38"/>
      <c r="K1414" s="38"/>
      <c r="L1414" s="38"/>
      <c r="M1414" s="39"/>
      <c r="N1414" s="39"/>
      <c r="O1414" s="41">
        <v>10000</v>
      </c>
      <c r="P1414" s="39">
        <f t="shared" si="66"/>
        <v>0</v>
      </c>
      <c r="Q1414" s="39">
        <f t="shared" si="67"/>
        <v>0</v>
      </c>
      <c r="R1414" s="39">
        <f t="shared" si="68"/>
        <v>0</v>
      </c>
    </row>
    <row r="1415" spans="4:18" x14ac:dyDescent="0.25">
      <c r="D1415" s="36" t="s">
        <v>1596</v>
      </c>
      <c r="E1415" s="37" t="s">
        <v>471</v>
      </c>
      <c r="F1415" s="37">
        <v>1</v>
      </c>
      <c r="G1415" s="37"/>
      <c r="H1415" s="37"/>
      <c r="I1415" s="38"/>
      <c r="J1415" s="38"/>
      <c r="K1415" s="38"/>
      <c r="L1415" s="38"/>
      <c r="M1415" s="39"/>
      <c r="N1415" s="39"/>
      <c r="O1415" s="41">
        <v>9000</v>
      </c>
      <c r="P1415" s="39">
        <f t="shared" si="66"/>
        <v>0</v>
      </c>
      <c r="Q1415" s="39">
        <f t="shared" si="67"/>
        <v>0</v>
      </c>
      <c r="R1415" s="39">
        <f t="shared" si="68"/>
        <v>0</v>
      </c>
    </row>
    <row r="1416" spans="4:18" x14ac:dyDescent="0.25">
      <c r="D1416" s="36" t="s">
        <v>1597</v>
      </c>
      <c r="E1416" s="37" t="s">
        <v>471</v>
      </c>
      <c r="F1416" s="37">
        <v>10</v>
      </c>
      <c r="G1416" s="37"/>
      <c r="H1416" s="37"/>
      <c r="I1416" s="38"/>
      <c r="J1416" s="38"/>
      <c r="K1416" s="38"/>
      <c r="L1416" s="38"/>
      <c r="M1416" s="39"/>
      <c r="N1416" s="39"/>
      <c r="O1416" s="41">
        <v>8000</v>
      </c>
      <c r="P1416" s="39">
        <f t="shared" si="66"/>
        <v>0</v>
      </c>
      <c r="Q1416" s="39">
        <f t="shared" si="67"/>
        <v>0</v>
      </c>
      <c r="R1416" s="39">
        <f t="shared" si="68"/>
        <v>0</v>
      </c>
    </row>
    <row r="1417" spans="4:18" x14ac:dyDescent="0.25">
      <c r="D1417" s="35" t="s">
        <v>1598</v>
      </c>
      <c r="E1417" s="37" t="s">
        <v>471</v>
      </c>
      <c r="F1417" s="37">
        <v>1</v>
      </c>
      <c r="G1417" s="37"/>
      <c r="H1417" s="37"/>
      <c r="I1417" s="38"/>
      <c r="J1417" s="38"/>
      <c r="K1417" s="38"/>
      <c r="L1417" s="38"/>
      <c r="M1417" s="39"/>
      <c r="N1417" s="39"/>
      <c r="O1417" s="41">
        <v>21000</v>
      </c>
      <c r="P1417" s="39">
        <f t="shared" si="66"/>
        <v>0</v>
      </c>
      <c r="Q1417" s="39">
        <f t="shared" si="67"/>
        <v>0</v>
      </c>
      <c r="R1417" s="39">
        <f t="shared" si="68"/>
        <v>0</v>
      </c>
    </row>
    <row r="1418" spans="4:18" x14ac:dyDescent="0.25">
      <c r="D1418" s="35" t="s">
        <v>1599</v>
      </c>
      <c r="E1418" s="37" t="s">
        <v>471</v>
      </c>
      <c r="F1418" s="37">
        <v>3</v>
      </c>
      <c r="G1418" s="37"/>
      <c r="H1418" s="37"/>
      <c r="I1418" s="38"/>
      <c r="J1418" s="38"/>
      <c r="K1418" s="38"/>
      <c r="L1418" s="38"/>
      <c r="M1418" s="39"/>
      <c r="N1418" s="39"/>
      <c r="O1418" s="41">
        <v>25000</v>
      </c>
      <c r="P1418" s="39">
        <f t="shared" si="66"/>
        <v>0</v>
      </c>
      <c r="Q1418" s="39">
        <f t="shared" si="67"/>
        <v>0</v>
      </c>
      <c r="R1418" s="39">
        <f t="shared" si="68"/>
        <v>0</v>
      </c>
    </row>
    <row r="1419" spans="4:18" x14ac:dyDescent="0.25">
      <c r="D1419" s="36" t="s">
        <v>1600</v>
      </c>
      <c r="E1419" s="37" t="s">
        <v>471</v>
      </c>
      <c r="F1419" s="37">
        <v>10</v>
      </c>
      <c r="G1419" s="37"/>
      <c r="H1419" s="37"/>
      <c r="I1419" s="38"/>
      <c r="J1419" s="38"/>
      <c r="K1419" s="38"/>
      <c r="L1419" s="38"/>
      <c r="M1419" s="39"/>
      <c r="N1419" s="39"/>
      <c r="O1419" s="40">
        <v>15000</v>
      </c>
      <c r="P1419" s="39">
        <f t="shared" si="66"/>
        <v>0</v>
      </c>
      <c r="Q1419" s="39">
        <f t="shared" si="67"/>
        <v>0</v>
      </c>
      <c r="R1419" s="39">
        <f t="shared" si="68"/>
        <v>0</v>
      </c>
    </row>
    <row r="1420" spans="4:18" x14ac:dyDescent="0.25">
      <c r="D1420" s="36" t="s">
        <v>1601</v>
      </c>
      <c r="E1420" s="37" t="s">
        <v>471</v>
      </c>
      <c r="F1420" s="37">
        <v>14</v>
      </c>
      <c r="G1420" s="37"/>
      <c r="H1420" s="37"/>
      <c r="I1420" s="38"/>
      <c r="J1420" s="38"/>
      <c r="K1420" s="38"/>
      <c r="L1420" s="38"/>
      <c r="M1420" s="39"/>
      <c r="N1420" s="39"/>
      <c r="O1420" s="40">
        <v>5000</v>
      </c>
      <c r="P1420" s="39">
        <f t="shared" si="66"/>
        <v>0</v>
      </c>
      <c r="Q1420" s="39">
        <f t="shared" si="67"/>
        <v>0</v>
      </c>
      <c r="R1420" s="39">
        <f t="shared" si="68"/>
        <v>0</v>
      </c>
    </row>
    <row r="1421" spans="4:18" x14ac:dyDescent="0.25">
      <c r="D1421" s="36" t="s">
        <v>1601</v>
      </c>
      <c r="E1421" s="37" t="s">
        <v>471</v>
      </c>
      <c r="F1421" s="37">
        <v>5</v>
      </c>
      <c r="G1421" s="37"/>
      <c r="H1421" s="37"/>
      <c r="I1421" s="38"/>
      <c r="J1421" s="38"/>
      <c r="K1421" s="38"/>
      <c r="L1421" s="38"/>
      <c r="M1421" s="39"/>
      <c r="N1421" s="39"/>
      <c r="O1421" s="41">
        <v>5000</v>
      </c>
      <c r="P1421" s="39">
        <f t="shared" si="66"/>
        <v>0</v>
      </c>
      <c r="Q1421" s="39">
        <f t="shared" si="67"/>
        <v>0</v>
      </c>
      <c r="R1421" s="39">
        <f t="shared" si="68"/>
        <v>0</v>
      </c>
    </row>
    <row r="1422" spans="4:18" x14ac:dyDescent="0.25">
      <c r="D1422" s="36" t="s">
        <v>1602</v>
      </c>
      <c r="E1422" s="37" t="s">
        <v>471</v>
      </c>
      <c r="F1422" s="37">
        <v>4</v>
      </c>
      <c r="G1422" s="37"/>
      <c r="H1422" s="37"/>
      <c r="I1422" s="38"/>
      <c r="J1422" s="38"/>
      <c r="K1422" s="38"/>
      <c r="L1422" s="38"/>
      <c r="M1422" s="39"/>
      <c r="N1422" s="39"/>
      <c r="O1422" s="41">
        <v>5000</v>
      </c>
      <c r="P1422" s="39">
        <f t="shared" si="66"/>
        <v>0</v>
      </c>
      <c r="Q1422" s="39">
        <f t="shared" si="67"/>
        <v>0</v>
      </c>
      <c r="R1422" s="39">
        <f t="shared" si="68"/>
        <v>0</v>
      </c>
    </row>
    <row r="1423" spans="4:18" x14ac:dyDescent="0.25">
      <c r="D1423" s="36" t="s">
        <v>1602</v>
      </c>
      <c r="E1423" s="37" t="s">
        <v>471</v>
      </c>
      <c r="F1423" s="37">
        <v>1</v>
      </c>
      <c r="G1423" s="37"/>
      <c r="H1423" s="37"/>
      <c r="I1423" s="38"/>
      <c r="J1423" s="38"/>
      <c r="K1423" s="38"/>
      <c r="L1423" s="38"/>
      <c r="M1423" s="39"/>
      <c r="N1423" s="39"/>
      <c r="O1423" s="41">
        <v>6000</v>
      </c>
      <c r="P1423" s="39">
        <f t="shared" si="66"/>
        <v>0</v>
      </c>
      <c r="Q1423" s="39">
        <f t="shared" si="67"/>
        <v>0</v>
      </c>
      <c r="R1423" s="39">
        <f t="shared" si="68"/>
        <v>0</v>
      </c>
    </row>
    <row r="1424" spans="4:18" x14ac:dyDescent="0.25">
      <c r="D1424" s="36" t="s">
        <v>1603</v>
      </c>
      <c r="E1424" s="37" t="s">
        <v>471</v>
      </c>
      <c r="F1424" s="37">
        <v>4</v>
      </c>
      <c r="G1424" s="37"/>
      <c r="H1424" s="37"/>
      <c r="I1424" s="38"/>
      <c r="J1424" s="38"/>
      <c r="K1424" s="38"/>
      <c r="L1424" s="38"/>
      <c r="M1424" s="39"/>
      <c r="N1424" s="39"/>
      <c r="O1424" s="40">
        <v>21000</v>
      </c>
      <c r="P1424" s="39">
        <f t="shared" si="66"/>
        <v>0</v>
      </c>
      <c r="Q1424" s="39">
        <f t="shared" si="67"/>
        <v>0</v>
      </c>
      <c r="R1424" s="39">
        <f t="shared" si="68"/>
        <v>0</v>
      </c>
    </row>
    <row r="1425" spans="4:18" x14ac:dyDescent="0.25">
      <c r="D1425" s="36" t="s">
        <v>1603</v>
      </c>
      <c r="E1425" s="37" t="s">
        <v>471</v>
      </c>
      <c r="F1425" s="37">
        <v>5</v>
      </c>
      <c r="G1425" s="37"/>
      <c r="H1425" s="37"/>
      <c r="I1425" s="38"/>
      <c r="J1425" s="38"/>
      <c r="K1425" s="38"/>
      <c r="L1425" s="38"/>
      <c r="M1425" s="39"/>
      <c r="N1425" s="39"/>
      <c r="O1425" s="41">
        <v>8000</v>
      </c>
      <c r="P1425" s="39">
        <f t="shared" si="66"/>
        <v>0</v>
      </c>
      <c r="Q1425" s="39">
        <f t="shared" si="67"/>
        <v>0</v>
      </c>
      <c r="R1425" s="39">
        <f t="shared" si="68"/>
        <v>0</v>
      </c>
    </row>
    <row r="1426" spans="4:18" x14ac:dyDescent="0.25">
      <c r="D1426" s="35" t="s">
        <v>1604</v>
      </c>
      <c r="E1426" s="37" t="s">
        <v>471</v>
      </c>
      <c r="F1426" s="37">
        <v>2</v>
      </c>
      <c r="G1426" s="37"/>
      <c r="H1426" s="37"/>
      <c r="I1426" s="38"/>
      <c r="J1426" s="38"/>
      <c r="K1426" s="38"/>
      <c r="L1426" s="38"/>
      <c r="M1426" s="39"/>
      <c r="N1426" s="39"/>
      <c r="O1426" s="41">
        <v>25000</v>
      </c>
      <c r="P1426" s="39">
        <f t="shared" si="66"/>
        <v>0</v>
      </c>
      <c r="Q1426" s="39">
        <f t="shared" si="67"/>
        <v>0</v>
      </c>
      <c r="R1426" s="39">
        <f t="shared" si="68"/>
        <v>0</v>
      </c>
    </row>
    <row r="1427" spans="4:18" x14ac:dyDescent="0.25">
      <c r="D1427" s="36" t="s">
        <v>1605</v>
      </c>
      <c r="E1427" s="37" t="s">
        <v>471</v>
      </c>
      <c r="F1427" s="37">
        <v>3</v>
      </c>
      <c r="G1427" s="37"/>
      <c r="H1427" s="37"/>
      <c r="I1427" s="38"/>
      <c r="J1427" s="38"/>
      <c r="K1427" s="38"/>
      <c r="L1427" s="38"/>
      <c r="M1427" s="39"/>
      <c r="N1427" s="39"/>
      <c r="O1427" s="41">
        <v>5000</v>
      </c>
      <c r="P1427" s="39">
        <f t="shared" si="66"/>
        <v>0</v>
      </c>
      <c r="Q1427" s="39">
        <f t="shared" si="67"/>
        <v>0</v>
      </c>
      <c r="R1427" s="39">
        <f t="shared" si="68"/>
        <v>0</v>
      </c>
    </row>
    <row r="1428" spans="4:18" x14ac:dyDescent="0.25">
      <c r="D1428" s="36" t="s">
        <v>1606</v>
      </c>
      <c r="E1428" s="37" t="s">
        <v>471</v>
      </c>
      <c r="F1428" s="37">
        <v>10</v>
      </c>
      <c r="G1428" s="37"/>
      <c r="H1428" s="37"/>
      <c r="I1428" s="38"/>
      <c r="J1428" s="38"/>
      <c r="K1428" s="38"/>
      <c r="L1428" s="38"/>
      <c r="M1428" s="39"/>
      <c r="N1428" s="39"/>
      <c r="O1428" s="40">
        <v>2800</v>
      </c>
      <c r="P1428" s="39">
        <f t="shared" si="66"/>
        <v>0</v>
      </c>
      <c r="Q1428" s="39">
        <f t="shared" si="67"/>
        <v>0</v>
      </c>
      <c r="R1428" s="39">
        <f t="shared" si="68"/>
        <v>0</v>
      </c>
    </row>
    <row r="1429" spans="4:18" x14ac:dyDescent="0.25">
      <c r="D1429" s="36" t="s">
        <v>1607</v>
      </c>
      <c r="E1429" s="37" t="s">
        <v>471</v>
      </c>
      <c r="F1429" s="37">
        <v>6</v>
      </c>
      <c r="G1429" s="37"/>
      <c r="H1429" s="37"/>
      <c r="I1429" s="38"/>
      <c r="J1429" s="38"/>
      <c r="K1429" s="38"/>
      <c r="L1429" s="38"/>
      <c r="M1429" s="39"/>
      <c r="N1429" s="39"/>
      <c r="O1429" s="40">
        <v>10500</v>
      </c>
      <c r="P1429" s="39">
        <f t="shared" si="66"/>
        <v>0</v>
      </c>
      <c r="Q1429" s="39">
        <f t="shared" si="67"/>
        <v>0</v>
      </c>
      <c r="R1429" s="39">
        <f t="shared" si="68"/>
        <v>0</v>
      </c>
    </row>
    <row r="1430" spans="4:18" x14ac:dyDescent="0.25">
      <c r="D1430" s="35" t="s">
        <v>1608</v>
      </c>
      <c r="E1430" s="37" t="s">
        <v>471</v>
      </c>
      <c r="F1430" s="37">
        <v>1</v>
      </c>
      <c r="G1430" s="37"/>
      <c r="H1430" s="37"/>
      <c r="I1430" s="38"/>
      <c r="J1430" s="38"/>
      <c r="K1430" s="38"/>
      <c r="L1430" s="38"/>
      <c r="M1430" s="39"/>
      <c r="N1430" s="39"/>
      <c r="O1430" s="41">
        <v>39000</v>
      </c>
      <c r="P1430" s="39">
        <f t="shared" si="66"/>
        <v>0</v>
      </c>
      <c r="Q1430" s="39">
        <f t="shared" si="67"/>
        <v>0</v>
      </c>
      <c r="R1430" s="39">
        <f t="shared" si="68"/>
        <v>0</v>
      </c>
    </row>
    <row r="1431" spans="4:18" x14ac:dyDescent="0.25">
      <c r="D1431" s="35" t="s">
        <v>1609</v>
      </c>
      <c r="E1431" s="37" t="s">
        <v>471</v>
      </c>
      <c r="F1431" s="37">
        <v>1</v>
      </c>
      <c r="G1431" s="37"/>
      <c r="H1431" s="37"/>
      <c r="I1431" s="38"/>
      <c r="J1431" s="38"/>
      <c r="K1431" s="38"/>
      <c r="L1431" s="38"/>
      <c r="M1431" s="39"/>
      <c r="N1431" s="39"/>
      <c r="O1431" s="41">
        <v>39000</v>
      </c>
      <c r="P1431" s="39">
        <f t="shared" si="66"/>
        <v>0</v>
      </c>
      <c r="Q1431" s="39">
        <f t="shared" si="67"/>
        <v>0</v>
      </c>
      <c r="R1431" s="39">
        <f t="shared" si="68"/>
        <v>0</v>
      </c>
    </row>
    <row r="1432" spans="4:18" x14ac:dyDescent="0.25">
      <c r="D1432" s="35" t="s">
        <v>1610</v>
      </c>
      <c r="E1432" s="37" t="s">
        <v>471</v>
      </c>
      <c r="F1432" s="37">
        <v>1</v>
      </c>
      <c r="G1432" s="37"/>
      <c r="H1432" s="37"/>
      <c r="I1432" s="38"/>
      <c r="J1432" s="38"/>
      <c r="K1432" s="38"/>
      <c r="L1432" s="38"/>
      <c r="M1432" s="39"/>
      <c r="N1432" s="39"/>
      <c r="O1432" s="41">
        <v>39000</v>
      </c>
      <c r="P1432" s="39">
        <f t="shared" si="66"/>
        <v>0</v>
      </c>
      <c r="Q1432" s="39">
        <f t="shared" si="67"/>
        <v>0</v>
      </c>
      <c r="R1432" s="39">
        <f t="shared" si="68"/>
        <v>0</v>
      </c>
    </row>
    <row r="1433" spans="4:18" x14ac:dyDescent="0.25">
      <c r="D1433" s="36" t="s">
        <v>2564</v>
      </c>
      <c r="E1433" s="37" t="s">
        <v>2257</v>
      </c>
      <c r="F1433" s="37">
        <v>5</v>
      </c>
      <c r="G1433" s="37"/>
      <c r="H1433" s="37"/>
      <c r="I1433" s="38"/>
      <c r="J1433" s="38"/>
      <c r="K1433" s="38"/>
      <c r="L1433" s="38"/>
      <c r="M1433" s="39"/>
      <c r="N1433" s="39"/>
      <c r="O1433" s="41">
        <v>10000</v>
      </c>
      <c r="P1433" s="39">
        <f t="shared" si="66"/>
        <v>0</v>
      </c>
      <c r="Q1433" s="39">
        <f t="shared" si="67"/>
        <v>0</v>
      </c>
      <c r="R1433" s="39">
        <f t="shared" si="68"/>
        <v>0</v>
      </c>
    </row>
    <row r="1434" spans="4:18" x14ac:dyDescent="0.25">
      <c r="D1434" s="36" t="s">
        <v>1611</v>
      </c>
      <c r="E1434" s="37" t="s">
        <v>471</v>
      </c>
      <c r="F1434" s="37">
        <v>1</v>
      </c>
      <c r="G1434" s="37"/>
      <c r="H1434" s="37"/>
      <c r="I1434" s="38"/>
      <c r="J1434" s="38"/>
      <c r="K1434" s="38"/>
      <c r="L1434" s="38"/>
      <c r="M1434" s="39"/>
      <c r="N1434" s="39"/>
      <c r="O1434" s="40">
        <v>19000</v>
      </c>
      <c r="P1434" s="39">
        <f t="shared" si="66"/>
        <v>0</v>
      </c>
      <c r="Q1434" s="39">
        <f t="shared" si="67"/>
        <v>0</v>
      </c>
      <c r="R1434" s="39">
        <f t="shared" si="68"/>
        <v>0</v>
      </c>
    </row>
    <row r="1435" spans="4:18" x14ac:dyDescent="0.25">
      <c r="D1435" s="35" t="s">
        <v>1612</v>
      </c>
      <c r="E1435" s="37" t="s">
        <v>471</v>
      </c>
      <c r="F1435" s="37">
        <v>1</v>
      </c>
      <c r="G1435" s="37"/>
      <c r="H1435" s="37"/>
      <c r="I1435" s="38"/>
      <c r="J1435" s="38"/>
      <c r="K1435" s="38"/>
      <c r="L1435" s="38"/>
      <c r="M1435" s="39"/>
      <c r="N1435" s="39"/>
      <c r="O1435" s="41">
        <v>18000</v>
      </c>
      <c r="P1435" s="39">
        <f t="shared" si="66"/>
        <v>0</v>
      </c>
      <c r="Q1435" s="39">
        <f t="shared" si="67"/>
        <v>0</v>
      </c>
      <c r="R1435" s="39">
        <f t="shared" si="68"/>
        <v>0</v>
      </c>
    </row>
    <row r="1436" spans="4:18" x14ac:dyDescent="0.25">
      <c r="D1436" s="36" t="s">
        <v>1613</v>
      </c>
      <c r="E1436" s="37" t="s">
        <v>471</v>
      </c>
      <c r="F1436" s="37">
        <v>2</v>
      </c>
      <c r="G1436" s="37"/>
      <c r="H1436" s="37"/>
      <c r="I1436" s="38"/>
      <c r="J1436" s="38"/>
      <c r="K1436" s="38"/>
      <c r="L1436" s="38"/>
      <c r="M1436" s="39"/>
      <c r="N1436" s="39"/>
      <c r="O1436" s="40">
        <v>11000</v>
      </c>
      <c r="P1436" s="39">
        <f t="shared" si="66"/>
        <v>0</v>
      </c>
      <c r="Q1436" s="39">
        <f t="shared" si="67"/>
        <v>0</v>
      </c>
      <c r="R1436" s="39">
        <f t="shared" si="68"/>
        <v>0</v>
      </c>
    </row>
    <row r="1437" spans="4:18" x14ac:dyDescent="0.25">
      <c r="D1437" s="36" t="s">
        <v>1614</v>
      </c>
      <c r="E1437" s="37" t="s">
        <v>471</v>
      </c>
      <c r="F1437" s="37">
        <v>2</v>
      </c>
      <c r="G1437" s="37"/>
      <c r="H1437" s="37"/>
      <c r="I1437" s="38"/>
      <c r="J1437" s="38"/>
      <c r="K1437" s="38"/>
      <c r="L1437" s="38"/>
      <c r="M1437" s="39"/>
      <c r="N1437" s="39"/>
      <c r="O1437" s="40">
        <v>11000</v>
      </c>
      <c r="P1437" s="39">
        <f t="shared" si="66"/>
        <v>0</v>
      </c>
      <c r="Q1437" s="39">
        <f t="shared" si="67"/>
        <v>0</v>
      </c>
      <c r="R1437" s="39">
        <f t="shared" si="68"/>
        <v>0</v>
      </c>
    </row>
    <row r="1438" spans="4:18" x14ac:dyDescent="0.25">
      <c r="D1438" s="35" t="s">
        <v>1615</v>
      </c>
      <c r="E1438" s="37" t="s">
        <v>471</v>
      </c>
      <c r="F1438" s="37">
        <v>1</v>
      </c>
      <c r="G1438" s="37"/>
      <c r="H1438" s="37"/>
      <c r="I1438" s="38"/>
      <c r="J1438" s="38"/>
      <c r="K1438" s="38"/>
      <c r="L1438" s="38"/>
      <c r="M1438" s="39"/>
      <c r="N1438" s="39"/>
      <c r="O1438" s="41">
        <v>5000</v>
      </c>
      <c r="P1438" s="39">
        <f t="shared" si="66"/>
        <v>0</v>
      </c>
      <c r="Q1438" s="39">
        <f t="shared" si="67"/>
        <v>0</v>
      </c>
      <c r="R1438" s="39">
        <f t="shared" si="68"/>
        <v>0</v>
      </c>
    </row>
    <row r="1439" spans="4:18" x14ac:dyDescent="0.25">
      <c r="D1439" s="35" t="s">
        <v>1616</v>
      </c>
      <c r="E1439" s="37" t="s">
        <v>471</v>
      </c>
      <c r="F1439" s="37">
        <v>1</v>
      </c>
      <c r="G1439" s="37"/>
      <c r="H1439" s="37"/>
      <c r="I1439" s="38"/>
      <c r="J1439" s="38"/>
      <c r="K1439" s="38"/>
      <c r="L1439" s="38"/>
      <c r="M1439" s="39"/>
      <c r="N1439" s="39"/>
      <c r="O1439" s="41">
        <v>6000</v>
      </c>
      <c r="P1439" s="39">
        <f t="shared" si="66"/>
        <v>0</v>
      </c>
      <c r="Q1439" s="39">
        <f t="shared" si="67"/>
        <v>0</v>
      </c>
      <c r="R1439" s="39">
        <f t="shared" si="68"/>
        <v>0</v>
      </c>
    </row>
    <row r="1440" spans="4:18" x14ac:dyDescent="0.25">
      <c r="D1440" s="36" t="s">
        <v>2425</v>
      </c>
      <c r="E1440" s="37" t="s">
        <v>313</v>
      </c>
      <c r="F1440" s="37">
        <v>1</v>
      </c>
      <c r="G1440" s="37"/>
      <c r="H1440" s="37"/>
      <c r="I1440" s="38"/>
      <c r="J1440" s="38"/>
      <c r="K1440" s="38"/>
      <c r="L1440" s="38"/>
      <c r="M1440" s="39"/>
      <c r="N1440" s="39"/>
      <c r="O1440" s="41">
        <v>53000</v>
      </c>
      <c r="P1440" s="39">
        <f t="shared" si="66"/>
        <v>0</v>
      </c>
      <c r="Q1440" s="39">
        <f t="shared" si="67"/>
        <v>0</v>
      </c>
      <c r="R1440" s="39">
        <f t="shared" si="68"/>
        <v>0</v>
      </c>
    </row>
    <row r="1441" spans="4:18" x14ac:dyDescent="0.25">
      <c r="D1441" s="35" t="s">
        <v>1617</v>
      </c>
      <c r="E1441" s="37" t="s">
        <v>471</v>
      </c>
      <c r="F1441" s="37">
        <v>1</v>
      </c>
      <c r="G1441" s="37"/>
      <c r="H1441" s="37"/>
      <c r="I1441" s="38"/>
      <c r="J1441" s="38"/>
      <c r="K1441" s="38"/>
      <c r="L1441" s="38"/>
      <c r="M1441" s="39"/>
      <c r="N1441" s="39"/>
      <c r="O1441" s="41">
        <v>51000</v>
      </c>
      <c r="P1441" s="39">
        <f t="shared" si="66"/>
        <v>0</v>
      </c>
      <c r="Q1441" s="39">
        <f t="shared" si="67"/>
        <v>0</v>
      </c>
      <c r="R1441" s="39">
        <f t="shared" si="68"/>
        <v>0</v>
      </c>
    </row>
    <row r="1442" spans="4:18" x14ac:dyDescent="0.25">
      <c r="D1442" s="35" t="s">
        <v>1618</v>
      </c>
      <c r="E1442" s="37" t="s">
        <v>471</v>
      </c>
      <c r="F1442" s="37">
        <v>1</v>
      </c>
      <c r="G1442" s="37"/>
      <c r="H1442" s="37"/>
      <c r="I1442" s="38"/>
      <c r="J1442" s="38"/>
      <c r="K1442" s="38"/>
      <c r="L1442" s="38"/>
      <c r="M1442" s="39"/>
      <c r="N1442" s="39"/>
      <c r="O1442" s="41">
        <v>51000</v>
      </c>
      <c r="P1442" s="39">
        <f t="shared" si="66"/>
        <v>0</v>
      </c>
      <c r="Q1442" s="39">
        <f t="shared" si="67"/>
        <v>0</v>
      </c>
      <c r="R1442" s="39">
        <f t="shared" si="68"/>
        <v>0</v>
      </c>
    </row>
    <row r="1443" spans="4:18" x14ac:dyDescent="0.25">
      <c r="D1443" s="36" t="s">
        <v>2424</v>
      </c>
      <c r="E1443" s="37" t="s">
        <v>313</v>
      </c>
      <c r="F1443" s="37">
        <v>1</v>
      </c>
      <c r="G1443" s="37"/>
      <c r="H1443" s="37"/>
      <c r="I1443" s="38"/>
      <c r="J1443" s="38"/>
      <c r="K1443" s="38"/>
      <c r="L1443" s="38"/>
      <c r="M1443" s="39"/>
      <c r="N1443" s="39"/>
      <c r="O1443" s="41">
        <v>53000</v>
      </c>
      <c r="P1443" s="39">
        <f t="shared" si="66"/>
        <v>0</v>
      </c>
      <c r="Q1443" s="39">
        <f t="shared" si="67"/>
        <v>0</v>
      </c>
      <c r="R1443" s="39">
        <f t="shared" si="68"/>
        <v>0</v>
      </c>
    </row>
    <row r="1444" spans="4:18" x14ac:dyDescent="0.25">
      <c r="D1444" s="36" t="s">
        <v>1619</v>
      </c>
      <c r="E1444" s="37" t="s">
        <v>471</v>
      </c>
      <c r="F1444" s="37">
        <v>2</v>
      </c>
      <c r="G1444" s="37"/>
      <c r="H1444" s="37"/>
      <c r="I1444" s="38"/>
      <c r="J1444" s="38"/>
      <c r="K1444" s="38"/>
      <c r="L1444" s="38"/>
      <c r="M1444" s="39"/>
      <c r="N1444" s="39"/>
      <c r="O1444" s="40">
        <v>79000</v>
      </c>
      <c r="P1444" s="39">
        <f t="shared" si="66"/>
        <v>0</v>
      </c>
      <c r="Q1444" s="39">
        <f t="shared" si="67"/>
        <v>0</v>
      </c>
      <c r="R1444" s="39">
        <f t="shared" si="68"/>
        <v>0</v>
      </c>
    </row>
    <row r="1445" spans="4:18" x14ac:dyDescent="0.25">
      <c r="D1445" s="36" t="s">
        <v>1620</v>
      </c>
      <c r="E1445" s="37" t="s">
        <v>471</v>
      </c>
      <c r="F1445" s="37">
        <v>7</v>
      </c>
      <c r="G1445" s="37"/>
      <c r="H1445" s="37"/>
      <c r="I1445" s="38"/>
      <c r="J1445" s="38"/>
      <c r="K1445" s="38"/>
      <c r="L1445" s="38"/>
      <c r="M1445" s="39"/>
      <c r="N1445" s="39"/>
      <c r="O1445" s="40">
        <v>3000</v>
      </c>
      <c r="P1445" s="39">
        <f t="shared" si="66"/>
        <v>0</v>
      </c>
      <c r="Q1445" s="39">
        <f t="shared" si="67"/>
        <v>0</v>
      </c>
      <c r="R1445" s="39">
        <f t="shared" si="68"/>
        <v>0</v>
      </c>
    </row>
    <row r="1446" spans="4:18" x14ac:dyDescent="0.25">
      <c r="D1446" s="36" t="s">
        <v>1621</v>
      </c>
      <c r="E1446" s="37" t="s">
        <v>471</v>
      </c>
      <c r="F1446" s="37">
        <v>9</v>
      </c>
      <c r="G1446" s="37"/>
      <c r="H1446" s="37"/>
      <c r="I1446" s="38"/>
      <c r="J1446" s="38"/>
      <c r="K1446" s="38"/>
      <c r="L1446" s="38"/>
      <c r="M1446" s="39"/>
      <c r="N1446" s="39"/>
      <c r="O1446" s="40">
        <v>3000</v>
      </c>
      <c r="P1446" s="39">
        <f t="shared" si="66"/>
        <v>0</v>
      </c>
      <c r="Q1446" s="39">
        <f t="shared" si="67"/>
        <v>0</v>
      </c>
      <c r="R1446" s="39">
        <f t="shared" si="68"/>
        <v>0</v>
      </c>
    </row>
    <row r="1447" spans="4:18" x14ac:dyDescent="0.25">
      <c r="D1447" s="36" t="s">
        <v>1622</v>
      </c>
      <c r="E1447" s="37" t="s">
        <v>471</v>
      </c>
      <c r="F1447" s="37">
        <v>9</v>
      </c>
      <c r="G1447" s="37"/>
      <c r="H1447" s="37"/>
      <c r="I1447" s="38"/>
      <c r="J1447" s="38"/>
      <c r="K1447" s="38"/>
      <c r="L1447" s="38"/>
      <c r="M1447" s="39"/>
      <c r="N1447" s="39"/>
      <c r="O1447" s="40">
        <v>5000</v>
      </c>
      <c r="P1447" s="39">
        <f t="shared" si="66"/>
        <v>0</v>
      </c>
      <c r="Q1447" s="39">
        <f t="shared" si="67"/>
        <v>0</v>
      </c>
      <c r="R1447" s="39">
        <f t="shared" si="68"/>
        <v>0</v>
      </c>
    </row>
    <row r="1448" spans="4:18" x14ac:dyDescent="0.25">
      <c r="D1448" s="36" t="s">
        <v>1623</v>
      </c>
      <c r="E1448" s="37" t="s">
        <v>471</v>
      </c>
      <c r="F1448" s="37">
        <v>1</v>
      </c>
      <c r="G1448" s="37"/>
      <c r="H1448" s="37"/>
      <c r="I1448" s="38"/>
      <c r="J1448" s="38"/>
      <c r="K1448" s="38"/>
      <c r="L1448" s="38"/>
      <c r="M1448" s="39"/>
      <c r="N1448" s="39"/>
      <c r="O1448" s="40">
        <v>5000</v>
      </c>
      <c r="P1448" s="39">
        <f t="shared" si="66"/>
        <v>0</v>
      </c>
      <c r="Q1448" s="39">
        <f t="shared" si="67"/>
        <v>0</v>
      </c>
      <c r="R1448" s="39">
        <f t="shared" si="68"/>
        <v>0</v>
      </c>
    </row>
    <row r="1449" spans="4:18" x14ac:dyDescent="0.25">
      <c r="D1449" s="36" t="s">
        <v>1624</v>
      </c>
      <c r="E1449" s="37" t="s">
        <v>471</v>
      </c>
      <c r="F1449" s="37">
        <v>8</v>
      </c>
      <c r="G1449" s="37"/>
      <c r="H1449" s="37"/>
      <c r="I1449" s="38"/>
      <c r="J1449" s="38"/>
      <c r="K1449" s="38"/>
      <c r="L1449" s="38"/>
      <c r="M1449" s="39"/>
      <c r="N1449" s="39"/>
      <c r="O1449" s="40">
        <v>5000</v>
      </c>
      <c r="P1449" s="39">
        <f t="shared" si="66"/>
        <v>0</v>
      </c>
      <c r="Q1449" s="39">
        <f t="shared" si="67"/>
        <v>0</v>
      </c>
      <c r="R1449" s="39">
        <f t="shared" si="68"/>
        <v>0</v>
      </c>
    </row>
    <row r="1450" spans="4:18" x14ac:dyDescent="0.25">
      <c r="D1450" s="36" t="s">
        <v>1625</v>
      </c>
      <c r="E1450" s="37" t="s">
        <v>471</v>
      </c>
      <c r="F1450" s="37">
        <v>3</v>
      </c>
      <c r="G1450" s="37"/>
      <c r="H1450" s="37"/>
      <c r="I1450" s="38"/>
      <c r="J1450" s="38"/>
      <c r="K1450" s="38"/>
      <c r="L1450" s="38"/>
      <c r="M1450" s="39"/>
      <c r="N1450" s="39"/>
      <c r="O1450" s="40">
        <v>5000</v>
      </c>
      <c r="P1450" s="39">
        <f t="shared" si="66"/>
        <v>0</v>
      </c>
      <c r="Q1450" s="39">
        <f t="shared" si="67"/>
        <v>0</v>
      </c>
      <c r="R1450" s="39">
        <f t="shared" si="68"/>
        <v>0</v>
      </c>
    </row>
    <row r="1451" spans="4:18" x14ac:dyDescent="0.25">
      <c r="D1451" s="36" t="s">
        <v>1626</v>
      </c>
      <c r="E1451" s="37" t="s">
        <v>471</v>
      </c>
      <c r="F1451" s="37">
        <v>1</v>
      </c>
      <c r="G1451" s="37"/>
      <c r="H1451" s="37"/>
      <c r="I1451" s="38"/>
      <c r="J1451" s="38"/>
      <c r="K1451" s="38"/>
      <c r="L1451" s="38"/>
      <c r="M1451" s="39"/>
      <c r="N1451" s="39"/>
      <c r="O1451" s="40">
        <v>4000</v>
      </c>
      <c r="P1451" s="39">
        <f t="shared" si="66"/>
        <v>0</v>
      </c>
      <c r="Q1451" s="39">
        <f t="shared" si="67"/>
        <v>0</v>
      </c>
      <c r="R1451" s="39">
        <f t="shared" si="68"/>
        <v>0</v>
      </c>
    </row>
    <row r="1452" spans="4:18" x14ac:dyDescent="0.25">
      <c r="D1452" s="36" t="s">
        <v>1627</v>
      </c>
      <c r="E1452" s="37" t="s">
        <v>471</v>
      </c>
      <c r="F1452" s="37">
        <v>2</v>
      </c>
      <c r="G1452" s="37"/>
      <c r="H1452" s="37"/>
      <c r="I1452" s="38"/>
      <c r="J1452" s="38"/>
      <c r="K1452" s="38"/>
      <c r="L1452" s="38"/>
      <c r="M1452" s="39"/>
      <c r="N1452" s="39"/>
      <c r="O1452" s="40">
        <v>3000</v>
      </c>
      <c r="P1452" s="39">
        <f t="shared" si="66"/>
        <v>0</v>
      </c>
      <c r="Q1452" s="39">
        <f t="shared" si="67"/>
        <v>0</v>
      </c>
      <c r="R1452" s="39">
        <f t="shared" si="68"/>
        <v>0</v>
      </c>
    </row>
    <row r="1453" spans="4:18" x14ac:dyDescent="0.25">
      <c r="D1453" s="36" t="s">
        <v>1628</v>
      </c>
      <c r="E1453" s="37" t="s">
        <v>471</v>
      </c>
      <c r="F1453" s="37">
        <v>8</v>
      </c>
      <c r="G1453" s="37"/>
      <c r="H1453" s="37"/>
      <c r="I1453" s="38"/>
      <c r="J1453" s="38"/>
      <c r="K1453" s="38"/>
      <c r="L1453" s="38"/>
      <c r="M1453" s="39"/>
      <c r="N1453" s="39"/>
      <c r="O1453" s="40">
        <v>3000</v>
      </c>
      <c r="P1453" s="39">
        <f t="shared" si="66"/>
        <v>0</v>
      </c>
      <c r="Q1453" s="39">
        <f t="shared" si="67"/>
        <v>0</v>
      </c>
      <c r="R1453" s="39">
        <f t="shared" si="68"/>
        <v>0</v>
      </c>
    </row>
    <row r="1454" spans="4:18" x14ac:dyDescent="0.25">
      <c r="D1454" s="36" t="s">
        <v>1629</v>
      </c>
      <c r="E1454" s="37" t="s">
        <v>471</v>
      </c>
      <c r="F1454" s="37">
        <v>1</v>
      </c>
      <c r="G1454" s="37"/>
      <c r="H1454" s="37"/>
      <c r="I1454" s="38"/>
      <c r="J1454" s="38"/>
      <c r="K1454" s="38"/>
      <c r="L1454" s="38"/>
      <c r="M1454" s="39"/>
      <c r="N1454" s="39"/>
      <c r="O1454" s="40">
        <v>3000</v>
      </c>
      <c r="P1454" s="39">
        <f t="shared" si="66"/>
        <v>0</v>
      </c>
      <c r="Q1454" s="39">
        <f t="shared" si="67"/>
        <v>0</v>
      </c>
      <c r="R1454" s="39">
        <f t="shared" si="68"/>
        <v>0</v>
      </c>
    </row>
    <row r="1455" spans="4:18" x14ac:dyDescent="0.25">
      <c r="D1455" s="36" t="s">
        <v>1630</v>
      </c>
      <c r="E1455" s="37" t="s">
        <v>471</v>
      </c>
      <c r="F1455" s="37">
        <v>1</v>
      </c>
      <c r="G1455" s="37"/>
      <c r="H1455" s="37"/>
      <c r="I1455" s="38"/>
      <c r="J1455" s="38"/>
      <c r="K1455" s="38"/>
      <c r="L1455" s="38"/>
      <c r="M1455" s="39"/>
      <c r="N1455" s="39"/>
      <c r="O1455" s="40">
        <v>16000</v>
      </c>
      <c r="P1455" s="39">
        <f t="shared" si="66"/>
        <v>0</v>
      </c>
      <c r="Q1455" s="39">
        <f t="shared" si="67"/>
        <v>0</v>
      </c>
      <c r="R1455" s="39">
        <f t="shared" si="68"/>
        <v>0</v>
      </c>
    </row>
    <row r="1456" spans="4:18" x14ac:dyDescent="0.25">
      <c r="D1456" s="36" t="s">
        <v>1631</v>
      </c>
      <c r="E1456" s="37" t="s">
        <v>471</v>
      </c>
      <c r="F1456" s="37">
        <v>1</v>
      </c>
      <c r="G1456" s="37"/>
      <c r="H1456" s="37"/>
      <c r="I1456" s="38"/>
      <c r="J1456" s="38"/>
      <c r="K1456" s="38"/>
      <c r="L1456" s="38"/>
      <c r="M1456" s="39"/>
      <c r="N1456" s="39"/>
      <c r="O1456" s="40">
        <v>19000</v>
      </c>
      <c r="P1456" s="39">
        <f t="shared" si="66"/>
        <v>0</v>
      </c>
      <c r="Q1456" s="39">
        <f t="shared" si="67"/>
        <v>0</v>
      </c>
      <c r="R1456" s="39">
        <f t="shared" si="68"/>
        <v>0</v>
      </c>
    </row>
    <row r="1457" spans="4:18" x14ac:dyDescent="0.25">
      <c r="D1457" s="36" t="s">
        <v>1632</v>
      </c>
      <c r="E1457" s="37" t="s">
        <v>471</v>
      </c>
      <c r="F1457" s="37">
        <v>1</v>
      </c>
      <c r="G1457" s="37"/>
      <c r="H1457" s="37"/>
      <c r="I1457" s="38"/>
      <c r="J1457" s="38"/>
      <c r="K1457" s="38"/>
      <c r="L1457" s="38"/>
      <c r="M1457" s="39"/>
      <c r="N1457" s="39"/>
      <c r="O1457" s="40">
        <v>22000</v>
      </c>
      <c r="P1457" s="39">
        <f t="shared" si="66"/>
        <v>0</v>
      </c>
      <c r="Q1457" s="39">
        <f t="shared" si="67"/>
        <v>0</v>
      </c>
      <c r="R1457" s="39">
        <f t="shared" si="68"/>
        <v>0</v>
      </c>
    </row>
    <row r="1458" spans="4:18" x14ac:dyDescent="0.25">
      <c r="D1458" s="35" t="s">
        <v>1633</v>
      </c>
      <c r="E1458" s="37" t="s">
        <v>471</v>
      </c>
      <c r="F1458" s="37">
        <v>3</v>
      </c>
      <c r="G1458" s="37"/>
      <c r="H1458" s="37"/>
      <c r="I1458" s="38"/>
      <c r="J1458" s="38"/>
      <c r="K1458" s="38"/>
      <c r="L1458" s="38"/>
      <c r="M1458" s="39"/>
      <c r="N1458" s="39"/>
      <c r="O1458" s="41">
        <v>12000</v>
      </c>
      <c r="P1458" s="39">
        <f t="shared" si="66"/>
        <v>0</v>
      </c>
      <c r="Q1458" s="39">
        <f t="shared" si="67"/>
        <v>0</v>
      </c>
      <c r="R1458" s="39">
        <f t="shared" si="68"/>
        <v>0</v>
      </c>
    </row>
    <row r="1459" spans="4:18" x14ac:dyDescent="0.25">
      <c r="D1459" s="35" t="s">
        <v>1634</v>
      </c>
      <c r="E1459" s="37" t="s">
        <v>471</v>
      </c>
      <c r="F1459" s="37">
        <v>1</v>
      </c>
      <c r="G1459" s="37"/>
      <c r="H1459" s="37"/>
      <c r="I1459" s="38"/>
      <c r="J1459" s="38"/>
      <c r="K1459" s="38"/>
      <c r="L1459" s="38"/>
      <c r="M1459" s="39"/>
      <c r="N1459" s="39"/>
      <c r="O1459" s="41">
        <v>5000</v>
      </c>
      <c r="P1459" s="39">
        <f t="shared" si="66"/>
        <v>0</v>
      </c>
      <c r="Q1459" s="39">
        <f t="shared" si="67"/>
        <v>0</v>
      </c>
      <c r="R1459" s="39">
        <f t="shared" si="68"/>
        <v>0</v>
      </c>
    </row>
    <row r="1460" spans="4:18" x14ac:dyDescent="0.25">
      <c r="D1460" s="35" t="s">
        <v>1635</v>
      </c>
      <c r="E1460" s="37" t="s">
        <v>471</v>
      </c>
      <c r="F1460" s="37">
        <v>3</v>
      </c>
      <c r="G1460" s="37"/>
      <c r="H1460" s="37"/>
      <c r="I1460" s="38"/>
      <c r="J1460" s="38"/>
      <c r="K1460" s="38"/>
      <c r="L1460" s="38"/>
      <c r="M1460" s="39"/>
      <c r="N1460" s="39"/>
      <c r="O1460" s="41">
        <v>5000</v>
      </c>
      <c r="P1460" s="39">
        <f t="shared" si="66"/>
        <v>0</v>
      </c>
      <c r="Q1460" s="39">
        <f t="shared" si="67"/>
        <v>0</v>
      </c>
      <c r="R1460" s="39">
        <f t="shared" si="68"/>
        <v>0</v>
      </c>
    </row>
    <row r="1461" spans="4:18" x14ac:dyDescent="0.25">
      <c r="D1461" s="36" t="s">
        <v>2383</v>
      </c>
      <c r="E1461" s="37" t="s">
        <v>313</v>
      </c>
      <c r="F1461" s="37">
        <v>2</v>
      </c>
      <c r="G1461" s="37"/>
      <c r="H1461" s="37"/>
      <c r="I1461" s="38"/>
      <c r="J1461" s="38"/>
      <c r="K1461" s="38"/>
      <c r="L1461" s="38"/>
      <c r="M1461" s="39"/>
      <c r="N1461" s="39"/>
      <c r="O1461" s="41">
        <v>88000</v>
      </c>
      <c r="P1461" s="39">
        <f t="shared" si="66"/>
        <v>0</v>
      </c>
      <c r="Q1461" s="39">
        <f t="shared" si="67"/>
        <v>0</v>
      </c>
      <c r="R1461" s="39">
        <f t="shared" si="68"/>
        <v>0</v>
      </c>
    </row>
    <row r="1462" spans="4:18" x14ac:dyDescent="0.25">
      <c r="D1462" s="36" t="s">
        <v>1636</v>
      </c>
      <c r="E1462" s="37" t="s">
        <v>471</v>
      </c>
      <c r="F1462" s="37">
        <v>1</v>
      </c>
      <c r="G1462" s="37"/>
      <c r="H1462" s="37"/>
      <c r="I1462" s="38"/>
      <c r="J1462" s="38"/>
      <c r="K1462" s="38"/>
      <c r="L1462" s="38"/>
      <c r="M1462" s="39"/>
      <c r="N1462" s="39"/>
      <c r="O1462" s="40">
        <v>21500</v>
      </c>
      <c r="P1462" s="39">
        <f t="shared" si="66"/>
        <v>0</v>
      </c>
      <c r="Q1462" s="39">
        <f t="shared" si="67"/>
        <v>0</v>
      </c>
      <c r="R1462" s="39">
        <f t="shared" si="68"/>
        <v>0</v>
      </c>
    </row>
    <row r="1463" spans="4:18" x14ac:dyDescent="0.25">
      <c r="D1463" s="35" t="s">
        <v>1636</v>
      </c>
      <c r="E1463" s="37" t="s">
        <v>471</v>
      </c>
      <c r="F1463" s="37">
        <v>1</v>
      </c>
      <c r="G1463" s="37"/>
      <c r="H1463" s="37"/>
      <c r="I1463" s="38"/>
      <c r="J1463" s="38"/>
      <c r="K1463" s="38"/>
      <c r="L1463" s="38"/>
      <c r="M1463" s="39"/>
      <c r="N1463" s="39"/>
      <c r="O1463" s="41">
        <v>23000</v>
      </c>
      <c r="P1463" s="39">
        <f t="shared" si="66"/>
        <v>0</v>
      </c>
      <c r="Q1463" s="39">
        <f t="shared" si="67"/>
        <v>0</v>
      </c>
      <c r="R1463" s="39">
        <f t="shared" si="68"/>
        <v>0</v>
      </c>
    </row>
    <row r="1464" spans="4:18" x14ac:dyDescent="0.25">
      <c r="D1464" s="35" t="s">
        <v>1636</v>
      </c>
      <c r="E1464" s="37" t="s">
        <v>471</v>
      </c>
      <c r="F1464" s="37">
        <v>1</v>
      </c>
      <c r="G1464" s="37"/>
      <c r="H1464" s="37"/>
      <c r="I1464" s="38"/>
      <c r="J1464" s="38"/>
      <c r="K1464" s="38"/>
      <c r="L1464" s="38"/>
      <c r="M1464" s="39"/>
      <c r="N1464" s="39"/>
      <c r="O1464" s="41">
        <v>13000</v>
      </c>
      <c r="P1464" s="39">
        <f t="shared" si="66"/>
        <v>0</v>
      </c>
      <c r="Q1464" s="39">
        <f t="shared" si="67"/>
        <v>0</v>
      </c>
      <c r="R1464" s="39">
        <f t="shared" si="68"/>
        <v>0</v>
      </c>
    </row>
    <row r="1465" spans="4:18" x14ac:dyDescent="0.25">
      <c r="D1465" s="35" t="s">
        <v>1637</v>
      </c>
      <c r="E1465" s="37" t="s">
        <v>471</v>
      </c>
      <c r="F1465" s="37">
        <v>1</v>
      </c>
      <c r="G1465" s="37"/>
      <c r="H1465" s="37"/>
      <c r="I1465" s="38"/>
      <c r="J1465" s="38"/>
      <c r="K1465" s="38"/>
      <c r="L1465" s="38"/>
      <c r="M1465" s="39"/>
      <c r="N1465" s="39"/>
      <c r="O1465" s="41">
        <v>40000</v>
      </c>
      <c r="P1465" s="39">
        <f t="shared" si="66"/>
        <v>0</v>
      </c>
      <c r="Q1465" s="39">
        <f t="shared" si="67"/>
        <v>0</v>
      </c>
      <c r="R1465" s="39">
        <f t="shared" si="68"/>
        <v>0</v>
      </c>
    </row>
    <row r="1466" spans="4:18" x14ac:dyDescent="0.25">
      <c r="D1466" s="35" t="s">
        <v>1638</v>
      </c>
      <c r="E1466" s="37" t="s">
        <v>471</v>
      </c>
      <c r="F1466" s="37">
        <v>1</v>
      </c>
      <c r="G1466" s="37"/>
      <c r="H1466" s="37"/>
      <c r="I1466" s="38"/>
      <c r="J1466" s="38"/>
      <c r="K1466" s="38"/>
      <c r="L1466" s="38"/>
      <c r="M1466" s="39"/>
      <c r="N1466" s="39"/>
      <c r="O1466" s="41">
        <v>40000</v>
      </c>
      <c r="P1466" s="39">
        <f t="shared" si="66"/>
        <v>0</v>
      </c>
      <c r="Q1466" s="39">
        <f t="shared" si="67"/>
        <v>0</v>
      </c>
      <c r="R1466" s="39">
        <f t="shared" si="68"/>
        <v>0</v>
      </c>
    </row>
    <row r="1467" spans="4:18" x14ac:dyDescent="0.25">
      <c r="D1467" s="35" t="s">
        <v>1639</v>
      </c>
      <c r="E1467" s="37" t="s">
        <v>471</v>
      </c>
      <c r="F1467" s="37">
        <v>1</v>
      </c>
      <c r="G1467" s="37"/>
      <c r="H1467" s="37"/>
      <c r="I1467" s="38"/>
      <c r="J1467" s="38"/>
      <c r="K1467" s="38"/>
      <c r="L1467" s="38"/>
      <c r="M1467" s="39"/>
      <c r="N1467" s="39"/>
      <c r="O1467" s="41">
        <v>11000</v>
      </c>
      <c r="P1467" s="39">
        <f t="shared" si="66"/>
        <v>0</v>
      </c>
      <c r="Q1467" s="39">
        <f t="shared" si="67"/>
        <v>0</v>
      </c>
      <c r="R1467" s="39">
        <f t="shared" si="68"/>
        <v>0</v>
      </c>
    </row>
    <row r="1468" spans="4:18" x14ac:dyDescent="0.25">
      <c r="D1468" s="36" t="s">
        <v>1640</v>
      </c>
      <c r="E1468" s="37" t="s">
        <v>471</v>
      </c>
      <c r="F1468" s="37">
        <v>4</v>
      </c>
      <c r="G1468" s="37"/>
      <c r="H1468" s="37"/>
      <c r="I1468" s="38"/>
      <c r="J1468" s="38"/>
      <c r="K1468" s="38"/>
      <c r="L1468" s="38"/>
      <c r="M1468" s="39"/>
      <c r="N1468" s="39"/>
      <c r="O1468" s="40">
        <v>1500</v>
      </c>
      <c r="P1468" s="39">
        <f t="shared" si="66"/>
        <v>0</v>
      </c>
      <c r="Q1468" s="39">
        <f t="shared" si="67"/>
        <v>0</v>
      </c>
      <c r="R1468" s="39">
        <f t="shared" si="68"/>
        <v>0</v>
      </c>
    </row>
    <row r="1469" spans="4:18" x14ac:dyDescent="0.25">
      <c r="D1469" s="35" t="s">
        <v>1641</v>
      </c>
      <c r="E1469" s="37" t="s">
        <v>471</v>
      </c>
      <c r="F1469" s="37">
        <v>1</v>
      </c>
      <c r="G1469" s="37"/>
      <c r="H1469" s="37"/>
      <c r="I1469" s="38"/>
      <c r="J1469" s="38"/>
      <c r="K1469" s="38"/>
      <c r="L1469" s="38"/>
      <c r="M1469" s="39"/>
      <c r="N1469" s="39"/>
      <c r="O1469" s="41">
        <v>2000</v>
      </c>
      <c r="P1469" s="39">
        <f t="shared" si="66"/>
        <v>0</v>
      </c>
      <c r="Q1469" s="39">
        <f t="shared" si="67"/>
        <v>0</v>
      </c>
      <c r="R1469" s="39">
        <f t="shared" si="68"/>
        <v>0</v>
      </c>
    </row>
    <row r="1470" spans="4:18" x14ac:dyDescent="0.25">
      <c r="D1470" s="36" t="s">
        <v>1642</v>
      </c>
      <c r="E1470" s="37" t="s">
        <v>471</v>
      </c>
      <c r="F1470" s="37">
        <v>3</v>
      </c>
      <c r="G1470" s="37"/>
      <c r="H1470" s="37"/>
      <c r="I1470" s="38"/>
      <c r="J1470" s="38"/>
      <c r="K1470" s="38"/>
      <c r="L1470" s="38"/>
      <c r="M1470" s="39"/>
      <c r="N1470" s="39"/>
      <c r="O1470" s="40">
        <v>2500</v>
      </c>
      <c r="P1470" s="39">
        <f t="shared" si="66"/>
        <v>0</v>
      </c>
      <c r="Q1470" s="39">
        <f t="shared" si="67"/>
        <v>0</v>
      </c>
      <c r="R1470" s="39">
        <f t="shared" si="68"/>
        <v>0</v>
      </c>
    </row>
    <row r="1471" spans="4:18" x14ac:dyDescent="0.25">
      <c r="D1471" s="36" t="s">
        <v>1643</v>
      </c>
      <c r="E1471" s="37" t="s">
        <v>471</v>
      </c>
      <c r="F1471" s="37">
        <v>1</v>
      </c>
      <c r="G1471" s="37"/>
      <c r="H1471" s="37"/>
      <c r="I1471" s="38"/>
      <c r="J1471" s="38"/>
      <c r="K1471" s="38"/>
      <c r="L1471" s="38"/>
      <c r="M1471" s="39"/>
      <c r="N1471" s="39"/>
      <c r="O1471" s="40">
        <v>3500</v>
      </c>
      <c r="P1471" s="39">
        <f t="shared" si="66"/>
        <v>0</v>
      </c>
      <c r="Q1471" s="39">
        <f t="shared" si="67"/>
        <v>0</v>
      </c>
      <c r="R1471" s="39">
        <f t="shared" si="68"/>
        <v>0</v>
      </c>
    </row>
    <row r="1472" spans="4:18" x14ac:dyDescent="0.25">
      <c r="D1472" s="36" t="s">
        <v>1644</v>
      </c>
      <c r="E1472" s="37" t="s">
        <v>471</v>
      </c>
      <c r="F1472" s="37">
        <v>1</v>
      </c>
      <c r="G1472" s="37"/>
      <c r="H1472" s="37"/>
      <c r="I1472" s="38"/>
      <c r="J1472" s="38"/>
      <c r="K1472" s="38"/>
      <c r="L1472" s="38"/>
      <c r="M1472" s="39"/>
      <c r="N1472" s="39"/>
      <c r="O1472" s="40">
        <v>5000</v>
      </c>
      <c r="P1472" s="39">
        <f t="shared" si="66"/>
        <v>0</v>
      </c>
      <c r="Q1472" s="39">
        <f t="shared" si="67"/>
        <v>0</v>
      </c>
      <c r="R1472" s="39">
        <f t="shared" si="68"/>
        <v>0</v>
      </c>
    </row>
    <row r="1473" spans="4:18" x14ac:dyDescent="0.25">
      <c r="D1473" s="36" t="s">
        <v>1645</v>
      </c>
      <c r="E1473" s="37" t="s">
        <v>471</v>
      </c>
      <c r="F1473" s="37">
        <v>10</v>
      </c>
      <c r="G1473" s="37"/>
      <c r="H1473" s="37"/>
      <c r="I1473" s="38"/>
      <c r="J1473" s="38"/>
      <c r="K1473" s="38"/>
      <c r="L1473" s="38"/>
      <c r="M1473" s="39"/>
      <c r="N1473" s="39"/>
      <c r="O1473" s="40">
        <v>1000</v>
      </c>
      <c r="P1473" s="39">
        <f t="shared" ref="P1473:P1536" si="69">H1473*I1473</f>
        <v>0</v>
      </c>
      <c r="Q1473" s="39">
        <f t="shared" ref="Q1473:Q1536" si="70">H1473*O1473</f>
        <v>0</v>
      </c>
      <c r="R1473" s="39">
        <f t="shared" ref="R1473:R1536" si="71">G1473*O1473</f>
        <v>0</v>
      </c>
    </row>
    <row r="1474" spans="4:18" x14ac:dyDescent="0.25">
      <c r="D1474" s="36" t="s">
        <v>1646</v>
      </c>
      <c r="E1474" s="37" t="s">
        <v>471</v>
      </c>
      <c r="F1474" s="37">
        <v>7</v>
      </c>
      <c r="G1474" s="37"/>
      <c r="H1474" s="37"/>
      <c r="I1474" s="38"/>
      <c r="J1474" s="38"/>
      <c r="K1474" s="38"/>
      <c r="L1474" s="38"/>
      <c r="M1474" s="39"/>
      <c r="N1474" s="39"/>
      <c r="O1474" s="40">
        <v>12000</v>
      </c>
      <c r="P1474" s="39">
        <f t="shared" si="69"/>
        <v>0</v>
      </c>
      <c r="Q1474" s="39">
        <f t="shared" si="70"/>
        <v>0</v>
      </c>
      <c r="R1474" s="39">
        <f t="shared" si="71"/>
        <v>0</v>
      </c>
    </row>
    <row r="1475" spans="4:18" x14ac:dyDescent="0.25">
      <c r="D1475" s="36" t="s">
        <v>1646</v>
      </c>
      <c r="E1475" s="37" t="s">
        <v>471</v>
      </c>
      <c r="F1475" s="37">
        <v>20</v>
      </c>
      <c r="G1475" s="37"/>
      <c r="H1475" s="37"/>
      <c r="I1475" s="38"/>
      <c r="J1475" s="38"/>
      <c r="K1475" s="38"/>
      <c r="L1475" s="38"/>
      <c r="M1475" s="39"/>
      <c r="N1475" s="39"/>
      <c r="O1475" s="40">
        <v>14000</v>
      </c>
      <c r="P1475" s="39">
        <f t="shared" si="69"/>
        <v>0</v>
      </c>
      <c r="Q1475" s="39">
        <f t="shared" si="70"/>
        <v>0</v>
      </c>
      <c r="R1475" s="39">
        <f t="shared" si="71"/>
        <v>0</v>
      </c>
    </row>
    <row r="1476" spans="4:18" x14ac:dyDescent="0.25">
      <c r="D1476" s="36" t="s">
        <v>1647</v>
      </c>
      <c r="E1476" s="37" t="s">
        <v>471</v>
      </c>
      <c r="F1476" s="37">
        <v>18</v>
      </c>
      <c r="G1476" s="37"/>
      <c r="H1476" s="37"/>
      <c r="I1476" s="38"/>
      <c r="J1476" s="38"/>
      <c r="K1476" s="38"/>
      <c r="L1476" s="38"/>
      <c r="M1476" s="39"/>
      <c r="N1476" s="39"/>
      <c r="O1476" s="40">
        <v>14000</v>
      </c>
      <c r="P1476" s="39">
        <f t="shared" si="69"/>
        <v>0</v>
      </c>
      <c r="Q1476" s="39">
        <f t="shared" si="70"/>
        <v>0</v>
      </c>
      <c r="R1476" s="39">
        <f t="shared" si="71"/>
        <v>0</v>
      </c>
    </row>
    <row r="1477" spans="4:18" x14ac:dyDescent="0.25">
      <c r="D1477" s="36" t="s">
        <v>1648</v>
      </c>
      <c r="E1477" s="37" t="s">
        <v>471</v>
      </c>
      <c r="F1477" s="37">
        <v>1</v>
      </c>
      <c r="G1477" s="37"/>
      <c r="H1477" s="37"/>
      <c r="I1477" s="38"/>
      <c r="J1477" s="38"/>
      <c r="K1477" s="38"/>
      <c r="L1477" s="38"/>
      <c r="M1477" s="39"/>
      <c r="N1477" s="39"/>
      <c r="O1477" s="40">
        <v>15000</v>
      </c>
      <c r="P1477" s="39">
        <f t="shared" si="69"/>
        <v>0</v>
      </c>
      <c r="Q1477" s="39">
        <f t="shared" si="70"/>
        <v>0</v>
      </c>
      <c r="R1477" s="39">
        <f t="shared" si="71"/>
        <v>0</v>
      </c>
    </row>
    <row r="1478" spans="4:18" x14ac:dyDescent="0.25">
      <c r="D1478" s="36" t="s">
        <v>1649</v>
      </c>
      <c r="E1478" s="37" t="s">
        <v>471</v>
      </c>
      <c r="F1478" s="37">
        <v>2</v>
      </c>
      <c r="G1478" s="37"/>
      <c r="H1478" s="37"/>
      <c r="I1478" s="38"/>
      <c r="J1478" s="38"/>
      <c r="K1478" s="38"/>
      <c r="L1478" s="38"/>
      <c r="M1478" s="39"/>
      <c r="N1478" s="39"/>
      <c r="O1478" s="40">
        <v>19000</v>
      </c>
      <c r="P1478" s="39">
        <f t="shared" si="69"/>
        <v>0</v>
      </c>
      <c r="Q1478" s="39">
        <f t="shared" si="70"/>
        <v>0</v>
      </c>
      <c r="R1478" s="39">
        <f t="shared" si="71"/>
        <v>0</v>
      </c>
    </row>
    <row r="1479" spans="4:18" x14ac:dyDescent="0.25">
      <c r="D1479" s="36" t="s">
        <v>1650</v>
      </c>
      <c r="E1479" s="37" t="s">
        <v>471</v>
      </c>
      <c r="F1479" s="37">
        <v>23</v>
      </c>
      <c r="G1479" s="37"/>
      <c r="H1479" s="37"/>
      <c r="I1479" s="38"/>
      <c r="J1479" s="38"/>
      <c r="K1479" s="38"/>
      <c r="L1479" s="38"/>
      <c r="M1479" s="39"/>
      <c r="N1479" s="39"/>
      <c r="O1479" s="40">
        <v>14000</v>
      </c>
      <c r="P1479" s="39">
        <f t="shared" si="69"/>
        <v>0</v>
      </c>
      <c r="Q1479" s="39">
        <f t="shared" si="70"/>
        <v>0</v>
      </c>
      <c r="R1479" s="39">
        <f t="shared" si="71"/>
        <v>0</v>
      </c>
    </row>
    <row r="1480" spans="4:18" x14ac:dyDescent="0.25">
      <c r="D1480" s="35" t="s">
        <v>1651</v>
      </c>
      <c r="E1480" s="37" t="s">
        <v>471</v>
      </c>
      <c r="F1480" s="37">
        <v>3</v>
      </c>
      <c r="G1480" s="37"/>
      <c r="H1480" s="37"/>
      <c r="I1480" s="38"/>
      <c r="J1480" s="38"/>
      <c r="K1480" s="38"/>
      <c r="L1480" s="38"/>
      <c r="M1480" s="39"/>
      <c r="N1480" s="39"/>
      <c r="O1480" s="41">
        <v>14000</v>
      </c>
      <c r="P1480" s="39">
        <f t="shared" si="69"/>
        <v>0</v>
      </c>
      <c r="Q1480" s="39">
        <f t="shared" si="70"/>
        <v>0</v>
      </c>
      <c r="R1480" s="39">
        <f t="shared" si="71"/>
        <v>0</v>
      </c>
    </row>
    <row r="1481" spans="4:18" x14ac:dyDescent="0.25">
      <c r="D1481" s="35" t="s">
        <v>1652</v>
      </c>
      <c r="E1481" s="37" t="s">
        <v>471</v>
      </c>
      <c r="F1481" s="37">
        <v>1</v>
      </c>
      <c r="G1481" s="37"/>
      <c r="H1481" s="37"/>
      <c r="I1481" s="38"/>
      <c r="J1481" s="38"/>
      <c r="K1481" s="38"/>
      <c r="L1481" s="38"/>
      <c r="M1481" s="39"/>
      <c r="N1481" s="39"/>
      <c r="O1481" s="41">
        <v>8000</v>
      </c>
      <c r="P1481" s="39">
        <f t="shared" si="69"/>
        <v>0</v>
      </c>
      <c r="Q1481" s="39">
        <f t="shared" si="70"/>
        <v>0</v>
      </c>
      <c r="R1481" s="39">
        <f t="shared" si="71"/>
        <v>0</v>
      </c>
    </row>
    <row r="1482" spans="4:18" x14ac:dyDescent="0.25">
      <c r="D1482" s="35" t="s">
        <v>1652</v>
      </c>
      <c r="E1482" s="37" t="s">
        <v>471</v>
      </c>
      <c r="F1482" s="37">
        <v>1</v>
      </c>
      <c r="G1482" s="37"/>
      <c r="H1482" s="37"/>
      <c r="I1482" s="38"/>
      <c r="J1482" s="38"/>
      <c r="K1482" s="38"/>
      <c r="L1482" s="38"/>
      <c r="M1482" s="39"/>
      <c r="N1482" s="39"/>
      <c r="O1482" s="41">
        <v>19000</v>
      </c>
      <c r="P1482" s="39">
        <f t="shared" si="69"/>
        <v>0</v>
      </c>
      <c r="Q1482" s="39">
        <f t="shared" si="70"/>
        <v>0</v>
      </c>
      <c r="R1482" s="39">
        <f t="shared" si="71"/>
        <v>0</v>
      </c>
    </row>
    <row r="1483" spans="4:18" x14ac:dyDescent="0.25">
      <c r="D1483" s="35" t="s">
        <v>1653</v>
      </c>
      <c r="E1483" s="37" t="s">
        <v>471</v>
      </c>
      <c r="F1483" s="37">
        <v>2</v>
      </c>
      <c r="G1483" s="37"/>
      <c r="H1483" s="37"/>
      <c r="I1483" s="38"/>
      <c r="J1483" s="38"/>
      <c r="K1483" s="38"/>
      <c r="L1483" s="38"/>
      <c r="M1483" s="39"/>
      <c r="N1483" s="39"/>
      <c r="O1483" s="41">
        <v>10000</v>
      </c>
      <c r="P1483" s="39">
        <f t="shared" si="69"/>
        <v>0</v>
      </c>
      <c r="Q1483" s="39">
        <f t="shared" si="70"/>
        <v>0</v>
      </c>
      <c r="R1483" s="39">
        <f t="shared" si="71"/>
        <v>0</v>
      </c>
    </row>
    <row r="1484" spans="4:18" x14ac:dyDescent="0.25">
      <c r="D1484" s="35" t="s">
        <v>1654</v>
      </c>
      <c r="E1484" s="37" t="s">
        <v>471</v>
      </c>
      <c r="F1484" s="37">
        <v>4</v>
      </c>
      <c r="G1484" s="37"/>
      <c r="H1484" s="37"/>
      <c r="I1484" s="38"/>
      <c r="J1484" s="38"/>
      <c r="K1484" s="38"/>
      <c r="L1484" s="38"/>
      <c r="M1484" s="39"/>
      <c r="N1484" s="39"/>
      <c r="O1484" s="41">
        <v>10000</v>
      </c>
      <c r="P1484" s="39">
        <f t="shared" si="69"/>
        <v>0</v>
      </c>
      <c r="Q1484" s="39">
        <f t="shared" si="70"/>
        <v>0</v>
      </c>
      <c r="R1484" s="39">
        <f t="shared" si="71"/>
        <v>0</v>
      </c>
    </row>
    <row r="1485" spans="4:18" x14ac:dyDescent="0.25">
      <c r="D1485" s="36" t="s">
        <v>1655</v>
      </c>
      <c r="E1485" s="37" t="s">
        <v>471</v>
      </c>
      <c r="F1485" s="37">
        <v>4</v>
      </c>
      <c r="G1485" s="37"/>
      <c r="H1485" s="37"/>
      <c r="I1485" s="38"/>
      <c r="J1485" s="38"/>
      <c r="K1485" s="38"/>
      <c r="L1485" s="38"/>
      <c r="M1485" s="39"/>
      <c r="N1485" s="39"/>
      <c r="O1485" s="40">
        <v>12000</v>
      </c>
      <c r="P1485" s="39">
        <f t="shared" si="69"/>
        <v>0</v>
      </c>
      <c r="Q1485" s="39">
        <f t="shared" si="70"/>
        <v>0</v>
      </c>
      <c r="R1485" s="39">
        <f t="shared" si="71"/>
        <v>0</v>
      </c>
    </row>
    <row r="1486" spans="4:18" x14ac:dyDescent="0.25">
      <c r="D1486" s="36" t="s">
        <v>1656</v>
      </c>
      <c r="E1486" s="37" t="s">
        <v>471</v>
      </c>
      <c r="F1486" s="37">
        <v>2</v>
      </c>
      <c r="G1486" s="37"/>
      <c r="H1486" s="37"/>
      <c r="I1486" s="38"/>
      <c r="J1486" s="38"/>
      <c r="K1486" s="38"/>
      <c r="L1486" s="38"/>
      <c r="M1486" s="39"/>
      <c r="N1486" s="39"/>
      <c r="O1486" s="40">
        <v>16500</v>
      </c>
      <c r="P1486" s="39">
        <f t="shared" si="69"/>
        <v>0</v>
      </c>
      <c r="Q1486" s="39">
        <f t="shared" si="70"/>
        <v>0</v>
      </c>
      <c r="R1486" s="39">
        <f t="shared" si="71"/>
        <v>0</v>
      </c>
    </row>
    <row r="1487" spans="4:18" x14ac:dyDescent="0.25">
      <c r="D1487" s="36" t="s">
        <v>1657</v>
      </c>
      <c r="E1487" s="37" t="s">
        <v>471</v>
      </c>
      <c r="F1487" s="37">
        <v>3</v>
      </c>
      <c r="G1487" s="37"/>
      <c r="H1487" s="37"/>
      <c r="I1487" s="38"/>
      <c r="J1487" s="38"/>
      <c r="K1487" s="38"/>
      <c r="L1487" s="38"/>
      <c r="M1487" s="39"/>
      <c r="N1487" s="39"/>
      <c r="O1487" s="40">
        <v>55000</v>
      </c>
      <c r="P1487" s="39">
        <f t="shared" si="69"/>
        <v>0</v>
      </c>
      <c r="Q1487" s="39">
        <f t="shared" si="70"/>
        <v>0</v>
      </c>
      <c r="R1487" s="39">
        <f t="shared" si="71"/>
        <v>0</v>
      </c>
    </row>
    <row r="1488" spans="4:18" x14ac:dyDescent="0.25">
      <c r="D1488" s="36" t="s">
        <v>1658</v>
      </c>
      <c r="E1488" s="37" t="s">
        <v>471</v>
      </c>
      <c r="F1488" s="37">
        <v>7</v>
      </c>
      <c r="G1488" s="37"/>
      <c r="H1488" s="37"/>
      <c r="I1488" s="38"/>
      <c r="J1488" s="38"/>
      <c r="K1488" s="38"/>
      <c r="L1488" s="38"/>
      <c r="M1488" s="39"/>
      <c r="N1488" s="39"/>
      <c r="O1488" s="40">
        <v>14000</v>
      </c>
      <c r="P1488" s="39">
        <f t="shared" si="69"/>
        <v>0</v>
      </c>
      <c r="Q1488" s="39">
        <f t="shared" si="70"/>
        <v>0</v>
      </c>
      <c r="R1488" s="39">
        <f t="shared" si="71"/>
        <v>0</v>
      </c>
    </row>
    <row r="1489" spans="4:18" x14ac:dyDescent="0.25">
      <c r="D1489" s="36" t="s">
        <v>1659</v>
      </c>
      <c r="E1489" s="37" t="s">
        <v>471</v>
      </c>
      <c r="F1489" s="37">
        <v>3</v>
      </c>
      <c r="G1489" s="37"/>
      <c r="H1489" s="37"/>
      <c r="I1489" s="38"/>
      <c r="J1489" s="38"/>
      <c r="K1489" s="38"/>
      <c r="L1489" s="38"/>
      <c r="M1489" s="39"/>
      <c r="N1489" s="39"/>
      <c r="O1489" s="40">
        <v>1000</v>
      </c>
      <c r="P1489" s="39">
        <f t="shared" si="69"/>
        <v>0</v>
      </c>
      <c r="Q1489" s="39">
        <f t="shared" si="70"/>
        <v>0</v>
      </c>
      <c r="R1489" s="39">
        <f t="shared" si="71"/>
        <v>0</v>
      </c>
    </row>
    <row r="1490" spans="4:18" x14ac:dyDescent="0.25">
      <c r="D1490" s="36" t="s">
        <v>1659</v>
      </c>
      <c r="E1490" s="37" t="s">
        <v>471</v>
      </c>
      <c r="F1490" s="37">
        <v>4</v>
      </c>
      <c r="G1490" s="37"/>
      <c r="H1490" s="37"/>
      <c r="I1490" s="38"/>
      <c r="J1490" s="38"/>
      <c r="K1490" s="38"/>
      <c r="L1490" s="38"/>
      <c r="M1490" s="39"/>
      <c r="N1490" s="39"/>
      <c r="O1490" s="40">
        <v>1500</v>
      </c>
      <c r="P1490" s="39">
        <f t="shared" si="69"/>
        <v>0</v>
      </c>
      <c r="Q1490" s="39">
        <f t="shared" si="70"/>
        <v>0</v>
      </c>
      <c r="R1490" s="39">
        <f t="shared" si="71"/>
        <v>0</v>
      </c>
    </row>
    <row r="1491" spans="4:18" x14ac:dyDescent="0.25">
      <c r="D1491" s="36" t="s">
        <v>1660</v>
      </c>
      <c r="E1491" s="37" t="s">
        <v>471</v>
      </c>
      <c r="F1491" s="37">
        <v>9</v>
      </c>
      <c r="G1491" s="37"/>
      <c r="H1491" s="37"/>
      <c r="I1491" s="38"/>
      <c r="J1491" s="38"/>
      <c r="K1491" s="38"/>
      <c r="L1491" s="38"/>
      <c r="M1491" s="39"/>
      <c r="N1491" s="39"/>
      <c r="O1491" s="40">
        <v>2000</v>
      </c>
      <c r="P1491" s="39">
        <f t="shared" si="69"/>
        <v>0</v>
      </c>
      <c r="Q1491" s="39">
        <f t="shared" si="70"/>
        <v>0</v>
      </c>
      <c r="R1491" s="39">
        <f t="shared" si="71"/>
        <v>0</v>
      </c>
    </row>
    <row r="1492" spans="4:18" x14ac:dyDescent="0.25">
      <c r="D1492" s="36" t="s">
        <v>1661</v>
      </c>
      <c r="E1492" s="37" t="s">
        <v>471</v>
      </c>
      <c r="F1492" s="37">
        <v>50</v>
      </c>
      <c r="G1492" s="37"/>
      <c r="H1492" s="37"/>
      <c r="I1492" s="38"/>
      <c r="J1492" s="38"/>
      <c r="K1492" s="38"/>
      <c r="L1492" s="38"/>
      <c r="M1492" s="39"/>
      <c r="N1492" s="39"/>
      <c r="O1492" s="40">
        <v>5000</v>
      </c>
      <c r="P1492" s="39">
        <f t="shared" si="69"/>
        <v>0</v>
      </c>
      <c r="Q1492" s="39">
        <f t="shared" si="70"/>
        <v>0</v>
      </c>
      <c r="R1492" s="39">
        <f t="shared" si="71"/>
        <v>0</v>
      </c>
    </row>
    <row r="1493" spans="4:18" x14ac:dyDescent="0.25">
      <c r="D1493" s="36" t="s">
        <v>1662</v>
      </c>
      <c r="E1493" s="37" t="s">
        <v>471</v>
      </c>
      <c r="F1493" s="37">
        <v>3</v>
      </c>
      <c r="G1493" s="37"/>
      <c r="H1493" s="37"/>
      <c r="I1493" s="38"/>
      <c r="J1493" s="38"/>
      <c r="K1493" s="38"/>
      <c r="L1493" s="38"/>
      <c r="M1493" s="39"/>
      <c r="N1493" s="39"/>
      <c r="O1493" s="40">
        <v>4900</v>
      </c>
      <c r="P1493" s="39">
        <f t="shared" si="69"/>
        <v>0</v>
      </c>
      <c r="Q1493" s="39">
        <f t="shared" si="70"/>
        <v>0</v>
      </c>
      <c r="R1493" s="39">
        <f t="shared" si="71"/>
        <v>0</v>
      </c>
    </row>
    <row r="1494" spans="4:18" x14ac:dyDescent="0.25">
      <c r="D1494" s="36" t="s">
        <v>1663</v>
      </c>
      <c r="E1494" s="37" t="s">
        <v>471</v>
      </c>
      <c r="F1494" s="37">
        <v>7</v>
      </c>
      <c r="G1494" s="37"/>
      <c r="H1494" s="37"/>
      <c r="I1494" s="38"/>
      <c r="J1494" s="38"/>
      <c r="K1494" s="38"/>
      <c r="L1494" s="38"/>
      <c r="M1494" s="39"/>
      <c r="N1494" s="39"/>
      <c r="O1494" s="40">
        <v>7000</v>
      </c>
      <c r="P1494" s="39">
        <f t="shared" si="69"/>
        <v>0</v>
      </c>
      <c r="Q1494" s="39">
        <f t="shared" si="70"/>
        <v>0</v>
      </c>
      <c r="R1494" s="39">
        <f t="shared" si="71"/>
        <v>0</v>
      </c>
    </row>
    <row r="1495" spans="4:18" x14ac:dyDescent="0.25">
      <c r="D1495" s="36" t="s">
        <v>1664</v>
      </c>
      <c r="E1495" s="37" t="s">
        <v>471</v>
      </c>
      <c r="F1495" s="37">
        <v>11</v>
      </c>
      <c r="G1495" s="37"/>
      <c r="H1495" s="37"/>
      <c r="I1495" s="38"/>
      <c r="J1495" s="38"/>
      <c r="K1495" s="38"/>
      <c r="L1495" s="38"/>
      <c r="M1495" s="39"/>
      <c r="N1495" s="39"/>
      <c r="O1495" s="40">
        <v>2000</v>
      </c>
      <c r="P1495" s="39">
        <f t="shared" si="69"/>
        <v>0</v>
      </c>
      <c r="Q1495" s="39">
        <f t="shared" si="70"/>
        <v>0</v>
      </c>
      <c r="R1495" s="39">
        <f t="shared" si="71"/>
        <v>0</v>
      </c>
    </row>
    <row r="1496" spans="4:18" x14ac:dyDescent="0.25">
      <c r="D1496" s="36" t="s">
        <v>1664</v>
      </c>
      <c r="E1496" s="37" t="s">
        <v>471</v>
      </c>
      <c r="F1496" s="37">
        <v>7</v>
      </c>
      <c r="G1496" s="37"/>
      <c r="H1496" s="37"/>
      <c r="I1496" s="38"/>
      <c r="J1496" s="38"/>
      <c r="K1496" s="38"/>
      <c r="L1496" s="38"/>
      <c r="M1496" s="39"/>
      <c r="N1496" s="39"/>
      <c r="O1496" s="40">
        <v>2000</v>
      </c>
      <c r="P1496" s="39">
        <f t="shared" si="69"/>
        <v>0</v>
      </c>
      <c r="Q1496" s="39">
        <f t="shared" si="70"/>
        <v>0</v>
      </c>
      <c r="R1496" s="39">
        <f t="shared" si="71"/>
        <v>0</v>
      </c>
    </row>
    <row r="1497" spans="4:18" x14ac:dyDescent="0.25">
      <c r="D1497" s="36" t="s">
        <v>1665</v>
      </c>
      <c r="E1497" s="37" t="s">
        <v>471</v>
      </c>
      <c r="F1497" s="37">
        <v>6</v>
      </c>
      <c r="G1497" s="37"/>
      <c r="H1497" s="37"/>
      <c r="I1497" s="38"/>
      <c r="J1497" s="38"/>
      <c r="K1497" s="38"/>
      <c r="L1497" s="38"/>
      <c r="M1497" s="39"/>
      <c r="N1497" s="39"/>
      <c r="O1497" s="40">
        <v>3500</v>
      </c>
      <c r="P1497" s="39">
        <f t="shared" si="69"/>
        <v>0</v>
      </c>
      <c r="Q1497" s="39">
        <f t="shared" si="70"/>
        <v>0</v>
      </c>
      <c r="R1497" s="39">
        <f t="shared" si="71"/>
        <v>0</v>
      </c>
    </row>
    <row r="1498" spans="4:18" x14ac:dyDescent="0.25">
      <c r="D1498" s="36" t="s">
        <v>1666</v>
      </c>
      <c r="E1498" s="37" t="s">
        <v>471</v>
      </c>
      <c r="F1498" s="37">
        <v>24</v>
      </c>
      <c r="G1498" s="37"/>
      <c r="H1498" s="37"/>
      <c r="I1498" s="38"/>
      <c r="J1498" s="38"/>
      <c r="K1498" s="38"/>
      <c r="L1498" s="38"/>
      <c r="M1498" s="39"/>
      <c r="N1498" s="39"/>
      <c r="O1498" s="40">
        <v>1000</v>
      </c>
      <c r="P1498" s="39">
        <f t="shared" si="69"/>
        <v>0</v>
      </c>
      <c r="Q1498" s="39">
        <f t="shared" si="70"/>
        <v>0</v>
      </c>
      <c r="R1498" s="39">
        <f t="shared" si="71"/>
        <v>0</v>
      </c>
    </row>
    <row r="1499" spans="4:18" x14ac:dyDescent="0.25">
      <c r="D1499" s="36" t="s">
        <v>1667</v>
      </c>
      <c r="E1499" s="37" t="s">
        <v>471</v>
      </c>
      <c r="F1499" s="37">
        <v>55</v>
      </c>
      <c r="G1499" s="37"/>
      <c r="H1499" s="37"/>
      <c r="I1499" s="38"/>
      <c r="J1499" s="38"/>
      <c r="K1499" s="38"/>
      <c r="L1499" s="38"/>
      <c r="M1499" s="39"/>
      <c r="N1499" s="39"/>
      <c r="O1499" s="40">
        <v>5000</v>
      </c>
      <c r="P1499" s="39">
        <f t="shared" si="69"/>
        <v>0</v>
      </c>
      <c r="Q1499" s="39">
        <f t="shared" si="70"/>
        <v>0</v>
      </c>
      <c r="R1499" s="39">
        <f t="shared" si="71"/>
        <v>0</v>
      </c>
    </row>
    <row r="1500" spans="4:18" x14ac:dyDescent="0.25">
      <c r="D1500" s="36" t="s">
        <v>1667</v>
      </c>
      <c r="E1500" s="37" t="s">
        <v>471</v>
      </c>
      <c r="F1500" s="37">
        <v>1</v>
      </c>
      <c r="G1500" s="37"/>
      <c r="H1500" s="37"/>
      <c r="I1500" s="38"/>
      <c r="J1500" s="38"/>
      <c r="K1500" s="38"/>
      <c r="L1500" s="38"/>
      <c r="M1500" s="39"/>
      <c r="N1500" s="39"/>
      <c r="O1500" s="40">
        <v>5000</v>
      </c>
      <c r="P1500" s="39">
        <f t="shared" si="69"/>
        <v>0</v>
      </c>
      <c r="Q1500" s="39">
        <f t="shared" si="70"/>
        <v>0</v>
      </c>
      <c r="R1500" s="39">
        <f t="shared" si="71"/>
        <v>0</v>
      </c>
    </row>
    <row r="1501" spans="4:18" x14ac:dyDescent="0.25">
      <c r="D1501" s="36" t="s">
        <v>1668</v>
      </c>
      <c r="E1501" s="37" t="s">
        <v>471</v>
      </c>
      <c r="F1501" s="37">
        <v>3</v>
      </c>
      <c r="G1501" s="37"/>
      <c r="H1501" s="37"/>
      <c r="I1501" s="38"/>
      <c r="J1501" s="38"/>
      <c r="K1501" s="38"/>
      <c r="L1501" s="38"/>
      <c r="M1501" s="39"/>
      <c r="N1501" s="39"/>
      <c r="O1501" s="40">
        <v>18000</v>
      </c>
      <c r="P1501" s="39">
        <f t="shared" si="69"/>
        <v>0</v>
      </c>
      <c r="Q1501" s="39">
        <f t="shared" si="70"/>
        <v>0</v>
      </c>
      <c r="R1501" s="39">
        <f t="shared" si="71"/>
        <v>0</v>
      </c>
    </row>
    <row r="1502" spans="4:18" x14ac:dyDescent="0.25">
      <c r="D1502" s="36" t="s">
        <v>1669</v>
      </c>
      <c r="E1502" s="37" t="s">
        <v>471</v>
      </c>
      <c r="F1502" s="37">
        <v>8</v>
      </c>
      <c r="G1502" s="37"/>
      <c r="H1502" s="37"/>
      <c r="I1502" s="38"/>
      <c r="J1502" s="38"/>
      <c r="K1502" s="38"/>
      <c r="L1502" s="38"/>
      <c r="M1502" s="39"/>
      <c r="N1502" s="39"/>
      <c r="O1502" s="40">
        <v>7000</v>
      </c>
      <c r="P1502" s="39">
        <f t="shared" si="69"/>
        <v>0</v>
      </c>
      <c r="Q1502" s="39">
        <f t="shared" si="70"/>
        <v>0</v>
      </c>
      <c r="R1502" s="39">
        <f t="shared" si="71"/>
        <v>0</v>
      </c>
    </row>
    <row r="1503" spans="4:18" x14ac:dyDescent="0.25">
      <c r="D1503" s="36" t="s">
        <v>1670</v>
      </c>
      <c r="E1503" s="37" t="s">
        <v>471</v>
      </c>
      <c r="F1503" s="37">
        <v>36</v>
      </c>
      <c r="G1503" s="37"/>
      <c r="H1503" s="37"/>
      <c r="I1503" s="38"/>
      <c r="J1503" s="38"/>
      <c r="K1503" s="38"/>
      <c r="L1503" s="38"/>
      <c r="M1503" s="39"/>
      <c r="N1503" s="39"/>
      <c r="O1503" s="40">
        <v>4000</v>
      </c>
      <c r="P1503" s="39">
        <f t="shared" si="69"/>
        <v>0</v>
      </c>
      <c r="Q1503" s="39">
        <f t="shared" si="70"/>
        <v>0</v>
      </c>
      <c r="R1503" s="39">
        <f t="shared" si="71"/>
        <v>0</v>
      </c>
    </row>
    <row r="1504" spans="4:18" x14ac:dyDescent="0.25">
      <c r="D1504" s="35" t="s">
        <v>1671</v>
      </c>
      <c r="E1504" s="37" t="s">
        <v>471</v>
      </c>
      <c r="F1504" s="37">
        <v>1</v>
      </c>
      <c r="G1504" s="37"/>
      <c r="H1504" s="37"/>
      <c r="I1504" s="38"/>
      <c r="J1504" s="38"/>
      <c r="K1504" s="38"/>
      <c r="L1504" s="38"/>
      <c r="M1504" s="39"/>
      <c r="N1504" s="39"/>
      <c r="O1504" s="41">
        <v>8000</v>
      </c>
      <c r="P1504" s="39">
        <f t="shared" si="69"/>
        <v>0</v>
      </c>
      <c r="Q1504" s="39">
        <f t="shared" si="70"/>
        <v>0</v>
      </c>
      <c r="R1504" s="39">
        <f t="shared" si="71"/>
        <v>0</v>
      </c>
    </row>
    <row r="1505" spans="4:18" x14ac:dyDescent="0.25">
      <c r="D1505" s="36" t="s">
        <v>1672</v>
      </c>
      <c r="E1505" s="37" t="s">
        <v>471</v>
      </c>
      <c r="F1505" s="37">
        <v>1</v>
      </c>
      <c r="G1505" s="37"/>
      <c r="H1505" s="37"/>
      <c r="I1505" s="38"/>
      <c r="J1505" s="38"/>
      <c r="K1505" s="38"/>
      <c r="L1505" s="38"/>
      <c r="M1505" s="39"/>
      <c r="N1505" s="39"/>
      <c r="O1505" s="40">
        <v>8000</v>
      </c>
      <c r="P1505" s="39">
        <f t="shared" si="69"/>
        <v>0</v>
      </c>
      <c r="Q1505" s="39">
        <f t="shared" si="70"/>
        <v>0</v>
      </c>
      <c r="R1505" s="39">
        <f t="shared" si="71"/>
        <v>0</v>
      </c>
    </row>
    <row r="1506" spans="4:18" x14ac:dyDescent="0.25">
      <c r="D1506" s="36" t="s">
        <v>1673</v>
      </c>
      <c r="E1506" s="37" t="s">
        <v>471</v>
      </c>
      <c r="F1506" s="37">
        <v>1</v>
      </c>
      <c r="G1506" s="37"/>
      <c r="H1506" s="37"/>
      <c r="I1506" s="38"/>
      <c r="J1506" s="38"/>
      <c r="K1506" s="38"/>
      <c r="L1506" s="38"/>
      <c r="M1506" s="39"/>
      <c r="N1506" s="39"/>
      <c r="O1506" s="40">
        <v>25000</v>
      </c>
      <c r="P1506" s="39">
        <f t="shared" si="69"/>
        <v>0</v>
      </c>
      <c r="Q1506" s="39">
        <f t="shared" si="70"/>
        <v>0</v>
      </c>
      <c r="R1506" s="39">
        <f t="shared" si="71"/>
        <v>0</v>
      </c>
    </row>
    <row r="1507" spans="4:18" x14ac:dyDescent="0.25">
      <c r="D1507" s="35" t="s">
        <v>1674</v>
      </c>
      <c r="E1507" s="37" t="s">
        <v>471</v>
      </c>
      <c r="F1507" s="37">
        <v>1</v>
      </c>
      <c r="G1507" s="37"/>
      <c r="H1507" s="37"/>
      <c r="I1507" s="38"/>
      <c r="J1507" s="38"/>
      <c r="K1507" s="38"/>
      <c r="L1507" s="38"/>
      <c r="M1507" s="39"/>
      <c r="N1507" s="39"/>
      <c r="O1507" s="41">
        <v>35000</v>
      </c>
      <c r="P1507" s="39">
        <f t="shared" si="69"/>
        <v>0</v>
      </c>
      <c r="Q1507" s="39">
        <f t="shared" si="70"/>
        <v>0</v>
      </c>
      <c r="R1507" s="39">
        <f t="shared" si="71"/>
        <v>0</v>
      </c>
    </row>
    <row r="1508" spans="4:18" x14ac:dyDescent="0.25">
      <c r="D1508" s="36" t="s">
        <v>1675</v>
      </c>
      <c r="E1508" s="37" t="s">
        <v>471</v>
      </c>
      <c r="F1508" s="37">
        <v>3</v>
      </c>
      <c r="G1508" s="37"/>
      <c r="H1508" s="37"/>
      <c r="I1508" s="38"/>
      <c r="J1508" s="38"/>
      <c r="K1508" s="38"/>
      <c r="L1508" s="38"/>
      <c r="M1508" s="39"/>
      <c r="N1508" s="39"/>
      <c r="O1508" s="40">
        <v>60000</v>
      </c>
      <c r="P1508" s="39">
        <f t="shared" si="69"/>
        <v>0</v>
      </c>
      <c r="Q1508" s="39">
        <f t="shared" si="70"/>
        <v>0</v>
      </c>
      <c r="R1508" s="39">
        <f t="shared" si="71"/>
        <v>0</v>
      </c>
    </row>
    <row r="1509" spans="4:18" x14ac:dyDescent="0.25">
      <c r="D1509" s="36" t="s">
        <v>1676</v>
      </c>
      <c r="E1509" s="37" t="s">
        <v>471</v>
      </c>
      <c r="F1509" s="37">
        <v>20</v>
      </c>
      <c r="G1509" s="37"/>
      <c r="H1509" s="37"/>
      <c r="I1509" s="38"/>
      <c r="J1509" s="38"/>
      <c r="K1509" s="38"/>
      <c r="L1509" s="38"/>
      <c r="M1509" s="39"/>
      <c r="N1509" s="39"/>
      <c r="O1509" s="40">
        <v>1000</v>
      </c>
      <c r="P1509" s="39">
        <f t="shared" si="69"/>
        <v>0</v>
      </c>
      <c r="Q1509" s="39">
        <f t="shared" si="70"/>
        <v>0</v>
      </c>
      <c r="R1509" s="39">
        <f t="shared" si="71"/>
        <v>0</v>
      </c>
    </row>
    <row r="1510" spans="4:18" x14ac:dyDescent="0.25">
      <c r="D1510" s="36" t="s">
        <v>1676</v>
      </c>
      <c r="E1510" s="37" t="s">
        <v>471</v>
      </c>
      <c r="F1510" s="37">
        <v>14</v>
      </c>
      <c r="G1510" s="37"/>
      <c r="H1510" s="37"/>
      <c r="I1510" s="38"/>
      <c r="J1510" s="38"/>
      <c r="K1510" s="38"/>
      <c r="L1510" s="38"/>
      <c r="M1510" s="39"/>
      <c r="N1510" s="39"/>
      <c r="O1510" s="40">
        <v>1000</v>
      </c>
      <c r="P1510" s="39">
        <f t="shared" si="69"/>
        <v>0</v>
      </c>
      <c r="Q1510" s="39">
        <f t="shared" si="70"/>
        <v>0</v>
      </c>
      <c r="R1510" s="39">
        <f t="shared" si="71"/>
        <v>0</v>
      </c>
    </row>
    <row r="1511" spans="4:18" x14ac:dyDescent="0.25">
      <c r="D1511" s="36" t="s">
        <v>1676</v>
      </c>
      <c r="E1511" s="37" t="s">
        <v>471</v>
      </c>
      <c r="F1511" s="37">
        <v>3</v>
      </c>
      <c r="G1511" s="37"/>
      <c r="H1511" s="37"/>
      <c r="I1511" s="38"/>
      <c r="J1511" s="38"/>
      <c r="K1511" s="38"/>
      <c r="L1511" s="38"/>
      <c r="M1511" s="39"/>
      <c r="N1511" s="39"/>
      <c r="O1511" s="40">
        <v>1500</v>
      </c>
      <c r="P1511" s="39">
        <f t="shared" si="69"/>
        <v>0</v>
      </c>
      <c r="Q1511" s="39">
        <f t="shared" si="70"/>
        <v>0</v>
      </c>
      <c r="R1511" s="39">
        <f t="shared" si="71"/>
        <v>0</v>
      </c>
    </row>
    <row r="1512" spans="4:18" x14ac:dyDescent="0.25">
      <c r="D1512" s="36" t="s">
        <v>1677</v>
      </c>
      <c r="E1512" s="37" t="s">
        <v>471</v>
      </c>
      <c r="F1512" s="37">
        <v>1</v>
      </c>
      <c r="G1512" s="37"/>
      <c r="H1512" s="37"/>
      <c r="I1512" s="38"/>
      <c r="J1512" s="38"/>
      <c r="K1512" s="38"/>
      <c r="L1512" s="38"/>
      <c r="M1512" s="39"/>
      <c r="N1512" s="39"/>
      <c r="O1512" s="40">
        <v>1000</v>
      </c>
      <c r="P1512" s="39">
        <f t="shared" si="69"/>
        <v>0</v>
      </c>
      <c r="Q1512" s="39">
        <f t="shared" si="70"/>
        <v>0</v>
      </c>
      <c r="R1512" s="39">
        <f t="shared" si="71"/>
        <v>0</v>
      </c>
    </row>
    <row r="1513" spans="4:18" x14ac:dyDescent="0.25">
      <c r="D1513" s="36" t="s">
        <v>1678</v>
      </c>
      <c r="E1513" s="37" t="s">
        <v>471</v>
      </c>
      <c r="F1513" s="37">
        <v>32</v>
      </c>
      <c r="G1513" s="37"/>
      <c r="H1513" s="37"/>
      <c r="I1513" s="38"/>
      <c r="J1513" s="38"/>
      <c r="K1513" s="38"/>
      <c r="L1513" s="38"/>
      <c r="M1513" s="39"/>
      <c r="N1513" s="39"/>
      <c r="O1513" s="40">
        <v>1500</v>
      </c>
      <c r="P1513" s="39">
        <f t="shared" si="69"/>
        <v>0</v>
      </c>
      <c r="Q1513" s="39">
        <f t="shared" si="70"/>
        <v>0</v>
      </c>
      <c r="R1513" s="39">
        <f t="shared" si="71"/>
        <v>0</v>
      </c>
    </row>
    <row r="1514" spans="4:18" x14ac:dyDescent="0.25">
      <c r="D1514" s="36" t="s">
        <v>1679</v>
      </c>
      <c r="E1514" s="37" t="s">
        <v>471</v>
      </c>
      <c r="F1514" s="37">
        <v>5</v>
      </c>
      <c r="G1514" s="37"/>
      <c r="H1514" s="37"/>
      <c r="I1514" s="38"/>
      <c r="J1514" s="38"/>
      <c r="K1514" s="38"/>
      <c r="L1514" s="38"/>
      <c r="M1514" s="39"/>
      <c r="N1514" s="39"/>
      <c r="O1514" s="40">
        <v>1000</v>
      </c>
      <c r="P1514" s="39">
        <f t="shared" si="69"/>
        <v>0</v>
      </c>
      <c r="Q1514" s="39">
        <f t="shared" si="70"/>
        <v>0</v>
      </c>
      <c r="R1514" s="39">
        <f t="shared" si="71"/>
        <v>0</v>
      </c>
    </row>
    <row r="1515" spans="4:18" x14ac:dyDescent="0.25">
      <c r="D1515" s="36" t="s">
        <v>1680</v>
      </c>
      <c r="E1515" s="37" t="s">
        <v>471</v>
      </c>
      <c r="F1515" s="37">
        <v>8</v>
      </c>
      <c r="G1515" s="37"/>
      <c r="H1515" s="37"/>
      <c r="I1515" s="38"/>
      <c r="J1515" s="38"/>
      <c r="K1515" s="38"/>
      <c r="L1515" s="38"/>
      <c r="M1515" s="39"/>
      <c r="N1515" s="39"/>
      <c r="O1515" s="40">
        <v>1000</v>
      </c>
      <c r="P1515" s="39">
        <f t="shared" si="69"/>
        <v>0</v>
      </c>
      <c r="Q1515" s="39">
        <f t="shared" si="70"/>
        <v>0</v>
      </c>
      <c r="R1515" s="39">
        <f t="shared" si="71"/>
        <v>0</v>
      </c>
    </row>
    <row r="1516" spans="4:18" x14ac:dyDescent="0.25">
      <c r="D1516" s="36" t="s">
        <v>1681</v>
      </c>
      <c r="E1516" s="37" t="s">
        <v>471</v>
      </c>
      <c r="F1516" s="37">
        <v>1</v>
      </c>
      <c r="G1516" s="37"/>
      <c r="H1516" s="37"/>
      <c r="I1516" s="38"/>
      <c r="J1516" s="38"/>
      <c r="K1516" s="38"/>
      <c r="L1516" s="38"/>
      <c r="M1516" s="39"/>
      <c r="N1516" s="39"/>
      <c r="O1516" s="40">
        <v>1000</v>
      </c>
      <c r="P1516" s="39">
        <f t="shared" si="69"/>
        <v>0</v>
      </c>
      <c r="Q1516" s="39">
        <f t="shared" si="70"/>
        <v>0</v>
      </c>
      <c r="R1516" s="39">
        <f t="shared" si="71"/>
        <v>0</v>
      </c>
    </row>
    <row r="1517" spans="4:18" x14ac:dyDescent="0.25">
      <c r="D1517" s="36" t="s">
        <v>1682</v>
      </c>
      <c r="E1517" s="37" t="s">
        <v>471</v>
      </c>
      <c r="F1517" s="37">
        <v>8</v>
      </c>
      <c r="G1517" s="37"/>
      <c r="H1517" s="37"/>
      <c r="I1517" s="38"/>
      <c r="J1517" s="38"/>
      <c r="K1517" s="38"/>
      <c r="L1517" s="38"/>
      <c r="M1517" s="39"/>
      <c r="N1517" s="39"/>
      <c r="O1517" s="40">
        <v>5000</v>
      </c>
      <c r="P1517" s="39">
        <f t="shared" si="69"/>
        <v>0</v>
      </c>
      <c r="Q1517" s="39">
        <f t="shared" si="70"/>
        <v>0</v>
      </c>
      <c r="R1517" s="39">
        <f t="shared" si="71"/>
        <v>0</v>
      </c>
    </row>
    <row r="1518" spans="4:18" x14ac:dyDescent="0.25">
      <c r="D1518" s="36" t="s">
        <v>1683</v>
      </c>
      <c r="E1518" s="37" t="s">
        <v>471</v>
      </c>
      <c r="F1518" s="37">
        <v>8</v>
      </c>
      <c r="G1518" s="37"/>
      <c r="H1518" s="37"/>
      <c r="I1518" s="38"/>
      <c r="J1518" s="38"/>
      <c r="K1518" s="38"/>
      <c r="L1518" s="38"/>
      <c r="M1518" s="39"/>
      <c r="N1518" s="39"/>
      <c r="O1518" s="40">
        <v>5000</v>
      </c>
      <c r="P1518" s="39">
        <f t="shared" si="69"/>
        <v>0</v>
      </c>
      <c r="Q1518" s="39">
        <f t="shared" si="70"/>
        <v>0</v>
      </c>
      <c r="R1518" s="39">
        <f t="shared" si="71"/>
        <v>0</v>
      </c>
    </row>
    <row r="1519" spans="4:18" x14ac:dyDescent="0.25">
      <c r="D1519" s="36" t="s">
        <v>1684</v>
      </c>
      <c r="E1519" s="37" t="s">
        <v>471</v>
      </c>
      <c r="F1519" s="37">
        <v>22</v>
      </c>
      <c r="G1519" s="37"/>
      <c r="H1519" s="37"/>
      <c r="I1519" s="38"/>
      <c r="J1519" s="38"/>
      <c r="K1519" s="38"/>
      <c r="L1519" s="38"/>
      <c r="M1519" s="39"/>
      <c r="N1519" s="39"/>
      <c r="O1519" s="40">
        <v>1000</v>
      </c>
      <c r="P1519" s="39">
        <f t="shared" si="69"/>
        <v>0</v>
      </c>
      <c r="Q1519" s="39">
        <f t="shared" si="70"/>
        <v>0</v>
      </c>
      <c r="R1519" s="39">
        <f t="shared" si="71"/>
        <v>0</v>
      </c>
    </row>
    <row r="1520" spans="4:18" x14ac:dyDescent="0.25">
      <c r="D1520" s="35" t="s">
        <v>1685</v>
      </c>
      <c r="E1520" s="37" t="s">
        <v>471</v>
      </c>
      <c r="F1520" s="37">
        <v>20</v>
      </c>
      <c r="G1520" s="37"/>
      <c r="H1520" s="37"/>
      <c r="I1520" s="38"/>
      <c r="J1520" s="38"/>
      <c r="K1520" s="38"/>
      <c r="L1520" s="38"/>
      <c r="M1520" s="39"/>
      <c r="N1520" s="39"/>
      <c r="O1520" s="41">
        <v>2000</v>
      </c>
      <c r="P1520" s="39">
        <f t="shared" si="69"/>
        <v>0</v>
      </c>
      <c r="Q1520" s="39">
        <f t="shared" si="70"/>
        <v>0</v>
      </c>
      <c r="R1520" s="39">
        <f t="shared" si="71"/>
        <v>0</v>
      </c>
    </row>
    <row r="1521" spans="4:18" x14ac:dyDescent="0.25">
      <c r="D1521" s="36" t="s">
        <v>1686</v>
      </c>
      <c r="E1521" s="37" t="s">
        <v>471</v>
      </c>
      <c r="F1521" s="37">
        <v>4</v>
      </c>
      <c r="G1521" s="37"/>
      <c r="H1521" s="37"/>
      <c r="I1521" s="38"/>
      <c r="J1521" s="38"/>
      <c r="K1521" s="38"/>
      <c r="L1521" s="38"/>
      <c r="M1521" s="39"/>
      <c r="N1521" s="39"/>
      <c r="O1521" s="40">
        <v>3000</v>
      </c>
      <c r="P1521" s="39">
        <f t="shared" si="69"/>
        <v>0</v>
      </c>
      <c r="Q1521" s="39">
        <f t="shared" si="70"/>
        <v>0</v>
      </c>
      <c r="R1521" s="39">
        <f t="shared" si="71"/>
        <v>0</v>
      </c>
    </row>
    <row r="1522" spans="4:18" x14ac:dyDescent="0.25">
      <c r="D1522" s="35" t="s">
        <v>1687</v>
      </c>
      <c r="E1522" s="37" t="s">
        <v>471</v>
      </c>
      <c r="F1522" s="37">
        <v>1</v>
      </c>
      <c r="G1522" s="37"/>
      <c r="H1522" s="37"/>
      <c r="I1522" s="38"/>
      <c r="J1522" s="38"/>
      <c r="K1522" s="38"/>
      <c r="L1522" s="38"/>
      <c r="M1522" s="39"/>
      <c r="N1522" s="39"/>
      <c r="O1522" s="41">
        <v>3000</v>
      </c>
      <c r="P1522" s="39">
        <f t="shared" si="69"/>
        <v>0</v>
      </c>
      <c r="Q1522" s="39">
        <f t="shared" si="70"/>
        <v>0</v>
      </c>
      <c r="R1522" s="39">
        <f t="shared" si="71"/>
        <v>0</v>
      </c>
    </row>
    <row r="1523" spans="4:18" x14ac:dyDescent="0.25">
      <c r="D1523" s="36" t="s">
        <v>1688</v>
      </c>
      <c r="E1523" s="37" t="s">
        <v>471</v>
      </c>
      <c r="F1523" s="37">
        <v>6</v>
      </c>
      <c r="G1523" s="37"/>
      <c r="H1523" s="37"/>
      <c r="I1523" s="38"/>
      <c r="J1523" s="38"/>
      <c r="K1523" s="38"/>
      <c r="L1523" s="38"/>
      <c r="M1523" s="39"/>
      <c r="N1523" s="39"/>
      <c r="O1523" s="40">
        <v>5000</v>
      </c>
      <c r="P1523" s="39">
        <f t="shared" si="69"/>
        <v>0</v>
      </c>
      <c r="Q1523" s="39">
        <f t="shared" si="70"/>
        <v>0</v>
      </c>
      <c r="R1523" s="39">
        <f t="shared" si="71"/>
        <v>0</v>
      </c>
    </row>
    <row r="1524" spans="4:18" x14ac:dyDescent="0.25">
      <c r="D1524" s="36" t="s">
        <v>1689</v>
      </c>
      <c r="E1524" s="37" t="s">
        <v>471</v>
      </c>
      <c r="F1524" s="37">
        <v>7</v>
      </c>
      <c r="G1524" s="37"/>
      <c r="H1524" s="37"/>
      <c r="I1524" s="38"/>
      <c r="J1524" s="38"/>
      <c r="K1524" s="38"/>
      <c r="L1524" s="38"/>
      <c r="M1524" s="39"/>
      <c r="N1524" s="39"/>
      <c r="O1524" s="40">
        <v>3500</v>
      </c>
      <c r="P1524" s="39">
        <f t="shared" si="69"/>
        <v>0</v>
      </c>
      <c r="Q1524" s="39">
        <f t="shared" si="70"/>
        <v>0</v>
      </c>
      <c r="R1524" s="39">
        <f t="shared" si="71"/>
        <v>0</v>
      </c>
    </row>
    <row r="1525" spans="4:18" x14ac:dyDescent="0.25">
      <c r="D1525" s="36" t="s">
        <v>1690</v>
      </c>
      <c r="E1525" s="37" t="s">
        <v>471</v>
      </c>
      <c r="F1525" s="37">
        <v>27</v>
      </c>
      <c r="G1525" s="37"/>
      <c r="H1525" s="37"/>
      <c r="I1525" s="38"/>
      <c r="J1525" s="38"/>
      <c r="K1525" s="38"/>
      <c r="L1525" s="38"/>
      <c r="M1525" s="39"/>
      <c r="N1525" s="39"/>
      <c r="O1525" s="40">
        <v>2000</v>
      </c>
      <c r="P1525" s="39">
        <f t="shared" si="69"/>
        <v>0</v>
      </c>
      <c r="Q1525" s="39">
        <f t="shared" si="70"/>
        <v>0</v>
      </c>
      <c r="R1525" s="39">
        <f t="shared" si="71"/>
        <v>0</v>
      </c>
    </row>
    <row r="1526" spans="4:18" x14ac:dyDescent="0.25">
      <c r="D1526" s="36" t="s">
        <v>1691</v>
      </c>
      <c r="E1526" s="37" t="s">
        <v>471</v>
      </c>
      <c r="F1526" s="37">
        <v>11</v>
      </c>
      <c r="G1526" s="37"/>
      <c r="H1526" s="37"/>
      <c r="I1526" s="38"/>
      <c r="J1526" s="38"/>
      <c r="K1526" s="38"/>
      <c r="L1526" s="38"/>
      <c r="M1526" s="39"/>
      <c r="N1526" s="39"/>
      <c r="O1526" s="40">
        <v>1000</v>
      </c>
      <c r="P1526" s="39">
        <f t="shared" si="69"/>
        <v>0</v>
      </c>
      <c r="Q1526" s="39">
        <f t="shared" si="70"/>
        <v>0</v>
      </c>
      <c r="R1526" s="39">
        <f t="shared" si="71"/>
        <v>0</v>
      </c>
    </row>
    <row r="1527" spans="4:18" x14ac:dyDescent="0.25">
      <c r="D1527" s="35" t="s">
        <v>1692</v>
      </c>
      <c r="E1527" s="37" t="s">
        <v>471</v>
      </c>
      <c r="F1527" s="37">
        <v>1</v>
      </c>
      <c r="G1527" s="37"/>
      <c r="H1527" s="37"/>
      <c r="I1527" s="38"/>
      <c r="J1527" s="38"/>
      <c r="K1527" s="38"/>
      <c r="L1527" s="38"/>
      <c r="M1527" s="39"/>
      <c r="N1527" s="39"/>
      <c r="O1527" s="41">
        <v>35000</v>
      </c>
      <c r="P1527" s="39">
        <f t="shared" si="69"/>
        <v>0</v>
      </c>
      <c r="Q1527" s="39">
        <f t="shared" si="70"/>
        <v>0</v>
      </c>
      <c r="R1527" s="39">
        <f t="shared" si="71"/>
        <v>0</v>
      </c>
    </row>
    <row r="1528" spans="4:18" x14ac:dyDescent="0.25">
      <c r="D1528" s="36" t="s">
        <v>1693</v>
      </c>
      <c r="E1528" s="37" t="s">
        <v>471</v>
      </c>
      <c r="F1528" s="37">
        <v>16</v>
      </c>
      <c r="G1528" s="37"/>
      <c r="H1528" s="37"/>
      <c r="I1528" s="38"/>
      <c r="J1528" s="38"/>
      <c r="K1528" s="38"/>
      <c r="L1528" s="38"/>
      <c r="M1528" s="39"/>
      <c r="N1528" s="39"/>
      <c r="O1528" s="40">
        <v>3000</v>
      </c>
      <c r="P1528" s="39">
        <f t="shared" si="69"/>
        <v>0</v>
      </c>
      <c r="Q1528" s="39">
        <f t="shared" si="70"/>
        <v>0</v>
      </c>
      <c r="R1528" s="39">
        <f t="shared" si="71"/>
        <v>0</v>
      </c>
    </row>
    <row r="1529" spans="4:18" x14ac:dyDescent="0.25">
      <c r="D1529" s="36" t="s">
        <v>1694</v>
      </c>
      <c r="E1529" s="37" t="s">
        <v>471</v>
      </c>
      <c r="F1529" s="37">
        <v>4</v>
      </c>
      <c r="G1529" s="37"/>
      <c r="H1529" s="37"/>
      <c r="I1529" s="38"/>
      <c r="J1529" s="38"/>
      <c r="K1529" s="38"/>
      <c r="L1529" s="38"/>
      <c r="M1529" s="39"/>
      <c r="N1529" s="39"/>
      <c r="O1529" s="40">
        <v>3000</v>
      </c>
      <c r="P1529" s="39">
        <f t="shared" si="69"/>
        <v>0</v>
      </c>
      <c r="Q1529" s="39">
        <f t="shared" si="70"/>
        <v>0</v>
      </c>
      <c r="R1529" s="39">
        <f t="shared" si="71"/>
        <v>0</v>
      </c>
    </row>
    <row r="1530" spans="4:18" x14ac:dyDescent="0.25">
      <c r="D1530" s="36" t="s">
        <v>1695</v>
      </c>
      <c r="E1530" s="37" t="s">
        <v>471</v>
      </c>
      <c r="F1530" s="37">
        <v>11</v>
      </c>
      <c r="G1530" s="37"/>
      <c r="H1530" s="37"/>
      <c r="I1530" s="38"/>
      <c r="J1530" s="38"/>
      <c r="K1530" s="38"/>
      <c r="L1530" s="38"/>
      <c r="M1530" s="39"/>
      <c r="N1530" s="39"/>
      <c r="O1530" s="40">
        <v>6000</v>
      </c>
      <c r="P1530" s="39">
        <f t="shared" si="69"/>
        <v>0</v>
      </c>
      <c r="Q1530" s="39">
        <f t="shared" si="70"/>
        <v>0</v>
      </c>
      <c r="R1530" s="39">
        <f t="shared" si="71"/>
        <v>0</v>
      </c>
    </row>
    <row r="1531" spans="4:18" x14ac:dyDescent="0.25">
      <c r="D1531" s="35" t="s">
        <v>1696</v>
      </c>
      <c r="E1531" s="37" t="s">
        <v>471</v>
      </c>
      <c r="F1531" s="37">
        <v>2</v>
      </c>
      <c r="G1531" s="37"/>
      <c r="H1531" s="37"/>
      <c r="I1531" s="38"/>
      <c r="J1531" s="38"/>
      <c r="K1531" s="38"/>
      <c r="L1531" s="38"/>
      <c r="M1531" s="39"/>
      <c r="N1531" s="39"/>
      <c r="O1531" s="41">
        <v>6000</v>
      </c>
      <c r="P1531" s="39">
        <f t="shared" si="69"/>
        <v>0</v>
      </c>
      <c r="Q1531" s="39">
        <f t="shared" si="70"/>
        <v>0</v>
      </c>
      <c r="R1531" s="39">
        <f t="shared" si="71"/>
        <v>0</v>
      </c>
    </row>
    <row r="1532" spans="4:18" x14ac:dyDescent="0.25">
      <c r="D1532" s="36" t="s">
        <v>1697</v>
      </c>
      <c r="E1532" s="37" t="s">
        <v>471</v>
      </c>
      <c r="F1532" s="37">
        <v>6</v>
      </c>
      <c r="G1532" s="37"/>
      <c r="H1532" s="37"/>
      <c r="I1532" s="38"/>
      <c r="J1532" s="38"/>
      <c r="K1532" s="38"/>
      <c r="L1532" s="38"/>
      <c r="M1532" s="39"/>
      <c r="N1532" s="39"/>
      <c r="O1532" s="40">
        <v>1500</v>
      </c>
      <c r="P1532" s="39">
        <f t="shared" si="69"/>
        <v>0</v>
      </c>
      <c r="Q1532" s="39">
        <f t="shared" si="70"/>
        <v>0</v>
      </c>
      <c r="R1532" s="39">
        <f t="shared" si="71"/>
        <v>0</v>
      </c>
    </row>
    <row r="1533" spans="4:18" x14ac:dyDescent="0.25">
      <c r="D1533" s="36" t="s">
        <v>1698</v>
      </c>
      <c r="E1533" s="37" t="s">
        <v>471</v>
      </c>
      <c r="F1533" s="37">
        <v>23</v>
      </c>
      <c r="G1533" s="37"/>
      <c r="H1533" s="37"/>
      <c r="I1533" s="38"/>
      <c r="J1533" s="38"/>
      <c r="K1533" s="38"/>
      <c r="L1533" s="38"/>
      <c r="M1533" s="39"/>
      <c r="N1533" s="39"/>
      <c r="O1533" s="40">
        <v>1000</v>
      </c>
      <c r="P1533" s="39">
        <f t="shared" si="69"/>
        <v>0</v>
      </c>
      <c r="Q1533" s="39">
        <f t="shared" si="70"/>
        <v>0</v>
      </c>
      <c r="R1533" s="39">
        <f t="shared" si="71"/>
        <v>0</v>
      </c>
    </row>
    <row r="1534" spans="4:18" x14ac:dyDescent="0.25">
      <c r="D1534" s="36" t="s">
        <v>1699</v>
      </c>
      <c r="E1534" s="37" t="s">
        <v>471</v>
      </c>
      <c r="F1534" s="37">
        <v>5</v>
      </c>
      <c r="G1534" s="37"/>
      <c r="H1534" s="37"/>
      <c r="I1534" s="38"/>
      <c r="J1534" s="38"/>
      <c r="K1534" s="38"/>
      <c r="L1534" s="38"/>
      <c r="M1534" s="39"/>
      <c r="N1534" s="39"/>
      <c r="O1534" s="40">
        <v>4000</v>
      </c>
      <c r="P1534" s="39">
        <f t="shared" si="69"/>
        <v>0</v>
      </c>
      <c r="Q1534" s="39">
        <f t="shared" si="70"/>
        <v>0</v>
      </c>
      <c r="R1534" s="39">
        <f t="shared" si="71"/>
        <v>0</v>
      </c>
    </row>
    <row r="1535" spans="4:18" x14ac:dyDescent="0.25">
      <c r="D1535" s="36" t="s">
        <v>1700</v>
      </c>
      <c r="E1535" s="37" t="s">
        <v>471</v>
      </c>
      <c r="F1535" s="37">
        <v>1</v>
      </c>
      <c r="G1535" s="37"/>
      <c r="H1535" s="37"/>
      <c r="I1535" s="38"/>
      <c r="J1535" s="38"/>
      <c r="K1535" s="38"/>
      <c r="L1535" s="38"/>
      <c r="M1535" s="39"/>
      <c r="N1535" s="39"/>
      <c r="O1535" s="40">
        <v>12000</v>
      </c>
      <c r="P1535" s="39">
        <f t="shared" si="69"/>
        <v>0</v>
      </c>
      <c r="Q1535" s="39">
        <f t="shared" si="70"/>
        <v>0</v>
      </c>
      <c r="R1535" s="39">
        <f t="shared" si="71"/>
        <v>0</v>
      </c>
    </row>
    <row r="1536" spans="4:18" x14ac:dyDescent="0.25">
      <c r="D1536" s="36" t="s">
        <v>1701</v>
      </c>
      <c r="E1536" s="37" t="s">
        <v>471</v>
      </c>
      <c r="F1536" s="37">
        <v>13</v>
      </c>
      <c r="G1536" s="37"/>
      <c r="H1536" s="37"/>
      <c r="I1536" s="38"/>
      <c r="J1536" s="38"/>
      <c r="K1536" s="38"/>
      <c r="L1536" s="38"/>
      <c r="M1536" s="39"/>
      <c r="N1536" s="39"/>
      <c r="O1536" s="40">
        <v>8000</v>
      </c>
      <c r="P1536" s="39">
        <f t="shared" si="69"/>
        <v>0</v>
      </c>
      <c r="Q1536" s="39">
        <f t="shared" si="70"/>
        <v>0</v>
      </c>
      <c r="R1536" s="39">
        <f t="shared" si="71"/>
        <v>0</v>
      </c>
    </row>
    <row r="1537" spans="4:18" x14ac:dyDescent="0.25">
      <c r="D1537" s="36" t="s">
        <v>1702</v>
      </c>
      <c r="E1537" s="37" t="s">
        <v>471</v>
      </c>
      <c r="F1537" s="37">
        <v>8</v>
      </c>
      <c r="G1537" s="37"/>
      <c r="H1537" s="37"/>
      <c r="I1537" s="38"/>
      <c r="J1537" s="38"/>
      <c r="K1537" s="38"/>
      <c r="L1537" s="38"/>
      <c r="M1537" s="39"/>
      <c r="N1537" s="39"/>
      <c r="O1537" s="40">
        <v>1000</v>
      </c>
      <c r="P1537" s="39">
        <f t="shared" ref="P1537:P1600" si="72">H1537*I1537</f>
        <v>0</v>
      </c>
      <c r="Q1537" s="39">
        <f t="shared" ref="Q1537:Q1600" si="73">H1537*O1537</f>
        <v>0</v>
      </c>
      <c r="R1537" s="39">
        <f t="shared" ref="R1537:R1600" si="74">G1537*O1537</f>
        <v>0</v>
      </c>
    </row>
    <row r="1538" spans="4:18" x14ac:dyDescent="0.25">
      <c r="D1538" s="36" t="s">
        <v>1703</v>
      </c>
      <c r="E1538" s="37" t="s">
        <v>471</v>
      </c>
      <c r="F1538" s="37">
        <v>10</v>
      </c>
      <c r="G1538" s="37"/>
      <c r="H1538" s="37"/>
      <c r="I1538" s="38"/>
      <c r="J1538" s="38"/>
      <c r="K1538" s="38"/>
      <c r="L1538" s="38"/>
      <c r="M1538" s="39"/>
      <c r="N1538" s="39"/>
      <c r="O1538" s="40">
        <v>1500</v>
      </c>
      <c r="P1538" s="39">
        <f t="shared" si="72"/>
        <v>0</v>
      </c>
      <c r="Q1538" s="39">
        <f t="shared" si="73"/>
        <v>0</v>
      </c>
      <c r="R1538" s="39">
        <f t="shared" si="74"/>
        <v>0</v>
      </c>
    </row>
    <row r="1539" spans="4:18" x14ac:dyDescent="0.25">
      <c r="D1539" s="36" t="s">
        <v>1704</v>
      </c>
      <c r="E1539" s="37" t="s">
        <v>471</v>
      </c>
      <c r="F1539" s="37">
        <v>13</v>
      </c>
      <c r="G1539" s="37"/>
      <c r="H1539" s="37"/>
      <c r="I1539" s="38"/>
      <c r="J1539" s="38"/>
      <c r="K1539" s="38"/>
      <c r="L1539" s="38"/>
      <c r="M1539" s="39"/>
      <c r="N1539" s="39"/>
      <c r="O1539" s="40">
        <v>5000</v>
      </c>
      <c r="P1539" s="39">
        <f t="shared" si="72"/>
        <v>0</v>
      </c>
      <c r="Q1539" s="39">
        <f t="shared" si="73"/>
        <v>0</v>
      </c>
      <c r="R1539" s="39">
        <f t="shared" si="74"/>
        <v>0</v>
      </c>
    </row>
    <row r="1540" spans="4:18" x14ac:dyDescent="0.25">
      <c r="D1540" s="36" t="s">
        <v>1705</v>
      </c>
      <c r="E1540" s="37" t="s">
        <v>471</v>
      </c>
      <c r="F1540" s="37">
        <v>4</v>
      </c>
      <c r="G1540" s="37"/>
      <c r="H1540" s="37"/>
      <c r="I1540" s="38"/>
      <c r="J1540" s="38"/>
      <c r="K1540" s="38"/>
      <c r="L1540" s="38"/>
      <c r="M1540" s="39"/>
      <c r="N1540" s="39"/>
      <c r="O1540" s="40">
        <v>7000</v>
      </c>
      <c r="P1540" s="39">
        <f t="shared" si="72"/>
        <v>0</v>
      </c>
      <c r="Q1540" s="39">
        <f t="shared" si="73"/>
        <v>0</v>
      </c>
      <c r="R1540" s="39">
        <f t="shared" si="74"/>
        <v>0</v>
      </c>
    </row>
    <row r="1541" spans="4:18" x14ac:dyDescent="0.25">
      <c r="D1541" s="36" t="s">
        <v>1706</v>
      </c>
      <c r="E1541" s="37" t="s">
        <v>471</v>
      </c>
      <c r="F1541" s="37">
        <v>9</v>
      </c>
      <c r="G1541" s="37"/>
      <c r="H1541" s="37"/>
      <c r="I1541" s="38"/>
      <c r="J1541" s="38"/>
      <c r="K1541" s="38"/>
      <c r="L1541" s="38"/>
      <c r="M1541" s="39"/>
      <c r="N1541" s="39"/>
      <c r="O1541" s="40">
        <v>9000</v>
      </c>
      <c r="P1541" s="39">
        <f t="shared" si="72"/>
        <v>0</v>
      </c>
      <c r="Q1541" s="39">
        <f t="shared" si="73"/>
        <v>0</v>
      </c>
      <c r="R1541" s="39">
        <f t="shared" si="74"/>
        <v>0</v>
      </c>
    </row>
    <row r="1542" spans="4:18" x14ac:dyDescent="0.25">
      <c r="D1542" s="36" t="s">
        <v>1707</v>
      </c>
      <c r="E1542" s="37" t="s">
        <v>471</v>
      </c>
      <c r="F1542" s="37">
        <v>8</v>
      </c>
      <c r="G1542" s="37"/>
      <c r="H1542" s="37"/>
      <c r="I1542" s="38"/>
      <c r="J1542" s="38"/>
      <c r="K1542" s="38"/>
      <c r="L1542" s="38"/>
      <c r="M1542" s="39"/>
      <c r="N1542" s="39"/>
      <c r="O1542" s="40">
        <v>3000</v>
      </c>
      <c r="P1542" s="39">
        <f t="shared" si="72"/>
        <v>0</v>
      </c>
      <c r="Q1542" s="39">
        <f t="shared" si="73"/>
        <v>0</v>
      </c>
      <c r="R1542" s="39">
        <f t="shared" si="74"/>
        <v>0</v>
      </c>
    </row>
    <row r="1543" spans="4:18" x14ac:dyDescent="0.25">
      <c r="D1543" s="36" t="s">
        <v>1708</v>
      </c>
      <c r="E1543" s="37" t="s">
        <v>471</v>
      </c>
      <c r="F1543" s="37">
        <v>6</v>
      </c>
      <c r="G1543" s="37"/>
      <c r="H1543" s="37"/>
      <c r="I1543" s="38"/>
      <c r="J1543" s="38"/>
      <c r="K1543" s="38"/>
      <c r="L1543" s="38"/>
      <c r="M1543" s="39"/>
      <c r="N1543" s="39"/>
      <c r="O1543" s="40">
        <v>11000</v>
      </c>
      <c r="P1543" s="39">
        <f t="shared" si="72"/>
        <v>0</v>
      </c>
      <c r="Q1543" s="39">
        <f t="shared" si="73"/>
        <v>0</v>
      </c>
      <c r="R1543" s="39">
        <f t="shared" si="74"/>
        <v>0</v>
      </c>
    </row>
    <row r="1544" spans="4:18" x14ac:dyDescent="0.25">
      <c r="D1544" s="35" t="s">
        <v>1709</v>
      </c>
      <c r="E1544" s="37" t="s">
        <v>471</v>
      </c>
      <c r="F1544" s="37">
        <v>3</v>
      </c>
      <c r="G1544" s="37"/>
      <c r="H1544" s="37"/>
      <c r="I1544" s="38"/>
      <c r="J1544" s="38"/>
      <c r="K1544" s="38"/>
      <c r="L1544" s="38"/>
      <c r="M1544" s="39"/>
      <c r="N1544" s="39"/>
      <c r="O1544" s="41">
        <v>19000</v>
      </c>
      <c r="P1544" s="39">
        <f t="shared" si="72"/>
        <v>0</v>
      </c>
      <c r="Q1544" s="39">
        <f t="shared" si="73"/>
        <v>0</v>
      </c>
      <c r="R1544" s="39">
        <f t="shared" si="74"/>
        <v>0</v>
      </c>
    </row>
    <row r="1545" spans="4:18" x14ac:dyDescent="0.25">
      <c r="D1545" s="35" t="s">
        <v>1709</v>
      </c>
      <c r="E1545" s="37" t="s">
        <v>471</v>
      </c>
      <c r="F1545" s="37">
        <v>2</v>
      </c>
      <c r="G1545" s="37"/>
      <c r="H1545" s="37"/>
      <c r="I1545" s="38"/>
      <c r="J1545" s="38"/>
      <c r="K1545" s="38"/>
      <c r="L1545" s="38"/>
      <c r="M1545" s="39"/>
      <c r="N1545" s="39"/>
      <c r="O1545" s="41">
        <v>8500</v>
      </c>
      <c r="P1545" s="39">
        <f t="shared" si="72"/>
        <v>0</v>
      </c>
      <c r="Q1545" s="39">
        <f t="shared" si="73"/>
        <v>0</v>
      </c>
      <c r="R1545" s="39">
        <f t="shared" si="74"/>
        <v>0</v>
      </c>
    </row>
    <row r="1546" spans="4:18" x14ac:dyDescent="0.25">
      <c r="D1546" s="35" t="s">
        <v>1710</v>
      </c>
      <c r="E1546" s="37" t="s">
        <v>471</v>
      </c>
      <c r="F1546" s="37">
        <v>2</v>
      </c>
      <c r="G1546" s="37"/>
      <c r="H1546" s="37"/>
      <c r="I1546" s="38"/>
      <c r="J1546" s="38"/>
      <c r="K1546" s="38"/>
      <c r="L1546" s="38"/>
      <c r="M1546" s="39"/>
      <c r="N1546" s="39"/>
      <c r="O1546" s="41">
        <v>12000</v>
      </c>
      <c r="P1546" s="39">
        <f t="shared" si="72"/>
        <v>0</v>
      </c>
      <c r="Q1546" s="39">
        <f t="shared" si="73"/>
        <v>0</v>
      </c>
      <c r="R1546" s="39">
        <f t="shared" si="74"/>
        <v>0</v>
      </c>
    </row>
    <row r="1547" spans="4:18" x14ac:dyDescent="0.25">
      <c r="D1547" s="36" t="s">
        <v>1711</v>
      </c>
      <c r="E1547" s="37" t="s">
        <v>471</v>
      </c>
      <c r="F1547" s="37">
        <v>7</v>
      </c>
      <c r="G1547" s="37"/>
      <c r="H1547" s="37"/>
      <c r="I1547" s="38"/>
      <c r="J1547" s="38"/>
      <c r="K1547" s="38"/>
      <c r="L1547" s="38"/>
      <c r="M1547" s="39"/>
      <c r="N1547" s="39"/>
      <c r="O1547" s="40">
        <v>8000</v>
      </c>
      <c r="P1547" s="39">
        <f t="shared" si="72"/>
        <v>0</v>
      </c>
      <c r="Q1547" s="39">
        <f t="shared" si="73"/>
        <v>0</v>
      </c>
      <c r="R1547" s="39">
        <f t="shared" si="74"/>
        <v>0</v>
      </c>
    </row>
    <row r="1548" spans="4:18" x14ac:dyDescent="0.25">
      <c r="D1548" s="36" t="s">
        <v>1712</v>
      </c>
      <c r="E1548" s="37" t="s">
        <v>471</v>
      </c>
      <c r="F1548" s="37">
        <v>7</v>
      </c>
      <c r="G1548" s="37"/>
      <c r="H1548" s="37"/>
      <c r="I1548" s="38"/>
      <c r="J1548" s="38"/>
      <c r="K1548" s="38"/>
      <c r="L1548" s="38"/>
      <c r="M1548" s="39"/>
      <c r="N1548" s="39"/>
      <c r="O1548" s="40">
        <v>3000</v>
      </c>
      <c r="P1548" s="39">
        <f t="shared" si="72"/>
        <v>0</v>
      </c>
      <c r="Q1548" s="39">
        <f t="shared" si="73"/>
        <v>0</v>
      </c>
      <c r="R1548" s="39">
        <f t="shared" si="74"/>
        <v>0</v>
      </c>
    </row>
    <row r="1549" spans="4:18" x14ac:dyDescent="0.25">
      <c r="D1549" s="36" t="s">
        <v>1713</v>
      </c>
      <c r="E1549" s="37" t="s">
        <v>471</v>
      </c>
      <c r="F1549" s="37">
        <v>11</v>
      </c>
      <c r="G1549" s="37"/>
      <c r="H1549" s="37"/>
      <c r="I1549" s="38"/>
      <c r="J1549" s="38"/>
      <c r="K1549" s="38"/>
      <c r="L1549" s="38"/>
      <c r="M1549" s="39"/>
      <c r="N1549" s="39"/>
      <c r="O1549" s="40">
        <v>5000</v>
      </c>
      <c r="P1549" s="39">
        <f t="shared" si="72"/>
        <v>0</v>
      </c>
      <c r="Q1549" s="39">
        <f t="shared" si="73"/>
        <v>0</v>
      </c>
      <c r="R1549" s="39">
        <f t="shared" si="74"/>
        <v>0</v>
      </c>
    </row>
    <row r="1550" spans="4:18" x14ac:dyDescent="0.25">
      <c r="D1550" s="36" t="s">
        <v>1714</v>
      </c>
      <c r="E1550" s="37" t="s">
        <v>471</v>
      </c>
      <c r="F1550" s="37">
        <v>6</v>
      </c>
      <c r="G1550" s="37"/>
      <c r="H1550" s="37"/>
      <c r="I1550" s="38"/>
      <c r="J1550" s="38"/>
      <c r="K1550" s="38"/>
      <c r="L1550" s="38"/>
      <c r="M1550" s="39"/>
      <c r="N1550" s="39"/>
      <c r="O1550" s="40">
        <v>15000</v>
      </c>
      <c r="P1550" s="39">
        <f t="shared" si="72"/>
        <v>0</v>
      </c>
      <c r="Q1550" s="39">
        <f t="shared" si="73"/>
        <v>0</v>
      </c>
      <c r="R1550" s="39">
        <f t="shared" si="74"/>
        <v>0</v>
      </c>
    </row>
    <row r="1551" spans="4:18" x14ac:dyDescent="0.25">
      <c r="D1551" s="36" t="s">
        <v>1715</v>
      </c>
      <c r="E1551" s="37" t="s">
        <v>471</v>
      </c>
      <c r="F1551" s="37">
        <v>2</v>
      </c>
      <c r="G1551" s="37"/>
      <c r="H1551" s="37"/>
      <c r="I1551" s="38"/>
      <c r="J1551" s="38"/>
      <c r="K1551" s="38"/>
      <c r="L1551" s="38"/>
      <c r="M1551" s="39"/>
      <c r="N1551" s="39"/>
      <c r="O1551" s="40">
        <v>23000</v>
      </c>
      <c r="P1551" s="39">
        <f t="shared" si="72"/>
        <v>0</v>
      </c>
      <c r="Q1551" s="39">
        <f t="shared" si="73"/>
        <v>0</v>
      </c>
      <c r="R1551" s="39">
        <f t="shared" si="74"/>
        <v>0</v>
      </c>
    </row>
    <row r="1552" spans="4:18" x14ac:dyDescent="0.25">
      <c r="D1552" s="36" t="s">
        <v>1716</v>
      </c>
      <c r="E1552" s="37" t="s">
        <v>471</v>
      </c>
      <c r="F1552" s="37">
        <v>2</v>
      </c>
      <c r="G1552" s="37"/>
      <c r="H1552" s="37"/>
      <c r="I1552" s="38"/>
      <c r="J1552" s="38"/>
      <c r="K1552" s="38"/>
      <c r="L1552" s="38"/>
      <c r="M1552" s="39"/>
      <c r="N1552" s="39"/>
      <c r="O1552" s="40">
        <v>21000</v>
      </c>
      <c r="P1552" s="39">
        <f t="shared" si="72"/>
        <v>0</v>
      </c>
      <c r="Q1552" s="39">
        <f t="shared" si="73"/>
        <v>0</v>
      </c>
      <c r="R1552" s="39">
        <f t="shared" si="74"/>
        <v>0</v>
      </c>
    </row>
    <row r="1553" spans="4:18" x14ac:dyDescent="0.25">
      <c r="D1553" s="36" t="s">
        <v>1716</v>
      </c>
      <c r="E1553" s="37" t="s">
        <v>471</v>
      </c>
      <c r="F1553" s="37">
        <v>2</v>
      </c>
      <c r="G1553" s="37"/>
      <c r="H1553" s="37"/>
      <c r="I1553" s="38"/>
      <c r="J1553" s="38"/>
      <c r="K1553" s="38"/>
      <c r="L1553" s="38"/>
      <c r="M1553" s="39"/>
      <c r="N1553" s="39"/>
      <c r="O1553" s="40">
        <v>19000</v>
      </c>
      <c r="P1553" s="39">
        <f t="shared" si="72"/>
        <v>0</v>
      </c>
      <c r="Q1553" s="39">
        <f t="shared" si="73"/>
        <v>0</v>
      </c>
      <c r="R1553" s="39">
        <f t="shared" si="74"/>
        <v>0</v>
      </c>
    </row>
    <row r="1554" spans="4:18" x14ac:dyDescent="0.25">
      <c r="D1554" s="36" t="s">
        <v>1717</v>
      </c>
      <c r="E1554" s="37" t="s">
        <v>471</v>
      </c>
      <c r="F1554" s="37">
        <v>1</v>
      </c>
      <c r="G1554" s="37"/>
      <c r="H1554" s="37"/>
      <c r="I1554" s="38"/>
      <c r="J1554" s="38"/>
      <c r="K1554" s="38"/>
      <c r="L1554" s="38"/>
      <c r="M1554" s="39"/>
      <c r="N1554" s="39"/>
      <c r="O1554" s="40">
        <v>10000</v>
      </c>
      <c r="P1554" s="39">
        <f t="shared" si="72"/>
        <v>0</v>
      </c>
      <c r="Q1554" s="39">
        <f t="shared" si="73"/>
        <v>0</v>
      </c>
      <c r="R1554" s="39">
        <f t="shared" si="74"/>
        <v>0</v>
      </c>
    </row>
    <row r="1555" spans="4:18" x14ac:dyDescent="0.25">
      <c r="D1555" s="36" t="s">
        <v>1718</v>
      </c>
      <c r="E1555" s="37" t="s">
        <v>471</v>
      </c>
      <c r="F1555" s="37">
        <v>12</v>
      </c>
      <c r="G1555" s="37"/>
      <c r="H1555" s="37"/>
      <c r="I1555" s="38"/>
      <c r="J1555" s="38"/>
      <c r="K1555" s="38"/>
      <c r="L1555" s="38"/>
      <c r="M1555" s="39"/>
      <c r="N1555" s="39"/>
      <c r="O1555" s="40">
        <v>3500</v>
      </c>
      <c r="P1555" s="39">
        <f t="shared" si="72"/>
        <v>0</v>
      </c>
      <c r="Q1555" s="39">
        <f t="shared" si="73"/>
        <v>0</v>
      </c>
      <c r="R1555" s="39">
        <f t="shared" si="74"/>
        <v>0</v>
      </c>
    </row>
    <row r="1556" spans="4:18" x14ac:dyDescent="0.25">
      <c r="D1556" s="36" t="s">
        <v>1718</v>
      </c>
      <c r="E1556" s="37" t="s">
        <v>471</v>
      </c>
      <c r="F1556" s="37">
        <v>6</v>
      </c>
      <c r="G1556" s="37"/>
      <c r="H1556" s="37"/>
      <c r="I1556" s="38"/>
      <c r="J1556" s="38"/>
      <c r="K1556" s="38"/>
      <c r="L1556" s="38"/>
      <c r="M1556" s="39"/>
      <c r="N1556" s="39"/>
      <c r="O1556" s="40">
        <v>3000</v>
      </c>
      <c r="P1556" s="39">
        <f t="shared" si="72"/>
        <v>0</v>
      </c>
      <c r="Q1556" s="39">
        <f t="shared" si="73"/>
        <v>0</v>
      </c>
      <c r="R1556" s="39">
        <f t="shared" si="74"/>
        <v>0</v>
      </c>
    </row>
    <row r="1557" spans="4:18" x14ac:dyDescent="0.25">
      <c r="D1557" s="36" t="s">
        <v>1719</v>
      </c>
      <c r="E1557" s="37" t="s">
        <v>471</v>
      </c>
      <c r="F1557" s="37">
        <v>15</v>
      </c>
      <c r="G1557" s="37"/>
      <c r="H1557" s="37"/>
      <c r="I1557" s="38"/>
      <c r="J1557" s="38"/>
      <c r="K1557" s="38"/>
      <c r="L1557" s="38"/>
      <c r="M1557" s="39"/>
      <c r="N1557" s="39"/>
      <c r="O1557" s="40">
        <v>3500</v>
      </c>
      <c r="P1557" s="39">
        <f t="shared" si="72"/>
        <v>0</v>
      </c>
      <c r="Q1557" s="39">
        <f t="shared" si="73"/>
        <v>0</v>
      </c>
      <c r="R1557" s="39">
        <f t="shared" si="74"/>
        <v>0</v>
      </c>
    </row>
    <row r="1558" spans="4:18" x14ac:dyDescent="0.25">
      <c r="D1558" s="36" t="s">
        <v>1720</v>
      </c>
      <c r="E1558" s="37" t="s">
        <v>471</v>
      </c>
      <c r="F1558" s="37">
        <v>7</v>
      </c>
      <c r="G1558" s="37"/>
      <c r="H1558" s="37"/>
      <c r="I1558" s="38"/>
      <c r="J1558" s="38"/>
      <c r="K1558" s="38"/>
      <c r="L1558" s="38"/>
      <c r="M1558" s="39"/>
      <c r="N1558" s="39"/>
      <c r="O1558" s="40">
        <v>3500</v>
      </c>
      <c r="P1558" s="39">
        <f t="shared" si="72"/>
        <v>0</v>
      </c>
      <c r="Q1558" s="39">
        <f t="shared" si="73"/>
        <v>0</v>
      </c>
      <c r="R1558" s="39">
        <f t="shared" si="74"/>
        <v>0</v>
      </c>
    </row>
    <row r="1559" spans="4:18" x14ac:dyDescent="0.25">
      <c r="D1559" s="36" t="s">
        <v>1720</v>
      </c>
      <c r="E1559" s="37" t="s">
        <v>471</v>
      </c>
      <c r="F1559" s="37">
        <v>2</v>
      </c>
      <c r="G1559" s="37"/>
      <c r="H1559" s="37"/>
      <c r="I1559" s="38"/>
      <c r="J1559" s="38"/>
      <c r="K1559" s="38"/>
      <c r="L1559" s="38"/>
      <c r="M1559" s="39"/>
      <c r="N1559" s="39"/>
      <c r="O1559" s="40">
        <v>9000</v>
      </c>
      <c r="P1559" s="39">
        <f t="shared" si="72"/>
        <v>0</v>
      </c>
      <c r="Q1559" s="39">
        <f t="shared" si="73"/>
        <v>0</v>
      </c>
      <c r="R1559" s="39">
        <f t="shared" si="74"/>
        <v>0</v>
      </c>
    </row>
    <row r="1560" spans="4:18" x14ac:dyDescent="0.25">
      <c r="D1560" s="36" t="s">
        <v>1720</v>
      </c>
      <c r="E1560" s="37" t="s">
        <v>471</v>
      </c>
      <c r="F1560" s="37">
        <v>1</v>
      </c>
      <c r="G1560" s="37"/>
      <c r="H1560" s="37"/>
      <c r="I1560" s="38"/>
      <c r="J1560" s="38"/>
      <c r="K1560" s="38"/>
      <c r="L1560" s="38"/>
      <c r="M1560" s="39"/>
      <c r="N1560" s="39"/>
      <c r="O1560" s="40">
        <v>14000</v>
      </c>
      <c r="P1560" s="39">
        <f t="shared" si="72"/>
        <v>0</v>
      </c>
      <c r="Q1560" s="39">
        <f t="shared" si="73"/>
        <v>0</v>
      </c>
      <c r="R1560" s="39">
        <f t="shared" si="74"/>
        <v>0</v>
      </c>
    </row>
    <row r="1561" spans="4:18" x14ac:dyDescent="0.25">
      <c r="D1561" s="36" t="s">
        <v>1721</v>
      </c>
      <c r="E1561" s="37" t="s">
        <v>471</v>
      </c>
      <c r="F1561" s="37">
        <v>14</v>
      </c>
      <c r="G1561" s="37"/>
      <c r="H1561" s="37"/>
      <c r="I1561" s="38"/>
      <c r="J1561" s="38"/>
      <c r="K1561" s="38"/>
      <c r="L1561" s="38"/>
      <c r="M1561" s="39"/>
      <c r="N1561" s="39"/>
      <c r="O1561" s="40">
        <v>3900</v>
      </c>
      <c r="P1561" s="39">
        <f t="shared" si="72"/>
        <v>0</v>
      </c>
      <c r="Q1561" s="39">
        <f t="shared" si="73"/>
        <v>0</v>
      </c>
      <c r="R1561" s="39">
        <f t="shared" si="74"/>
        <v>0</v>
      </c>
    </row>
    <row r="1562" spans="4:18" x14ac:dyDescent="0.25">
      <c r="D1562" s="36" t="s">
        <v>1721</v>
      </c>
      <c r="E1562" s="37" t="s">
        <v>471</v>
      </c>
      <c r="F1562" s="37">
        <v>1</v>
      </c>
      <c r="G1562" s="37"/>
      <c r="H1562" s="37"/>
      <c r="I1562" s="38"/>
      <c r="J1562" s="38"/>
      <c r="K1562" s="38"/>
      <c r="L1562" s="38"/>
      <c r="M1562" s="39"/>
      <c r="N1562" s="39"/>
      <c r="O1562" s="40">
        <v>9000</v>
      </c>
      <c r="P1562" s="39">
        <f t="shared" si="72"/>
        <v>0</v>
      </c>
      <c r="Q1562" s="39">
        <f t="shared" si="73"/>
        <v>0</v>
      </c>
      <c r="R1562" s="39">
        <f t="shared" si="74"/>
        <v>0</v>
      </c>
    </row>
    <row r="1563" spans="4:18" x14ac:dyDescent="0.25">
      <c r="D1563" s="36" t="s">
        <v>1721</v>
      </c>
      <c r="E1563" s="37" t="s">
        <v>471</v>
      </c>
      <c r="F1563" s="37">
        <v>2</v>
      </c>
      <c r="G1563" s="37"/>
      <c r="H1563" s="37"/>
      <c r="I1563" s="38"/>
      <c r="J1563" s="38"/>
      <c r="K1563" s="38"/>
      <c r="L1563" s="38"/>
      <c r="M1563" s="39"/>
      <c r="N1563" s="39"/>
      <c r="O1563" s="40">
        <v>9000</v>
      </c>
      <c r="P1563" s="39">
        <f t="shared" si="72"/>
        <v>0</v>
      </c>
      <c r="Q1563" s="39">
        <f t="shared" si="73"/>
        <v>0</v>
      </c>
      <c r="R1563" s="39">
        <f t="shared" si="74"/>
        <v>0</v>
      </c>
    </row>
    <row r="1564" spans="4:18" x14ac:dyDescent="0.25">
      <c r="D1564" s="36" t="s">
        <v>1722</v>
      </c>
      <c r="E1564" s="37" t="s">
        <v>471</v>
      </c>
      <c r="F1564" s="37">
        <v>8</v>
      </c>
      <c r="G1564" s="37"/>
      <c r="H1564" s="37"/>
      <c r="I1564" s="38"/>
      <c r="J1564" s="38"/>
      <c r="K1564" s="38"/>
      <c r="L1564" s="38"/>
      <c r="M1564" s="39"/>
      <c r="N1564" s="39"/>
      <c r="O1564" s="40">
        <v>4700</v>
      </c>
      <c r="P1564" s="39">
        <f t="shared" si="72"/>
        <v>0</v>
      </c>
      <c r="Q1564" s="39">
        <f t="shared" si="73"/>
        <v>0</v>
      </c>
      <c r="R1564" s="39">
        <f t="shared" si="74"/>
        <v>0</v>
      </c>
    </row>
    <row r="1565" spans="4:18" x14ac:dyDescent="0.25">
      <c r="D1565" s="36" t="s">
        <v>1722</v>
      </c>
      <c r="E1565" s="37" t="s">
        <v>471</v>
      </c>
      <c r="F1565" s="37">
        <v>3</v>
      </c>
      <c r="G1565" s="37"/>
      <c r="H1565" s="37"/>
      <c r="I1565" s="38"/>
      <c r="J1565" s="38"/>
      <c r="K1565" s="38"/>
      <c r="L1565" s="38"/>
      <c r="M1565" s="39"/>
      <c r="N1565" s="39"/>
      <c r="O1565" s="40">
        <v>4700</v>
      </c>
      <c r="P1565" s="39">
        <f t="shared" si="72"/>
        <v>0</v>
      </c>
      <c r="Q1565" s="39">
        <f t="shared" si="73"/>
        <v>0</v>
      </c>
      <c r="R1565" s="39">
        <f t="shared" si="74"/>
        <v>0</v>
      </c>
    </row>
    <row r="1566" spans="4:18" x14ac:dyDescent="0.25">
      <c r="D1566" s="36" t="s">
        <v>1722</v>
      </c>
      <c r="E1566" s="37" t="s">
        <v>471</v>
      </c>
      <c r="F1566" s="37">
        <v>1</v>
      </c>
      <c r="G1566" s="37"/>
      <c r="H1566" s="37"/>
      <c r="I1566" s="38"/>
      <c r="J1566" s="38"/>
      <c r="K1566" s="38"/>
      <c r="L1566" s="38"/>
      <c r="M1566" s="39"/>
      <c r="N1566" s="39"/>
      <c r="O1566" s="40">
        <v>10000</v>
      </c>
      <c r="P1566" s="39">
        <f t="shared" si="72"/>
        <v>0</v>
      </c>
      <c r="Q1566" s="39">
        <f t="shared" si="73"/>
        <v>0</v>
      </c>
      <c r="R1566" s="39">
        <f t="shared" si="74"/>
        <v>0</v>
      </c>
    </row>
    <row r="1567" spans="4:18" x14ac:dyDescent="0.25">
      <c r="D1567" s="36" t="s">
        <v>1722</v>
      </c>
      <c r="E1567" s="37" t="s">
        <v>471</v>
      </c>
      <c r="F1567" s="37">
        <v>1</v>
      </c>
      <c r="G1567" s="37"/>
      <c r="H1567" s="37"/>
      <c r="I1567" s="38"/>
      <c r="J1567" s="38"/>
      <c r="K1567" s="38"/>
      <c r="L1567" s="38"/>
      <c r="M1567" s="39"/>
      <c r="N1567" s="39"/>
      <c r="O1567" s="40">
        <v>15000</v>
      </c>
      <c r="P1567" s="39">
        <f t="shared" si="72"/>
        <v>0</v>
      </c>
      <c r="Q1567" s="39">
        <f t="shared" si="73"/>
        <v>0</v>
      </c>
      <c r="R1567" s="39">
        <f t="shared" si="74"/>
        <v>0</v>
      </c>
    </row>
    <row r="1568" spans="4:18" x14ac:dyDescent="0.25">
      <c r="D1568" s="36" t="s">
        <v>1723</v>
      </c>
      <c r="E1568" s="37" t="s">
        <v>471</v>
      </c>
      <c r="F1568" s="37">
        <v>5</v>
      </c>
      <c r="G1568" s="37"/>
      <c r="H1568" s="37"/>
      <c r="I1568" s="38"/>
      <c r="J1568" s="38"/>
      <c r="K1568" s="38"/>
      <c r="L1568" s="38"/>
      <c r="M1568" s="39"/>
      <c r="N1568" s="39"/>
      <c r="O1568" s="40">
        <v>4500</v>
      </c>
      <c r="P1568" s="39">
        <f t="shared" si="72"/>
        <v>0</v>
      </c>
      <c r="Q1568" s="39">
        <f t="shared" si="73"/>
        <v>0</v>
      </c>
      <c r="R1568" s="39">
        <f t="shared" si="74"/>
        <v>0</v>
      </c>
    </row>
    <row r="1569" spans="4:18" x14ac:dyDescent="0.25">
      <c r="D1569" s="36" t="s">
        <v>1723</v>
      </c>
      <c r="E1569" s="37" t="s">
        <v>471</v>
      </c>
      <c r="F1569" s="37">
        <v>3</v>
      </c>
      <c r="G1569" s="37"/>
      <c r="H1569" s="37"/>
      <c r="I1569" s="38"/>
      <c r="J1569" s="38"/>
      <c r="K1569" s="38"/>
      <c r="L1569" s="38"/>
      <c r="M1569" s="39"/>
      <c r="N1569" s="39"/>
      <c r="O1569" s="40">
        <v>5000</v>
      </c>
      <c r="P1569" s="39">
        <f t="shared" si="72"/>
        <v>0</v>
      </c>
      <c r="Q1569" s="39">
        <f t="shared" si="73"/>
        <v>0</v>
      </c>
      <c r="R1569" s="39">
        <f t="shared" si="74"/>
        <v>0</v>
      </c>
    </row>
    <row r="1570" spans="4:18" x14ac:dyDescent="0.25">
      <c r="D1570" s="36" t="s">
        <v>1723</v>
      </c>
      <c r="E1570" s="37" t="s">
        <v>471</v>
      </c>
      <c r="F1570" s="37">
        <v>1</v>
      </c>
      <c r="G1570" s="37"/>
      <c r="H1570" s="37"/>
      <c r="I1570" s="38"/>
      <c r="J1570" s="38"/>
      <c r="K1570" s="38"/>
      <c r="L1570" s="38"/>
      <c r="M1570" s="39"/>
      <c r="N1570" s="39"/>
      <c r="O1570" s="40">
        <v>7500</v>
      </c>
      <c r="P1570" s="39">
        <f t="shared" si="72"/>
        <v>0</v>
      </c>
      <c r="Q1570" s="39">
        <f t="shared" si="73"/>
        <v>0</v>
      </c>
      <c r="R1570" s="39">
        <f t="shared" si="74"/>
        <v>0</v>
      </c>
    </row>
    <row r="1571" spans="4:18" x14ac:dyDescent="0.25">
      <c r="D1571" s="36" t="s">
        <v>1724</v>
      </c>
      <c r="E1571" s="37" t="s">
        <v>471</v>
      </c>
      <c r="F1571" s="37">
        <v>1</v>
      </c>
      <c r="G1571" s="37"/>
      <c r="H1571" s="37"/>
      <c r="I1571" s="38"/>
      <c r="J1571" s="38"/>
      <c r="K1571" s="38"/>
      <c r="L1571" s="38"/>
      <c r="M1571" s="39"/>
      <c r="N1571" s="39"/>
      <c r="O1571" s="40">
        <v>12000</v>
      </c>
      <c r="P1571" s="39">
        <f t="shared" si="72"/>
        <v>0</v>
      </c>
      <c r="Q1571" s="39">
        <f t="shared" si="73"/>
        <v>0</v>
      </c>
      <c r="R1571" s="39">
        <f t="shared" si="74"/>
        <v>0</v>
      </c>
    </row>
    <row r="1572" spans="4:18" x14ac:dyDescent="0.25">
      <c r="D1572" s="36" t="s">
        <v>1725</v>
      </c>
      <c r="E1572" s="37" t="s">
        <v>471</v>
      </c>
      <c r="F1572" s="37">
        <v>3</v>
      </c>
      <c r="G1572" s="37"/>
      <c r="H1572" s="37"/>
      <c r="I1572" s="38"/>
      <c r="J1572" s="38"/>
      <c r="K1572" s="38"/>
      <c r="L1572" s="38"/>
      <c r="M1572" s="39"/>
      <c r="N1572" s="39"/>
      <c r="O1572" s="40">
        <v>6000</v>
      </c>
      <c r="P1572" s="39">
        <f t="shared" si="72"/>
        <v>0</v>
      </c>
      <c r="Q1572" s="39">
        <f t="shared" si="73"/>
        <v>0</v>
      </c>
      <c r="R1572" s="39">
        <f t="shared" si="74"/>
        <v>0</v>
      </c>
    </row>
    <row r="1573" spans="4:18" x14ac:dyDescent="0.25">
      <c r="D1573" s="36" t="s">
        <v>1725</v>
      </c>
      <c r="E1573" s="37" t="s">
        <v>471</v>
      </c>
      <c r="F1573" s="37">
        <v>1</v>
      </c>
      <c r="G1573" s="37"/>
      <c r="H1573" s="37"/>
      <c r="I1573" s="38"/>
      <c r="J1573" s="38"/>
      <c r="K1573" s="38"/>
      <c r="L1573" s="38"/>
      <c r="M1573" s="39"/>
      <c r="N1573" s="39"/>
      <c r="O1573" s="40">
        <v>4900</v>
      </c>
      <c r="P1573" s="39">
        <f t="shared" si="72"/>
        <v>0</v>
      </c>
      <c r="Q1573" s="39">
        <f t="shared" si="73"/>
        <v>0</v>
      </c>
      <c r="R1573" s="39">
        <f t="shared" si="74"/>
        <v>0</v>
      </c>
    </row>
    <row r="1574" spans="4:18" x14ac:dyDescent="0.25">
      <c r="D1574" s="36" t="s">
        <v>1726</v>
      </c>
      <c r="E1574" s="37" t="s">
        <v>471</v>
      </c>
      <c r="F1574" s="37">
        <v>4</v>
      </c>
      <c r="G1574" s="37"/>
      <c r="H1574" s="37"/>
      <c r="I1574" s="38"/>
      <c r="J1574" s="38"/>
      <c r="K1574" s="38"/>
      <c r="L1574" s="38"/>
      <c r="M1574" s="39"/>
      <c r="N1574" s="39"/>
      <c r="O1574" s="40">
        <v>7000</v>
      </c>
      <c r="P1574" s="39">
        <f t="shared" si="72"/>
        <v>0</v>
      </c>
      <c r="Q1574" s="39">
        <f t="shared" si="73"/>
        <v>0</v>
      </c>
      <c r="R1574" s="39">
        <f t="shared" si="74"/>
        <v>0</v>
      </c>
    </row>
    <row r="1575" spans="4:18" x14ac:dyDescent="0.25">
      <c r="D1575" s="36" t="s">
        <v>1727</v>
      </c>
      <c r="E1575" s="37" t="s">
        <v>471</v>
      </c>
      <c r="F1575" s="37">
        <v>3</v>
      </c>
      <c r="G1575" s="37"/>
      <c r="H1575" s="37"/>
      <c r="I1575" s="38"/>
      <c r="J1575" s="38"/>
      <c r="K1575" s="38"/>
      <c r="L1575" s="38"/>
      <c r="M1575" s="39"/>
      <c r="N1575" s="39"/>
      <c r="O1575" s="40">
        <v>8000</v>
      </c>
      <c r="P1575" s="39">
        <f t="shared" si="72"/>
        <v>0</v>
      </c>
      <c r="Q1575" s="39">
        <f t="shared" si="73"/>
        <v>0</v>
      </c>
      <c r="R1575" s="39">
        <f t="shared" si="74"/>
        <v>0</v>
      </c>
    </row>
    <row r="1576" spans="4:18" x14ac:dyDescent="0.25">
      <c r="D1576" s="36" t="s">
        <v>1727</v>
      </c>
      <c r="E1576" s="37" t="s">
        <v>471</v>
      </c>
      <c r="F1576" s="37">
        <v>2</v>
      </c>
      <c r="G1576" s="37"/>
      <c r="H1576" s="37"/>
      <c r="I1576" s="38"/>
      <c r="J1576" s="38"/>
      <c r="K1576" s="38"/>
      <c r="L1576" s="38"/>
      <c r="M1576" s="39"/>
      <c r="N1576" s="39"/>
      <c r="O1576" s="40">
        <v>10000</v>
      </c>
      <c r="P1576" s="39">
        <f t="shared" si="72"/>
        <v>0</v>
      </c>
      <c r="Q1576" s="39">
        <f t="shared" si="73"/>
        <v>0</v>
      </c>
      <c r="R1576" s="39">
        <f t="shared" si="74"/>
        <v>0</v>
      </c>
    </row>
    <row r="1577" spans="4:18" x14ac:dyDescent="0.25">
      <c r="D1577" s="36" t="s">
        <v>1728</v>
      </c>
      <c r="E1577" s="37" t="s">
        <v>471</v>
      </c>
      <c r="F1577" s="37">
        <v>4</v>
      </c>
      <c r="G1577" s="37"/>
      <c r="H1577" s="37"/>
      <c r="I1577" s="38"/>
      <c r="J1577" s="38"/>
      <c r="K1577" s="38"/>
      <c r="L1577" s="38"/>
      <c r="M1577" s="39"/>
      <c r="N1577" s="39"/>
      <c r="O1577" s="40">
        <v>10000</v>
      </c>
      <c r="P1577" s="39">
        <f t="shared" si="72"/>
        <v>0</v>
      </c>
      <c r="Q1577" s="39">
        <f t="shared" si="73"/>
        <v>0</v>
      </c>
      <c r="R1577" s="39">
        <f t="shared" si="74"/>
        <v>0</v>
      </c>
    </row>
    <row r="1578" spans="4:18" x14ac:dyDescent="0.25">
      <c r="D1578" s="36" t="s">
        <v>1728</v>
      </c>
      <c r="E1578" s="37" t="s">
        <v>471</v>
      </c>
      <c r="F1578" s="37">
        <v>6</v>
      </c>
      <c r="G1578" s="37"/>
      <c r="H1578" s="37"/>
      <c r="I1578" s="38"/>
      <c r="J1578" s="38"/>
      <c r="K1578" s="38"/>
      <c r="L1578" s="38"/>
      <c r="M1578" s="39"/>
      <c r="N1578" s="39"/>
      <c r="O1578" s="40">
        <v>10000</v>
      </c>
      <c r="P1578" s="39">
        <f t="shared" si="72"/>
        <v>0</v>
      </c>
      <c r="Q1578" s="39">
        <f t="shared" si="73"/>
        <v>0</v>
      </c>
      <c r="R1578" s="39">
        <f t="shared" si="74"/>
        <v>0</v>
      </c>
    </row>
    <row r="1579" spans="4:18" x14ac:dyDescent="0.25">
      <c r="D1579" s="36" t="s">
        <v>1729</v>
      </c>
      <c r="E1579" s="37" t="s">
        <v>471</v>
      </c>
      <c r="F1579" s="37">
        <v>4</v>
      </c>
      <c r="G1579" s="37"/>
      <c r="H1579" s="37"/>
      <c r="I1579" s="38"/>
      <c r="J1579" s="38"/>
      <c r="K1579" s="38"/>
      <c r="L1579" s="38"/>
      <c r="M1579" s="39"/>
      <c r="N1579" s="39"/>
      <c r="O1579" s="40">
        <v>13000</v>
      </c>
      <c r="P1579" s="39">
        <f t="shared" si="72"/>
        <v>0</v>
      </c>
      <c r="Q1579" s="39">
        <f t="shared" si="73"/>
        <v>0</v>
      </c>
      <c r="R1579" s="39">
        <f t="shared" si="74"/>
        <v>0</v>
      </c>
    </row>
    <row r="1580" spans="4:18" x14ac:dyDescent="0.25">
      <c r="D1580" s="36" t="s">
        <v>1729</v>
      </c>
      <c r="E1580" s="37" t="s">
        <v>471</v>
      </c>
      <c r="F1580" s="37">
        <v>1</v>
      </c>
      <c r="G1580" s="37"/>
      <c r="H1580" s="37"/>
      <c r="I1580" s="38"/>
      <c r="J1580" s="38"/>
      <c r="K1580" s="38"/>
      <c r="L1580" s="38"/>
      <c r="M1580" s="39"/>
      <c r="N1580" s="39"/>
      <c r="O1580" s="40">
        <v>10900</v>
      </c>
      <c r="P1580" s="39">
        <f t="shared" si="72"/>
        <v>0</v>
      </c>
      <c r="Q1580" s="39">
        <f t="shared" si="73"/>
        <v>0</v>
      </c>
      <c r="R1580" s="39">
        <f t="shared" si="74"/>
        <v>0</v>
      </c>
    </row>
    <row r="1581" spans="4:18" x14ac:dyDescent="0.25">
      <c r="D1581" s="36" t="s">
        <v>1730</v>
      </c>
      <c r="E1581" s="37" t="s">
        <v>471</v>
      </c>
      <c r="F1581" s="37">
        <v>2</v>
      </c>
      <c r="G1581" s="37"/>
      <c r="H1581" s="37"/>
      <c r="I1581" s="38"/>
      <c r="J1581" s="38"/>
      <c r="K1581" s="38"/>
      <c r="L1581" s="38"/>
      <c r="M1581" s="39"/>
      <c r="N1581" s="39"/>
      <c r="O1581" s="40">
        <v>7000</v>
      </c>
      <c r="P1581" s="39">
        <f t="shared" si="72"/>
        <v>0</v>
      </c>
      <c r="Q1581" s="39">
        <f t="shared" si="73"/>
        <v>0</v>
      </c>
      <c r="R1581" s="39">
        <f t="shared" si="74"/>
        <v>0</v>
      </c>
    </row>
    <row r="1582" spans="4:18" x14ac:dyDescent="0.25">
      <c r="D1582" s="36" t="s">
        <v>1731</v>
      </c>
      <c r="E1582" s="37" t="s">
        <v>471</v>
      </c>
      <c r="F1582" s="37">
        <v>3</v>
      </c>
      <c r="G1582" s="37"/>
      <c r="H1582" s="37"/>
      <c r="I1582" s="38"/>
      <c r="J1582" s="38"/>
      <c r="K1582" s="38"/>
      <c r="L1582" s="38"/>
      <c r="M1582" s="39"/>
      <c r="N1582" s="39"/>
      <c r="O1582" s="40">
        <v>12000</v>
      </c>
      <c r="P1582" s="39">
        <f t="shared" si="72"/>
        <v>0</v>
      </c>
      <c r="Q1582" s="39">
        <f t="shared" si="73"/>
        <v>0</v>
      </c>
      <c r="R1582" s="39">
        <f t="shared" si="74"/>
        <v>0</v>
      </c>
    </row>
    <row r="1583" spans="4:18" x14ac:dyDescent="0.25">
      <c r="D1583" s="36" t="s">
        <v>1731</v>
      </c>
      <c r="E1583" s="37" t="s">
        <v>471</v>
      </c>
      <c r="F1583" s="37">
        <v>1</v>
      </c>
      <c r="G1583" s="37"/>
      <c r="H1583" s="37"/>
      <c r="I1583" s="38"/>
      <c r="J1583" s="38"/>
      <c r="K1583" s="38"/>
      <c r="L1583" s="38"/>
      <c r="M1583" s="39"/>
      <c r="N1583" s="39"/>
      <c r="O1583" s="40">
        <v>10000</v>
      </c>
      <c r="P1583" s="39">
        <f t="shared" si="72"/>
        <v>0</v>
      </c>
      <c r="Q1583" s="39">
        <f t="shared" si="73"/>
        <v>0</v>
      </c>
      <c r="R1583" s="39">
        <f t="shared" si="74"/>
        <v>0</v>
      </c>
    </row>
    <row r="1584" spans="4:18" x14ac:dyDescent="0.25">
      <c r="D1584" s="36" t="s">
        <v>1732</v>
      </c>
      <c r="E1584" s="37" t="s">
        <v>471</v>
      </c>
      <c r="F1584" s="37">
        <v>2</v>
      </c>
      <c r="G1584" s="37"/>
      <c r="H1584" s="37"/>
      <c r="I1584" s="38"/>
      <c r="J1584" s="38"/>
      <c r="K1584" s="38"/>
      <c r="L1584" s="38"/>
      <c r="M1584" s="39"/>
      <c r="N1584" s="39"/>
      <c r="O1584" s="40">
        <v>12000</v>
      </c>
      <c r="P1584" s="39">
        <f t="shared" si="72"/>
        <v>0</v>
      </c>
      <c r="Q1584" s="39">
        <f t="shared" si="73"/>
        <v>0</v>
      </c>
      <c r="R1584" s="39">
        <f t="shared" si="74"/>
        <v>0</v>
      </c>
    </row>
    <row r="1585" spans="4:18" x14ac:dyDescent="0.25">
      <c r="D1585" s="36" t="s">
        <v>1733</v>
      </c>
      <c r="E1585" s="37" t="s">
        <v>471</v>
      </c>
      <c r="F1585" s="37">
        <v>3</v>
      </c>
      <c r="G1585" s="37"/>
      <c r="H1585" s="37"/>
      <c r="I1585" s="38"/>
      <c r="J1585" s="38"/>
      <c r="K1585" s="38"/>
      <c r="L1585" s="38"/>
      <c r="M1585" s="39"/>
      <c r="N1585" s="39"/>
      <c r="O1585" s="40">
        <v>14000</v>
      </c>
      <c r="P1585" s="39">
        <f t="shared" si="72"/>
        <v>0</v>
      </c>
      <c r="Q1585" s="39">
        <f t="shared" si="73"/>
        <v>0</v>
      </c>
      <c r="R1585" s="39">
        <f t="shared" si="74"/>
        <v>0</v>
      </c>
    </row>
    <row r="1586" spans="4:18" x14ac:dyDescent="0.25">
      <c r="D1586" s="36" t="s">
        <v>1733</v>
      </c>
      <c r="E1586" s="37" t="s">
        <v>471</v>
      </c>
      <c r="F1586" s="37">
        <v>3</v>
      </c>
      <c r="G1586" s="37"/>
      <c r="H1586" s="37"/>
      <c r="I1586" s="38"/>
      <c r="J1586" s="38"/>
      <c r="K1586" s="38"/>
      <c r="L1586" s="38"/>
      <c r="M1586" s="39"/>
      <c r="N1586" s="39"/>
      <c r="O1586" s="40">
        <v>15000</v>
      </c>
      <c r="P1586" s="39">
        <f t="shared" si="72"/>
        <v>0</v>
      </c>
      <c r="Q1586" s="39">
        <f t="shared" si="73"/>
        <v>0</v>
      </c>
      <c r="R1586" s="39">
        <f t="shared" si="74"/>
        <v>0</v>
      </c>
    </row>
    <row r="1587" spans="4:18" x14ac:dyDescent="0.25">
      <c r="D1587" s="36" t="s">
        <v>1733</v>
      </c>
      <c r="E1587" s="37" t="s">
        <v>471</v>
      </c>
      <c r="F1587" s="37">
        <v>1</v>
      </c>
      <c r="G1587" s="37"/>
      <c r="H1587" s="37"/>
      <c r="I1587" s="38"/>
      <c r="J1587" s="38"/>
      <c r="K1587" s="38"/>
      <c r="L1587" s="38"/>
      <c r="M1587" s="39"/>
      <c r="N1587" s="39"/>
      <c r="O1587" s="40">
        <v>25000</v>
      </c>
      <c r="P1587" s="39">
        <f t="shared" si="72"/>
        <v>0</v>
      </c>
      <c r="Q1587" s="39">
        <f t="shared" si="73"/>
        <v>0</v>
      </c>
      <c r="R1587" s="39">
        <f t="shared" si="74"/>
        <v>0</v>
      </c>
    </row>
    <row r="1588" spans="4:18" x14ac:dyDescent="0.25">
      <c r="D1588" s="36" t="s">
        <v>1734</v>
      </c>
      <c r="E1588" s="37" t="s">
        <v>471</v>
      </c>
      <c r="F1588" s="37">
        <v>4</v>
      </c>
      <c r="G1588" s="37"/>
      <c r="H1588" s="37"/>
      <c r="I1588" s="38"/>
      <c r="J1588" s="38"/>
      <c r="K1588" s="38"/>
      <c r="L1588" s="38"/>
      <c r="M1588" s="39"/>
      <c r="N1588" s="39"/>
      <c r="O1588" s="40">
        <v>13000</v>
      </c>
      <c r="P1588" s="39">
        <f t="shared" si="72"/>
        <v>0</v>
      </c>
      <c r="Q1588" s="39">
        <f t="shared" si="73"/>
        <v>0</v>
      </c>
      <c r="R1588" s="39">
        <f t="shared" si="74"/>
        <v>0</v>
      </c>
    </row>
    <row r="1589" spans="4:18" x14ac:dyDescent="0.25">
      <c r="D1589" s="36" t="s">
        <v>1735</v>
      </c>
      <c r="E1589" s="37" t="s">
        <v>471</v>
      </c>
      <c r="F1589" s="37">
        <v>4</v>
      </c>
      <c r="G1589" s="37"/>
      <c r="H1589" s="37"/>
      <c r="I1589" s="38"/>
      <c r="J1589" s="38"/>
      <c r="K1589" s="38"/>
      <c r="L1589" s="38"/>
      <c r="M1589" s="39"/>
      <c r="N1589" s="39"/>
      <c r="O1589" s="40">
        <v>19500</v>
      </c>
      <c r="P1589" s="39">
        <f t="shared" si="72"/>
        <v>0</v>
      </c>
      <c r="Q1589" s="39">
        <f t="shared" si="73"/>
        <v>0</v>
      </c>
      <c r="R1589" s="39">
        <f t="shared" si="74"/>
        <v>0</v>
      </c>
    </row>
    <row r="1590" spans="4:18" x14ac:dyDescent="0.25">
      <c r="D1590" s="36" t="s">
        <v>1736</v>
      </c>
      <c r="E1590" s="37" t="s">
        <v>471</v>
      </c>
      <c r="F1590" s="37">
        <v>4</v>
      </c>
      <c r="G1590" s="37"/>
      <c r="H1590" s="37"/>
      <c r="I1590" s="38"/>
      <c r="J1590" s="38"/>
      <c r="K1590" s="38"/>
      <c r="L1590" s="38"/>
      <c r="M1590" s="39"/>
      <c r="N1590" s="39"/>
      <c r="O1590" s="40">
        <v>6000</v>
      </c>
      <c r="P1590" s="39">
        <f t="shared" si="72"/>
        <v>0</v>
      </c>
      <c r="Q1590" s="39">
        <f t="shared" si="73"/>
        <v>0</v>
      </c>
      <c r="R1590" s="39">
        <f t="shared" si="74"/>
        <v>0</v>
      </c>
    </row>
    <row r="1591" spans="4:18" x14ac:dyDescent="0.25">
      <c r="D1591" s="36" t="s">
        <v>1737</v>
      </c>
      <c r="E1591" s="37" t="s">
        <v>471</v>
      </c>
      <c r="F1591" s="37">
        <v>3</v>
      </c>
      <c r="G1591" s="37"/>
      <c r="H1591" s="37"/>
      <c r="I1591" s="38"/>
      <c r="J1591" s="38"/>
      <c r="K1591" s="38"/>
      <c r="L1591" s="38"/>
      <c r="M1591" s="39"/>
      <c r="N1591" s="39"/>
      <c r="O1591" s="40">
        <v>7000</v>
      </c>
      <c r="P1591" s="39">
        <f t="shared" si="72"/>
        <v>0</v>
      </c>
      <c r="Q1591" s="39">
        <f t="shared" si="73"/>
        <v>0</v>
      </c>
      <c r="R1591" s="39">
        <f t="shared" si="74"/>
        <v>0</v>
      </c>
    </row>
    <row r="1592" spans="4:18" x14ac:dyDescent="0.25">
      <c r="D1592" s="36" t="s">
        <v>1738</v>
      </c>
      <c r="E1592" s="37" t="s">
        <v>471</v>
      </c>
      <c r="F1592" s="37">
        <v>3</v>
      </c>
      <c r="G1592" s="37"/>
      <c r="H1592" s="37"/>
      <c r="I1592" s="38"/>
      <c r="J1592" s="38"/>
      <c r="K1592" s="38"/>
      <c r="L1592" s="38"/>
      <c r="M1592" s="39"/>
      <c r="N1592" s="39"/>
      <c r="O1592" s="40">
        <v>3000</v>
      </c>
      <c r="P1592" s="39">
        <f t="shared" si="72"/>
        <v>0</v>
      </c>
      <c r="Q1592" s="39">
        <f t="shared" si="73"/>
        <v>0</v>
      </c>
      <c r="R1592" s="39">
        <f t="shared" si="74"/>
        <v>0</v>
      </c>
    </row>
    <row r="1593" spans="4:18" x14ac:dyDescent="0.25">
      <c r="D1593" s="36" t="s">
        <v>1738</v>
      </c>
      <c r="E1593" s="37" t="s">
        <v>471</v>
      </c>
      <c r="F1593" s="37">
        <v>2</v>
      </c>
      <c r="G1593" s="37"/>
      <c r="H1593" s="37"/>
      <c r="I1593" s="38"/>
      <c r="J1593" s="38"/>
      <c r="K1593" s="38"/>
      <c r="L1593" s="38"/>
      <c r="M1593" s="39"/>
      <c r="N1593" s="39"/>
      <c r="O1593" s="40">
        <v>3000</v>
      </c>
      <c r="P1593" s="39">
        <f t="shared" si="72"/>
        <v>0</v>
      </c>
      <c r="Q1593" s="39">
        <f t="shared" si="73"/>
        <v>0</v>
      </c>
      <c r="R1593" s="39">
        <f t="shared" si="74"/>
        <v>0</v>
      </c>
    </row>
    <row r="1594" spans="4:18" x14ac:dyDescent="0.25">
      <c r="D1594" s="36" t="s">
        <v>1739</v>
      </c>
      <c r="E1594" s="37" t="s">
        <v>471</v>
      </c>
      <c r="F1594" s="37">
        <v>12</v>
      </c>
      <c r="G1594" s="37"/>
      <c r="H1594" s="37"/>
      <c r="I1594" s="38"/>
      <c r="J1594" s="38"/>
      <c r="K1594" s="38"/>
      <c r="L1594" s="38"/>
      <c r="M1594" s="39"/>
      <c r="N1594" s="39"/>
      <c r="O1594" s="40">
        <v>30000</v>
      </c>
      <c r="P1594" s="39">
        <f t="shared" si="72"/>
        <v>0</v>
      </c>
      <c r="Q1594" s="39">
        <f t="shared" si="73"/>
        <v>0</v>
      </c>
      <c r="R1594" s="39">
        <f t="shared" si="74"/>
        <v>0</v>
      </c>
    </row>
    <row r="1595" spans="4:18" x14ac:dyDescent="0.25">
      <c r="D1595" s="36" t="s">
        <v>1740</v>
      </c>
      <c r="E1595" s="37" t="s">
        <v>471</v>
      </c>
      <c r="F1595" s="37">
        <v>14</v>
      </c>
      <c r="G1595" s="37"/>
      <c r="H1595" s="37"/>
      <c r="I1595" s="38"/>
      <c r="J1595" s="38"/>
      <c r="K1595" s="38"/>
      <c r="L1595" s="38"/>
      <c r="M1595" s="39"/>
      <c r="N1595" s="39"/>
      <c r="O1595" s="40">
        <v>30000</v>
      </c>
      <c r="P1595" s="39">
        <f t="shared" si="72"/>
        <v>0</v>
      </c>
      <c r="Q1595" s="39">
        <f t="shared" si="73"/>
        <v>0</v>
      </c>
      <c r="R1595" s="39">
        <f t="shared" si="74"/>
        <v>0</v>
      </c>
    </row>
    <row r="1596" spans="4:18" x14ac:dyDescent="0.25">
      <c r="D1596" s="36" t="s">
        <v>1741</v>
      </c>
      <c r="E1596" s="37" t="s">
        <v>471</v>
      </c>
      <c r="F1596" s="37">
        <v>1</v>
      </c>
      <c r="G1596" s="37"/>
      <c r="H1596" s="37"/>
      <c r="I1596" s="38"/>
      <c r="J1596" s="38"/>
      <c r="K1596" s="38"/>
      <c r="L1596" s="38"/>
      <c r="M1596" s="39"/>
      <c r="N1596" s="39"/>
      <c r="O1596" s="40">
        <v>88000</v>
      </c>
      <c r="P1596" s="39">
        <f t="shared" si="72"/>
        <v>0</v>
      </c>
      <c r="Q1596" s="39">
        <f t="shared" si="73"/>
        <v>0</v>
      </c>
      <c r="R1596" s="39">
        <f t="shared" si="74"/>
        <v>0</v>
      </c>
    </row>
    <row r="1597" spans="4:18" x14ac:dyDescent="0.25">
      <c r="D1597" s="36" t="s">
        <v>1742</v>
      </c>
      <c r="E1597" s="37" t="s">
        <v>471</v>
      </c>
      <c r="F1597" s="37">
        <v>6</v>
      </c>
      <c r="G1597" s="37"/>
      <c r="H1597" s="37"/>
      <c r="I1597" s="38"/>
      <c r="J1597" s="38"/>
      <c r="K1597" s="38"/>
      <c r="L1597" s="38"/>
      <c r="M1597" s="39"/>
      <c r="N1597" s="39"/>
      <c r="O1597" s="40">
        <v>4500</v>
      </c>
      <c r="P1597" s="39">
        <f t="shared" si="72"/>
        <v>0</v>
      </c>
      <c r="Q1597" s="39">
        <f t="shared" si="73"/>
        <v>0</v>
      </c>
      <c r="R1597" s="39">
        <f t="shared" si="74"/>
        <v>0</v>
      </c>
    </row>
    <row r="1598" spans="4:18" x14ac:dyDescent="0.25">
      <c r="D1598" s="36" t="s">
        <v>1743</v>
      </c>
      <c r="E1598" s="37" t="s">
        <v>471</v>
      </c>
      <c r="F1598" s="37">
        <v>4</v>
      </c>
      <c r="G1598" s="37"/>
      <c r="H1598" s="37"/>
      <c r="I1598" s="38"/>
      <c r="J1598" s="38"/>
      <c r="K1598" s="38"/>
      <c r="L1598" s="38"/>
      <c r="M1598" s="39"/>
      <c r="N1598" s="39"/>
      <c r="O1598" s="40">
        <v>8000</v>
      </c>
      <c r="P1598" s="39">
        <f t="shared" si="72"/>
        <v>0</v>
      </c>
      <c r="Q1598" s="39">
        <f t="shared" si="73"/>
        <v>0</v>
      </c>
      <c r="R1598" s="39">
        <f t="shared" si="74"/>
        <v>0</v>
      </c>
    </row>
    <row r="1599" spans="4:18" x14ac:dyDescent="0.25">
      <c r="D1599" s="36" t="s">
        <v>1744</v>
      </c>
      <c r="E1599" s="37" t="s">
        <v>471</v>
      </c>
      <c r="F1599" s="37">
        <v>2</v>
      </c>
      <c r="G1599" s="37"/>
      <c r="H1599" s="37"/>
      <c r="I1599" s="38"/>
      <c r="J1599" s="38"/>
      <c r="K1599" s="38"/>
      <c r="L1599" s="38"/>
      <c r="M1599" s="39"/>
      <c r="N1599" s="39"/>
      <c r="O1599" s="40">
        <v>5000</v>
      </c>
      <c r="P1599" s="39">
        <f t="shared" si="72"/>
        <v>0</v>
      </c>
      <c r="Q1599" s="39">
        <f t="shared" si="73"/>
        <v>0</v>
      </c>
      <c r="R1599" s="39">
        <f t="shared" si="74"/>
        <v>0</v>
      </c>
    </row>
    <row r="1600" spans="4:18" x14ac:dyDescent="0.25">
      <c r="D1600" s="36" t="s">
        <v>1745</v>
      </c>
      <c r="E1600" s="37" t="s">
        <v>471</v>
      </c>
      <c r="F1600" s="37">
        <v>3</v>
      </c>
      <c r="G1600" s="37"/>
      <c r="H1600" s="37"/>
      <c r="I1600" s="38"/>
      <c r="J1600" s="38"/>
      <c r="K1600" s="38"/>
      <c r="L1600" s="38"/>
      <c r="M1600" s="39"/>
      <c r="N1600" s="39"/>
      <c r="O1600" s="40">
        <v>3000</v>
      </c>
      <c r="P1600" s="39">
        <f t="shared" si="72"/>
        <v>0</v>
      </c>
      <c r="Q1600" s="39">
        <f t="shared" si="73"/>
        <v>0</v>
      </c>
      <c r="R1600" s="39">
        <f t="shared" si="74"/>
        <v>0</v>
      </c>
    </row>
    <row r="1601" spans="4:18" x14ac:dyDescent="0.25">
      <c r="D1601" s="36" t="s">
        <v>1745</v>
      </c>
      <c r="E1601" s="37" t="s">
        <v>471</v>
      </c>
      <c r="F1601" s="37">
        <v>3</v>
      </c>
      <c r="G1601" s="37"/>
      <c r="H1601" s="37"/>
      <c r="I1601" s="38"/>
      <c r="J1601" s="38"/>
      <c r="K1601" s="38"/>
      <c r="L1601" s="38"/>
      <c r="M1601" s="39"/>
      <c r="N1601" s="39"/>
      <c r="O1601" s="40">
        <v>2000</v>
      </c>
      <c r="P1601" s="39">
        <f t="shared" ref="P1601:P1664" si="75">H1601*I1601</f>
        <v>0</v>
      </c>
      <c r="Q1601" s="39">
        <f t="shared" ref="Q1601:Q1664" si="76">H1601*O1601</f>
        <v>0</v>
      </c>
      <c r="R1601" s="39">
        <f t="shared" ref="R1601:R1664" si="77">G1601*O1601</f>
        <v>0</v>
      </c>
    </row>
    <row r="1602" spans="4:18" x14ac:dyDescent="0.25">
      <c r="D1602" s="36" t="s">
        <v>1746</v>
      </c>
      <c r="E1602" s="37" t="s">
        <v>471</v>
      </c>
      <c r="F1602" s="37">
        <v>8</v>
      </c>
      <c r="G1602" s="37"/>
      <c r="H1602" s="37"/>
      <c r="I1602" s="38"/>
      <c r="J1602" s="38"/>
      <c r="K1602" s="38"/>
      <c r="L1602" s="38"/>
      <c r="M1602" s="39"/>
      <c r="N1602" s="39"/>
      <c r="O1602" s="40">
        <v>2000</v>
      </c>
      <c r="P1602" s="39">
        <f t="shared" si="75"/>
        <v>0</v>
      </c>
      <c r="Q1602" s="39">
        <f t="shared" si="76"/>
        <v>0</v>
      </c>
      <c r="R1602" s="39">
        <f t="shared" si="77"/>
        <v>0</v>
      </c>
    </row>
    <row r="1603" spans="4:18" x14ac:dyDescent="0.25">
      <c r="D1603" s="36" t="s">
        <v>1747</v>
      </c>
      <c r="E1603" s="37" t="s">
        <v>471</v>
      </c>
      <c r="F1603" s="37">
        <v>7</v>
      </c>
      <c r="G1603" s="37"/>
      <c r="H1603" s="37"/>
      <c r="I1603" s="38"/>
      <c r="J1603" s="38"/>
      <c r="K1603" s="38"/>
      <c r="L1603" s="38"/>
      <c r="M1603" s="39"/>
      <c r="N1603" s="39"/>
      <c r="O1603" s="40">
        <v>2500</v>
      </c>
      <c r="P1603" s="39">
        <f t="shared" si="75"/>
        <v>0</v>
      </c>
      <c r="Q1603" s="39">
        <f t="shared" si="76"/>
        <v>0</v>
      </c>
      <c r="R1603" s="39">
        <f t="shared" si="77"/>
        <v>0</v>
      </c>
    </row>
    <row r="1604" spans="4:18" x14ac:dyDescent="0.25">
      <c r="D1604" s="36" t="s">
        <v>1748</v>
      </c>
      <c r="E1604" s="37" t="s">
        <v>471</v>
      </c>
      <c r="F1604" s="37">
        <v>3</v>
      </c>
      <c r="G1604" s="37"/>
      <c r="H1604" s="37"/>
      <c r="I1604" s="38"/>
      <c r="J1604" s="38"/>
      <c r="K1604" s="38"/>
      <c r="L1604" s="38"/>
      <c r="M1604" s="39"/>
      <c r="N1604" s="39"/>
      <c r="O1604" s="40">
        <v>2500</v>
      </c>
      <c r="P1604" s="39">
        <f t="shared" si="75"/>
        <v>0</v>
      </c>
      <c r="Q1604" s="39">
        <f t="shared" si="76"/>
        <v>0</v>
      </c>
      <c r="R1604" s="39">
        <f t="shared" si="77"/>
        <v>0</v>
      </c>
    </row>
    <row r="1605" spans="4:18" x14ac:dyDescent="0.25">
      <c r="D1605" s="36" t="s">
        <v>1749</v>
      </c>
      <c r="E1605" s="37" t="s">
        <v>471</v>
      </c>
      <c r="F1605" s="37">
        <v>11</v>
      </c>
      <c r="G1605" s="37"/>
      <c r="H1605" s="37"/>
      <c r="I1605" s="38"/>
      <c r="J1605" s="38"/>
      <c r="K1605" s="38"/>
      <c r="L1605" s="38"/>
      <c r="M1605" s="39"/>
      <c r="N1605" s="39"/>
      <c r="O1605" s="40">
        <v>3000</v>
      </c>
      <c r="P1605" s="39">
        <f t="shared" si="75"/>
        <v>0</v>
      </c>
      <c r="Q1605" s="39">
        <f t="shared" si="76"/>
        <v>0</v>
      </c>
      <c r="R1605" s="39">
        <f t="shared" si="77"/>
        <v>0</v>
      </c>
    </row>
    <row r="1606" spans="4:18" x14ac:dyDescent="0.25">
      <c r="D1606" s="36" t="s">
        <v>1749</v>
      </c>
      <c r="E1606" s="37" t="s">
        <v>471</v>
      </c>
      <c r="F1606" s="37">
        <v>1</v>
      </c>
      <c r="G1606" s="37"/>
      <c r="H1606" s="37"/>
      <c r="I1606" s="38"/>
      <c r="J1606" s="38"/>
      <c r="K1606" s="38"/>
      <c r="L1606" s="38"/>
      <c r="M1606" s="39"/>
      <c r="N1606" s="39"/>
      <c r="O1606" s="40">
        <v>7500</v>
      </c>
      <c r="P1606" s="39">
        <f t="shared" si="75"/>
        <v>0</v>
      </c>
      <c r="Q1606" s="39">
        <f t="shared" si="76"/>
        <v>0</v>
      </c>
      <c r="R1606" s="39">
        <f t="shared" si="77"/>
        <v>0</v>
      </c>
    </row>
    <row r="1607" spans="4:18" x14ac:dyDescent="0.25">
      <c r="D1607" s="36" t="s">
        <v>1749</v>
      </c>
      <c r="E1607" s="37" t="s">
        <v>471</v>
      </c>
      <c r="F1607" s="37">
        <v>2</v>
      </c>
      <c r="G1607" s="37"/>
      <c r="H1607" s="37"/>
      <c r="I1607" s="38"/>
      <c r="J1607" s="38"/>
      <c r="K1607" s="38"/>
      <c r="L1607" s="38"/>
      <c r="M1607" s="39"/>
      <c r="N1607" s="39"/>
      <c r="O1607" s="40">
        <v>7500</v>
      </c>
      <c r="P1607" s="39">
        <f t="shared" si="75"/>
        <v>0</v>
      </c>
      <c r="Q1607" s="39">
        <f t="shared" si="76"/>
        <v>0</v>
      </c>
      <c r="R1607" s="39">
        <f t="shared" si="77"/>
        <v>0</v>
      </c>
    </row>
    <row r="1608" spans="4:18" x14ac:dyDescent="0.25">
      <c r="D1608" s="36" t="s">
        <v>1750</v>
      </c>
      <c r="E1608" s="37" t="s">
        <v>471</v>
      </c>
      <c r="F1608" s="37">
        <v>15</v>
      </c>
      <c r="G1608" s="37"/>
      <c r="H1608" s="37"/>
      <c r="I1608" s="38"/>
      <c r="J1608" s="38"/>
      <c r="K1608" s="38"/>
      <c r="L1608" s="38"/>
      <c r="M1608" s="39"/>
      <c r="N1608" s="39"/>
      <c r="O1608" s="40">
        <v>35000</v>
      </c>
      <c r="P1608" s="39">
        <f t="shared" si="75"/>
        <v>0</v>
      </c>
      <c r="Q1608" s="39">
        <f t="shared" si="76"/>
        <v>0</v>
      </c>
      <c r="R1608" s="39">
        <f t="shared" si="77"/>
        <v>0</v>
      </c>
    </row>
    <row r="1609" spans="4:18" x14ac:dyDescent="0.25">
      <c r="D1609" s="36" t="s">
        <v>1750</v>
      </c>
      <c r="E1609" s="37" t="s">
        <v>471</v>
      </c>
      <c r="F1609" s="37">
        <v>2</v>
      </c>
      <c r="G1609" s="37"/>
      <c r="H1609" s="37"/>
      <c r="I1609" s="38"/>
      <c r="J1609" s="38"/>
      <c r="K1609" s="38"/>
      <c r="L1609" s="38"/>
      <c r="M1609" s="39"/>
      <c r="N1609" s="39"/>
      <c r="O1609" s="40">
        <v>6000</v>
      </c>
      <c r="P1609" s="39">
        <f t="shared" si="75"/>
        <v>0</v>
      </c>
      <c r="Q1609" s="39">
        <f t="shared" si="76"/>
        <v>0</v>
      </c>
      <c r="R1609" s="39">
        <f t="shared" si="77"/>
        <v>0</v>
      </c>
    </row>
    <row r="1610" spans="4:18" x14ac:dyDescent="0.25">
      <c r="D1610" s="36" t="s">
        <v>1750</v>
      </c>
      <c r="E1610" s="37" t="s">
        <v>471</v>
      </c>
      <c r="F1610" s="37">
        <v>1</v>
      </c>
      <c r="G1610" s="37"/>
      <c r="H1610" s="37"/>
      <c r="I1610" s="38"/>
      <c r="J1610" s="38"/>
      <c r="K1610" s="38"/>
      <c r="L1610" s="38"/>
      <c r="M1610" s="39"/>
      <c r="N1610" s="39"/>
      <c r="O1610" s="40">
        <v>8000</v>
      </c>
      <c r="P1610" s="39">
        <f t="shared" si="75"/>
        <v>0</v>
      </c>
      <c r="Q1610" s="39">
        <f t="shared" si="76"/>
        <v>0</v>
      </c>
      <c r="R1610" s="39">
        <f t="shared" si="77"/>
        <v>0</v>
      </c>
    </row>
    <row r="1611" spans="4:18" x14ac:dyDescent="0.25">
      <c r="D1611" s="36" t="s">
        <v>1751</v>
      </c>
      <c r="E1611" s="37" t="s">
        <v>471</v>
      </c>
      <c r="F1611" s="37">
        <v>4</v>
      </c>
      <c r="G1611" s="37"/>
      <c r="H1611" s="37"/>
      <c r="I1611" s="38"/>
      <c r="J1611" s="38"/>
      <c r="K1611" s="38"/>
      <c r="L1611" s="38"/>
      <c r="M1611" s="39"/>
      <c r="N1611" s="39"/>
      <c r="O1611" s="40">
        <v>8000</v>
      </c>
      <c r="P1611" s="39">
        <f t="shared" si="75"/>
        <v>0</v>
      </c>
      <c r="Q1611" s="39">
        <f t="shared" si="76"/>
        <v>0</v>
      </c>
      <c r="R1611" s="39">
        <f t="shared" si="77"/>
        <v>0</v>
      </c>
    </row>
    <row r="1612" spans="4:18" x14ac:dyDescent="0.25">
      <c r="D1612" s="36" t="s">
        <v>1752</v>
      </c>
      <c r="E1612" s="37" t="s">
        <v>471</v>
      </c>
      <c r="F1612" s="37">
        <v>4</v>
      </c>
      <c r="G1612" s="37"/>
      <c r="H1612" s="37"/>
      <c r="I1612" s="38"/>
      <c r="J1612" s="38"/>
      <c r="K1612" s="38"/>
      <c r="L1612" s="38"/>
      <c r="M1612" s="39"/>
      <c r="N1612" s="39"/>
      <c r="O1612" s="40">
        <v>9000</v>
      </c>
      <c r="P1612" s="39">
        <f t="shared" si="75"/>
        <v>0</v>
      </c>
      <c r="Q1612" s="39">
        <f t="shared" si="76"/>
        <v>0</v>
      </c>
      <c r="R1612" s="39">
        <f t="shared" si="77"/>
        <v>0</v>
      </c>
    </row>
    <row r="1613" spans="4:18" x14ac:dyDescent="0.25">
      <c r="D1613" s="36" t="s">
        <v>1753</v>
      </c>
      <c r="E1613" s="37" t="s">
        <v>471</v>
      </c>
      <c r="F1613" s="37">
        <v>3</v>
      </c>
      <c r="G1613" s="37"/>
      <c r="H1613" s="37"/>
      <c r="I1613" s="38"/>
      <c r="J1613" s="38"/>
      <c r="K1613" s="38"/>
      <c r="L1613" s="38"/>
      <c r="M1613" s="39"/>
      <c r="N1613" s="39"/>
      <c r="O1613" s="40">
        <v>10000</v>
      </c>
      <c r="P1613" s="39">
        <f t="shared" si="75"/>
        <v>0</v>
      </c>
      <c r="Q1613" s="39">
        <f t="shared" si="76"/>
        <v>0</v>
      </c>
      <c r="R1613" s="39">
        <f t="shared" si="77"/>
        <v>0</v>
      </c>
    </row>
    <row r="1614" spans="4:18" x14ac:dyDescent="0.25">
      <c r="D1614" s="36" t="s">
        <v>1754</v>
      </c>
      <c r="E1614" s="37" t="s">
        <v>471</v>
      </c>
      <c r="F1614" s="37">
        <v>8</v>
      </c>
      <c r="G1614" s="37"/>
      <c r="H1614" s="37"/>
      <c r="I1614" s="38"/>
      <c r="J1614" s="38"/>
      <c r="K1614" s="38"/>
      <c r="L1614" s="38"/>
      <c r="M1614" s="39"/>
      <c r="N1614" s="39"/>
      <c r="O1614" s="40">
        <v>7000</v>
      </c>
      <c r="P1614" s="39">
        <f t="shared" si="75"/>
        <v>0</v>
      </c>
      <c r="Q1614" s="39">
        <f t="shared" si="76"/>
        <v>0</v>
      </c>
      <c r="R1614" s="39">
        <f t="shared" si="77"/>
        <v>0</v>
      </c>
    </row>
    <row r="1615" spans="4:18" x14ac:dyDescent="0.25">
      <c r="D1615" s="36" t="s">
        <v>1755</v>
      </c>
      <c r="E1615" s="37" t="s">
        <v>471</v>
      </c>
      <c r="F1615" s="37">
        <v>2</v>
      </c>
      <c r="G1615" s="37"/>
      <c r="H1615" s="37"/>
      <c r="I1615" s="38"/>
      <c r="J1615" s="38"/>
      <c r="K1615" s="38"/>
      <c r="L1615" s="38"/>
      <c r="M1615" s="39"/>
      <c r="N1615" s="39"/>
      <c r="O1615" s="40">
        <v>19000</v>
      </c>
      <c r="P1615" s="39">
        <f t="shared" si="75"/>
        <v>0</v>
      </c>
      <c r="Q1615" s="39">
        <f t="shared" si="76"/>
        <v>0</v>
      </c>
      <c r="R1615" s="39">
        <f t="shared" si="77"/>
        <v>0</v>
      </c>
    </row>
    <row r="1616" spans="4:18" x14ac:dyDescent="0.25">
      <c r="D1616" s="36" t="s">
        <v>1756</v>
      </c>
      <c r="E1616" s="37" t="s">
        <v>471</v>
      </c>
      <c r="F1616" s="37">
        <v>2</v>
      </c>
      <c r="G1616" s="37"/>
      <c r="H1616" s="37"/>
      <c r="I1616" s="38"/>
      <c r="J1616" s="38"/>
      <c r="K1616" s="38"/>
      <c r="L1616" s="38"/>
      <c r="M1616" s="39"/>
      <c r="N1616" s="39"/>
      <c r="O1616" s="40">
        <v>17000</v>
      </c>
      <c r="P1616" s="39">
        <f t="shared" si="75"/>
        <v>0</v>
      </c>
      <c r="Q1616" s="39">
        <f t="shared" si="76"/>
        <v>0</v>
      </c>
      <c r="R1616" s="39">
        <f t="shared" si="77"/>
        <v>0</v>
      </c>
    </row>
    <row r="1617" spans="4:18" x14ac:dyDescent="0.25">
      <c r="D1617" s="36" t="s">
        <v>1757</v>
      </c>
      <c r="E1617" s="37" t="s">
        <v>471</v>
      </c>
      <c r="F1617" s="37">
        <v>2</v>
      </c>
      <c r="G1617" s="37"/>
      <c r="H1617" s="37"/>
      <c r="I1617" s="38"/>
      <c r="J1617" s="38"/>
      <c r="K1617" s="38"/>
      <c r="L1617" s="38"/>
      <c r="M1617" s="39"/>
      <c r="N1617" s="39"/>
      <c r="O1617" s="40">
        <v>19500</v>
      </c>
      <c r="P1617" s="39">
        <f t="shared" si="75"/>
        <v>0</v>
      </c>
      <c r="Q1617" s="39">
        <f t="shared" si="76"/>
        <v>0</v>
      </c>
      <c r="R1617" s="39">
        <f t="shared" si="77"/>
        <v>0</v>
      </c>
    </row>
    <row r="1618" spans="4:18" x14ac:dyDescent="0.25">
      <c r="D1618" s="35" t="s">
        <v>1758</v>
      </c>
      <c r="E1618" s="37" t="s">
        <v>471</v>
      </c>
      <c r="F1618" s="37">
        <v>1</v>
      </c>
      <c r="G1618" s="37"/>
      <c r="H1618" s="37"/>
      <c r="I1618" s="38"/>
      <c r="J1618" s="38"/>
      <c r="K1618" s="38"/>
      <c r="L1618" s="38"/>
      <c r="M1618" s="39"/>
      <c r="N1618" s="39"/>
      <c r="O1618" s="41">
        <v>9000</v>
      </c>
      <c r="P1618" s="39">
        <f t="shared" si="75"/>
        <v>0</v>
      </c>
      <c r="Q1618" s="39">
        <f t="shared" si="76"/>
        <v>0</v>
      </c>
      <c r="R1618" s="39">
        <f t="shared" si="77"/>
        <v>0</v>
      </c>
    </row>
    <row r="1619" spans="4:18" x14ac:dyDescent="0.25">
      <c r="D1619" s="35" t="s">
        <v>1758</v>
      </c>
      <c r="E1619" s="37" t="s">
        <v>471</v>
      </c>
      <c r="F1619" s="37">
        <v>1</v>
      </c>
      <c r="G1619" s="37"/>
      <c r="H1619" s="37"/>
      <c r="I1619" s="38"/>
      <c r="J1619" s="38"/>
      <c r="K1619" s="38"/>
      <c r="L1619" s="38"/>
      <c r="M1619" s="39"/>
      <c r="N1619" s="39"/>
      <c r="O1619" s="41">
        <v>12000</v>
      </c>
      <c r="P1619" s="39">
        <f t="shared" si="75"/>
        <v>0</v>
      </c>
      <c r="Q1619" s="39">
        <f t="shared" si="76"/>
        <v>0</v>
      </c>
      <c r="R1619" s="39">
        <f t="shared" si="77"/>
        <v>0</v>
      </c>
    </row>
    <row r="1620" spans="4:18" x14ac:dyDescent="0.25">
      <c r="D1620" s="36" t="s">
        <v>1759</v>
      </c>
      <c r="E1620" s="37" t="s">
        <v>471</v>
      </c>
      <c r="F1620" s="37">
        <v>5</v>
      </c>
      <c r="G1620" s="37"/>
      <c r="H1620" s="37"/>
      <c r="I1620" s="38"/>
      <c r="J1620" s="38"/>
      <c r="K1620" s="38"/>
      <c r="L1620" s="38"/>
      <c r="M1620" s="39"/>
      <c r="N1620" s="39"/>
      <c r="O1620" s="40">
        <v>17000</v>
      </c>
      <c r="P1620" s="39">
        <f t="shared" si="75"/>
        <v>0</v>
      </c>
      <c r="Q1620" s="39">
        <f t="shared" si="76"/>
        <v>0</v>
      </c>
      <c r="R1620" s="39">
        <f t="shared" si="77"/>
        <v>0</v>
      </c>
    </row>
    <row r="1621" spans="4:18" x14ac:dyDescent="0.25">
      <c r="D1621" s="36" t="s">
        <v>1760</v>
      </c>
      <c r="E1621" s="37" t="s">
        <v>471</v>
      </c>
      <c r="F1621" s="37">
        <v>1</v>
      </c>
      <c r="G1621" s="37"/>
      <c r="H1621" s="37"/>
      <c r="I1621" s="38"/>
      <c r="J1621" s="38"/>
      <c r="K1621" s="38"/>
      <c r="L1621" s="38"/>
      <c r="M1621" s="39"/>
      <c r="N1621" s="39"/>
      <c r="O1621" s="41">
        <v>47000</v>
      </c>
      <c r="P1621" s="39">
        <f t="shared" si="75"/>
        <v>0</v>
      </c>
      <c r="Q1621" s="39">
        <f t="shared" si="76"/>
        <v>0</v>
      </c>
      <c r="R1621" s="39">
        <f t="shared" si="77"/>
        <v>0</v>
      </c>
    </row>
    <row r="1622" spans="4:18" x14ac:dyDescent="0.25">
      <c r="D1622" s="36" t="s">
        <v>1761</v>
      </c>
      <c r="E1622" s="37" t="s">
        <v>471</v>
      </c>
      <c r="F1622" s="37">
        <v>15</v>
      </c>
      <c r="G1622" s="37"/>
      <c r="H1622" s="37"/>
      <c r="I1622" s="38"/>
      <c r="J1622" s="38"/>
      <c r="K1622" s="38"/>
      <c r="L1622" s="38"/>
      <c r="M1622" s="39"/>
      <c r="N1622" s="39"/>
      <c r="O1622" s="40">
        <v>17000</v>
      </c>
      <c r="P1622" s="39">
        <f t="shared" si="75"/>
        <v>0</v>
      </c>
      <c r="Q1622" s="39">
        <f t="shared" si="76"/>
        <v>0</v>
      </c>
      <c r="R1622" s="39">
        <f t="shared" si="77"/>
        <v>0</v>
      </c>
    </row>
    <row r="1623" spans="4:18" x14ac:dyDescent="0.25">
      <c r="D1623" s="35" t="s">
        <v>2332</v>
      </c>
      <c r="E1623" s="37" t="s">
        <v>313</v>
      </c>
      <c r="F1623" s="37">
        <v>2</v>
      </c>
      <c r="G1623" s="37"/>
      <c r="H1623" s="37"/>
      <c r="I1623" s="38"/>
      <c r="J1623" s="38"/>
      <c r="K1623" s="38"/>
      <c r="L1623" s="38"/>
      <c r="M1623" s="39"/>
      <c r="N1623" s="39"/>
      <c r="O1623" s="41">
        <v>16000</v>
      </c>
      <c r="P1623" s="39">
        <f t="shared" si="75"/>
        <v>0</v>
      </c>
      <c r="Q1623" s="39">
        <f t="shared" si="76"/>
        <v>0</v>
      </c>
      <c r="R1623" s="39">
        <f t="shared" si="77"/>
        <v>0</v>
      </c>
    </row>
    <row r="1624" spans="4:18" x14ac:dyDescent="0.25">
      <c r="D1624" s="35" t="s">
        <v>2333</v>
      </c>
      <c r="E1624" s="37" t="s">
        <v>313</v>
      </c>
      <c r="F1624" s="37">
        <v>6</v>
      </c>
      <c r="G1624" s="37"/>
      <c r="H1624" s="37"/>
      <c r="I1624" s="38"/>
      <c r="J1624" s="38"/>
      <c r="K1624" s="38"/>
      <c r="L1624" s="38"/>
      <c r="M1624" s="39"/>
      <c r="N1624" s="39"/>
      <c r="O1624" s="41">
        <v>18000</v>
      </c>
      <c r="P1624" s="39">
        <f t="shared" si="75"/>
        <v>0</v>
      </c>
      <c r="Q1624" s="39">
        <f t="shared" si="76"/>
        <v>0</v>
      </c>
      <c r="R1624" s="39">
        <f t="shared" si="77"/>
        <v>0</v>
      </c>
    </row>
    <row r="1625" spans="4:18" x14ac:dyDescent="0.25">
      <c r="D1625" s="36" t="s">
        <v>2384</v>
      </c>
      <c r="E1625" s="37" t="s">
        <v>313</v>
      </c>
      <c r="F1625" s="37">
        <v>2</v>
      </c>
      <c r="G1625" s="37"/>
      <c r="H1625" s="37"/>
      <c r="I1625" s="38"/>
      <c r="J1625" s="38"/>
      <c r="K1625" s="38"/>
      <c r="L1625" s="38"/>
      <c r="M1625" s="39"/>
      <c r="N1625" s="39"/>
      <c r="O1625" s="41">
        <v>55000</v>
      </c>
      <c r="P1625" s="39">
        <f t="shared" si="75"/>
        <v>0</v>
      </c>
      <c r="Q1625" s="39">
        <f t="shared" si="76"/>
        <v>0</v>
      </c>
      <c r="R1625" s="39">
        <f t="shared" si="77"/>
        <v>0</v>
      </c>
    </row>
    <row r="1626" spans="4:18" x14ac:dyDescent="0.25">
      <c r="D1626" s="35" t="s">
        <v>1762</v>
      </c>
      <c r="E1626" s="37" t="s">
        <v>471</v>
      </c>
      <c r="F1626" s="37">
        <v>1</v>
      </c>
      <c r="G1626" s="37"/>
      <c r="H1626" s="37"/>
      <c r="I1626" s="38"/>
      <c r="J1626" s="38"/>
      <c r="K1626" s="38"/>
      <c r="L1626" s="38"/>
      <c r="M1626" s="39"/>
      <c r="N1626" s="39"/>
      <c r="O1626" s="41">
        <v>27000</v>
      </c>
      <c r="P1626" s="39">
        <f t="shared" si="75"/>
        <v>0</v>
      </c>
      <c r="Q1626" s="39">
        <f t="shared" si="76"/>
        <v>0</v>
      </c>
      <c r="R1626" s="39">
        <f t="shared" si="77"/>
        <v>0</v>
      </c>
    </row>
    <row r="1627" spans="4:18" x14ac:dyDescent="0.25">
      <c r="D1627" s="36" t="s">
        <v>1763</v>
      </c>
      <c r="E1627" s="37" t="s">
        <v>471</v>
      </c>
      <c r="F1627" s="37">
        <v>4</v>
      </c>
      <c r="G1627" s="37"/>
      <c r="H1627" s="37"/>
      <c r="I1627" s="38"/>
      <c r="J1627" s="38"/>
      <c r="K1627" s="38"/>
      <c r="L1627" s="38"/>
      <c r="M1627" s="39"/>
      <c r="N1627" s="39"/>
      <c r="O1627" s="40">
        <v>4000</v>
      </c>
      <c r="P1627" s="39">
        <f t="shared" si="75"/>
        <v>0</v>
      </c>
      <c r="Q1627" s="39">
        <f t="shared" si="76"/>
        <v>0</v>
      </c>
      <c r="R1627" s="39">
        <f t="shared" si="77"/>
        <v>0</v>
      </c>
    </row>
    <row r="1628" spans="4:18" x14ac:dyDescent="0.25">
      <c r="D1628" s="35" t="s">
        <v>1764</v>
      </c>
      <c r="E1628" s="37" t="s">
        <v>471</v>
      </c>
      <c r="F1628" s="37">
        <v>1</v>
      </c>
      <c r="G1628" s="37"/>
      <c r="H1628" s="37"/>
      <c r="I1628" s="38"/>
      <c r="J1628" s="38"/>
      <c r="K1628" s="38"/>
      <c r="L1628" s="38"/>
      <c r="M1628" s="39"/>
      <c r="N1628" s="39"/>
      <c r="O1628" s="41">
        <v>4000</v>
      </c>
      <c r="P1628" s="39">
        <f t="shared" si="75"/>
        <v>0</v>
      </c>
      <c r="Q1628" s="39">
        <f t="shared" si="76"/>
        <v>0</v>
      </c>
      <c r="R1628" s="39">
        <f t="shared" si="77"/>
        <v>0</v>
      </c>
    </row>
    <row r="1629" spans="4:18" x14ac:dyDescent="0.25">
      <c r="D1629" s="35" t="s">
        <v>1765</v>
      </c>
      <c r="E1629" s="37" t="s">
        <v>471</v>
      </c>
      <c r="F1629" s="37">
        <v>4</v>
      </c>
      <c r="G1629" s="37"/>
      <c r="H1629" s="37"/>
      <c r="I1629" s="38"/>
      <c r="J1629" s="38"/>
      <c r="K1629" s="38"/>
      <c r="L1629" s="38"/>
      <c r="M1629" s="39"/>
      <c r="N1629" s="39"/>
      <c r="O1629" s="41">
        <v>7000</v>
      </c>
      <c r="P1629" s="39">
        <f t="shared" si="75"/>
        <v>0</v>
      </c>
      <c r="Q1629" s="39">
        <f t="shared" si="76"/>
        <v>0</v>
      </c>
      <c r="R1629" s="39">
        <f t="shared" si="77"/>
        <v>0</v>
      </c>
    </row>
    <row r="1630" spans="4:18" x14ac:dyDescent="0.25">
      <c r="D1630" s="35" t="s">
        <v>1766</v>
      </c>
      <c r="E1630" s="37" t="s">
        <v>471</v>
      </c>
      <c r="F1630" s="37">
        <v>2</v>
      </c>
      <c r="G1630" s="37"/>
      <c r="H1630" s="37"/>
      <c r="I1630" s="38"/>
      <c r="J1630" s="38"/>
      <c r="K1630" s="38"/>
      <c r="L1630" s="38"/>
      <c r="M1630" s="39"/>
      <c r="N1630" s="39"/>
      <c r="O1630" s="41">
        <v>29000</v>
      </c>
      <c r="P1630" s="39">
        <f t="shared" si="75"/>
        <v>0</v>
      </c>
      <c r="Q1630" s="39">
        <f t="shared" si="76"/>
        <v>0</v>
      </c>
      <c r="R1630" s="39">
        <f t="shared" si="77"/>
        <v>0</v>
      </c>
    </row>
    <row r="1631" spans="4:18" x14ac:dyDescent="0.25">
      <c r="D1631" s="36" t="s">
        <v>1767</v>
      </c>
      <c r="E1631" s="37" t="s">
        <v>471</v>
      </c>
      <c r="F1631" s="37">
        <v>2</v>
      </c>
      <c r="G1631" s="37"/>
      <c r="H1631" s="37"/>
      <c r="I1631" s="38"/>
      <c r="J1631" s="38"/>
      <c r="K1631" s="38"/>
      <c r="L1631" s="38"/>
      <c r="M1631" s="39"/>
      <c r="N1631" s="39"/>
      <c r="O1631" s="40">
        <v>9000</v>
      </c>
      <c r="P1631" s="39">
        <f t="shared" si="75"/>
        <v>0</v>
      </c>
      <c r="Q1631" s="39">
        <f t="shared" si="76"/>
        <v>0</v>
      </c>
      <c r="R1631" s="39">
        <f t="shared" si="77"/>
        <v>0</v>
      </c>
    </row>
    <row r="1632" spans="4:18" x14ac:dyDescent="0.25">
      <c r="D1632" s="36" t="s">
        <v>1768</v>
      </c>
      <c r="E1632" s="37" t="s">
        <v>471</v>
      </c>
      <c r="F1632" s="37">
        <v>11</v>
      </c>
      <c r="G1632" s="37"/>
      <c r="H1632" s="37"/>
      <c r="I1632" s="38"/>
      <c r="J1632" s="38"/>
      <c r="K1632" s="38"/>
      <c r="L1632" s="38"/>
      <c r="M1632" s="39"/>
      <c r="N1632" s="39"/>
      <c r="O1632" s="40">
        <v>7500</v>
      </c>
      <c r="P1632" s="39">
        <f t="shared" si="75"/>
        <v>0</v>
      </c>
      <c r="Q1632" s="39">
        <f t="shared" si="76"/>
        <v>0</v>
      </c>
      <c r="R1632" s="39">
        <f t="shared" si="77"/>
        <v>0</v>
      </c>
    </row>
    <row r="1633" spans="4:18" x14ac:dyDescent="0.25">
      <c r="D1633" s="36" t="s">
        <v>1769</v>
      </c>
      <c r="E1633" s="37" t="s">
        <v>471</v>
      </c>
      <c r="F1633" s="37">
        <v>9</v>
      </c>
      <c r="G1633" s="37"/>
      <c r="H1633" s="37"/>
      <c r="I1633" s="38"/>
      <c r="J1633" s="38"/>
      <c r="K1633" s="38"/>
      <c r="L1633" s="38"/>
      <c r="M1633" s="39"/>
      <c r="N1633" s="39"/>
      <c r="O1633" s="40">
        <v>8000</v>
      </c>
      <c r="P1633" s="39">
        <f t="shared" si="75"/>
        <v>0</v>
      </c>
      <c r="Q1633" s="39">
        <f t="shared" si="76"/>
        <v>0</v>
      </c>
      <c r="R1633" s="39">
        <f t="shared" si="77"/>
        <v>0</v>
      </c>
    </row>
    <row r="1634" spans="4:18" x14ac:dyDescent="0.25">
      <c r="D1634" s="35" t="s">
        <v>1770</v>
      </c>
      <c r="E1634" s="37" t="s">
        <v>471</v>
      </c>
      <c r="F1634" s="37">
        <v>1</v>
      </c>
      <c r="G1634" s="37"/>
      <c r="H1634" s="37"/>
      <c r="I1634" s="38"/>
      <c r="J1634" s="38"/>
      <c r="K1634" s="38"/>
      <c r="L1634" s="38"/>
      <c r="M1634" s="39"/>
      <c r="N1634" s="39"/>
      <c r="O1634" s="41">
        <v>10700</v>
      </c>
      <c r="P1634" s="39">
        <f t="shared" si="75"/>
        <v>0</v>
      </c>
      <c r="Q1634" s="39">
        <f t="shared" si="76"/>
        <v>0</v>
      </c>
      <c r="R1634" s="39">
        <f t="shared" si="77"/>
        <v>0</v>
      </c>
    </row>
    <row r="1635" spans="4:18" x14ac:dyDescent="0.25">
      <c r="D1635" s="35" t="s">
        <v>1771</v>
      </c>
      <c r="E1635" s="37" t="s">
        <v>471</v>
      </c>
      <c r="F1635" s="37">
        <v>4</v>
      </c>
      <c r="G1635" s="37"/>
      <c r="H1635" s="37"/>
      <c r="I1635" s="38"/>
      <c r="J1635" s="38"/>
      <c r="K1635" s="38"/>
      <c r="L1635" s="38"/>
      <c r="M1635" s="39"/>
      <c r="N1635" s="39"/>
      <c r="O1635" s="41">
        <v>5000</v>
      </c>
      <c r="P1635" s="39">
        <f t="shared" si="75"/>
        <v>0</v>
      </c>
      <c r="Q1635" s="39">
        <f t="shared" si="76"/>
        <v>0</v>
      </c>
      <c r="R1635" s="39">
        <f t="shared" si="77"/>
        <v>0</v>
      </c>
    </row>
    <row r="1636" spans="4:18" x14ac:dyDescent="0.25">
      <c r="D1636" s="35" t="s">
        <v>1772</v>
      </c>
      <c r="E1636" s="37" t="s">
        <v>471</v>
      </c>
      <c r="F1636" s="37">
        <v>3</v>
      </c>
      <c r="G1636" s="37"/>
      <c r="H1636" s="37"/>
      <c r="I1636" s="38"/>
      <c r="J1636" s="38"/>
      <c r="K1636" s="38"/>
      <c r="L1636" s="38"/>
      <c r="M1636" s="39"/>
      <c r="N1636" s="39"/>
      <c r="O1636" s="41">
        <v>8000</v>
      </c>
      <c r="P1636" s="39">
        <f t="shared" si="75"/>
        <v>0</v>
      </c>
      <c r="Q1636" s="39">
        <f t="shared" si="76"/>
        <v>0</v>
      </c>
      <c r="R1636" s="39">
        <f t="shared" si="77"/>
        <v>0</v>
      </c>
    </row>
    <row r="1637" spans="4:18" x14ac:dyDescent="0.25">
      <c r="D1637" s="35" t="s">
        <v>1773</v>
      </c>
      <c r="E1637" s="37" t="s">
        <v>471</v>
      </c>
      <c r="F1637" s="37">
        <v>2</v>
      </c>
      <c r="G1637" s="37"/>
      <c r="H1637" s="37"/>
      <c r="I1637" s="38"/>
      <c r="J1637" s="38"/>
      <c r="K1637" s="38"/>
      <c r="L1637" s="38"/>
      <c r="M1637" s="39"/>
      <c r="N1637" s="39"/>
      <c r="O1637" s="41">
        <v>23000</v>
      </c>
      <c r="P1637" s="39">
        <f t="shared" si="75"/>
        <v>0</v>
      </c>
      <c r="Q1637" s="39">
        <f t="shared" si="76"/>
        <v>0</v>
      </c>
      <c r="R1637" s="39">
        <f t="shared" si="77"/>
        <v>0</v>
      </c>
    </row>
    <row r="1638" spans="4:18" x14ac:dyDescent="0.25">
      <c r="D1638" s="35" t="s">
        <v>1774</v>
      </c>
      <c r="E1638" s="37" t="s">
        <v>471</v>
      </c>
      <c r="F1638" s="37">
        <v>1</v>
      </c>
      <c r="G1638" s="37"/>
      <c r="H1638" s="37"/>
      <c r="I1638" s="38"/>
      <c r="J1638" s="38"/>
      <c r="K1638" s="38"/>
      <c r="L1638" s="38"/>
      <c r="M1638" s="39"/>
      <c r="N1638" s="39"/>
      <c r="O1638" s="41">
        <v>14000</v>
      </c>
      <c r="P1638" s="39">
        <f t="shared" si="75"/>
        <v>0</v>
      </c>
      <c r="Q1638" s="39">
        <f t="shared" si="76"/>
        <v>0</v>
      </c>
      <c r="R1638" s="39">
        <f t="shared" si="77"/>
        <v>0</v>
      </c>
    </row>
    <row r="1639" spans="4:18" x14ac:dyDescent="0.25">
      <c r="D1639" s="35" t="s">
        <v>1774</v>
      </c>
      <c r="E1639" s="37" t="s">
        <v>471</v>
      </c>
      <c r="F1639" s="37">
        <v>2</v>
      </c>
      <c r="G1639" s="37"/>
      <c r="H1639" s="37"/>
      <c r="I1639" s="38"/>
      <c r="J1639" s="38"/>
      <c r="K1639" s="38"/>
      <c r="L1639" s="38"/>
      <c r="M1639" s="39"/>
      <c r="N1639" s="39"/>
      <c r="O1639" s="41">
        <v>7000</v>
      </c>
      <c r="P1639" s="39">
        <f t="shared" si="75"/>
        <v>0</v>
      </c>
      <c r="Q1639" s="39">
        <f t="shared" si="76"/>
        <v>0</v>
      </c>
      <c r="R1639" s="39">
        <f t="shared" si="77"/>
        <v>0</v>
      </c>
    </row>
    <row r="1640" spans="4:18" x14ac:dyDescent="0.25">
      <c r="D1640" s="36" t="s">
        <v>1775</v>
      </c>
      <c r="E1640" s="37" t="s">
        <v>471</v>
      </c>
      <c r="F1640" s="37">
        <v>1</v>
      </c>
      <c r="G1640" s="37"/>
      <c r="H1640" s="37"/>
      <c r="I1640" s="38"/>
      <c r="J1640" s="38"/>
      <c r="K1640" s="38"/>
      <c r="L1640" s="38"/>
      <c r="M1640" s="39"/>
      <c r="N1640" s="39"/>
      <c r="O1640" s="40">
        <v>15000</v>
      </c>
      <c r="P1640" s="39">
        <f t="shared" si="75"/>
        <v>0</v>
      </c>
      <c r="Q1640" s="39">
        <f t="shared" si="76"/>
        <v>0</v>
      </c>
      <c r="R1640" s="39">
        <f t="shared" si="77"/>
        <v>0</v>
      </c>
    </row>
    <row r="1641" spans="4:18" x14ac:dyDescent="0.25">
      <c r="D1641" s="36" t="s">
        <v>1776</v>
      </c>
      <c r="E1641" s="37" t="s">
        <v>471</v>
      </c>
      <c r="F1641" s="37">
        <v>4</v>
      </c>
      <c r="G1641" s="37"/>
      <c r="H1641" s="37"/>
      <c r="I1641" s="38"/>
      <c r="J1641" s="38"/>
      <c r="K1641" s="38"/>
      <c r="L1641" s="38"/>
      <c r="M1641" s="39"/>
      <c r="N1641" s="39"/>
      <c r="O1641" s="40">
        <v>16000</v>
      </c>
      <c r="P1641" s="39">
        <f t="shared" si="75"/>
        <v>0</v>
      </c>
      <c r="Q1641" s="39">
        <f t="shared" si="76"/>
        <v>0</v>
      </c>
      <c r="R1641" s="39">
        <f t="shared" si="77"/>
        <v>0</v>
      </c>
    </row>
    <row r="1642" spans="4:18" x14ac:dyDescent="0.25">
      <c r="D1642" s="36" t="s">
        <v>1777</v>
      </c>
      <c r="E1642" s="37" t="s">
        <v>471</v>
      </c>
      <c r="F1642" s="37">
        <v>4</v>
      </c>
      <c r="G1642" s="37"/>
      <c r="H1642" s="37"/>
      <c r="I1642" s="38"/>
      <c r="J1642" s="38"/>
      <c r="K1642" s="38"/>
      <c r="L1642" s="38"/>
      <c r="M1642" s="39"/>
      <c r="N1642" s="39"/>
      <c r="O1642" s="40">
        <v>19000</v>
      </c>
      <c r="P1642" s="39">
        <f t="shared" si="75"/>
        <v>0</v>
      </c>
      <c r="Q1642" s="39">
        <f t="shared" si="76"/>
        <v>0</v>
      </c>
      <c r="R1642" s="39">
        <f t="shared" si="77"/>
        <v>0</v>
      </c>
    </row>
    <row r="1643" spans="4:18" x14ac:dyDescent="0.25">
      <c r="D1643" s="36" t="s">
        <v>1778</v>
      </c>
      <c r="E1643" s="37" t="s">
        <v>471</v>
      </c>
      <c r="F1643" s="37">
        <v>1</v>
      </c>
      <c r="G1643" s="37"/>
      <c r="H1643" s="37"/>
      <c r="I1643" s="38"/>
      <c r="J1643" s="38"/>
      <c r="K1643" s="38"/>
      <c r="L1643" s="38"/>
      <c r="M1643" s="39"/>
      <c r="N1643" s="39"/>
      <c r="O1643" s="40">
        <v>17900</v>
      </c>
      <c r="P1643" s="39">
        <f t="shared" si="75"/>
        <v>0</v>
      </c>
      <c r="Q1643" s="39">
        <f t="shared" si="76"/>
        <v>0</v>
      </c>
      <c r="R1643" s="39">
        <f t="shared" si="77"/>
        <v>0</v>
      </c>
    </row>
    <row r="1644" spans="4:18" x14ac:dyDescent="0.25">
      <c r="D1644" s="36" t="s">
        <v>1779</v>
      </c>
      <c r="E1644" s="37" t="s">
        <v>471</v>
      </c>
      <c r="F1644" s="37">
        <v>1</v>
      </c>
      <c r="G1644" s="37"/>
      <c r="H1644" s="37"/>
      <c r="I1644" s="38"/>
      <c r="J1644" s="38"/>
      <c r="K1644" s="38"/>
      <c r="L1644" s="38"/>
      <c r="M1644" s="39"/>
      <c r="N1644" s="39"/>
      <c r="O1644" s="40">
        <v>17000</v>
      </c>
      <c r="P1644" s="39">
        <f t="shared" si="75"/>
        <v>0</v>
      </c>
      <c r="Q1644" s="39">
        <f t="shared" si="76"/>
        <v>0</v>
      </c>
      <c r="R1644" s="39">
        <f t="shared" si="77"/>
        <v>0</v>
      </c>
    </row>
    <row r="1645" spans="4:18" x14ac:dyDescent="0.25">
      <c r="D1645" s="36" t="s">
        <v>1780</v>
      </c>
      <c r="E1645" s="37" t="s">
        <v>471</v>
      </c>
      <c r="F1645" s="37">
        <v>1</v>
      </c>
      <c r="G1645" s="37"/>
      <c r="H1645" s="37"/>
      <c r="I1645" s="38"/>
      <c r="J1645" s="38"/>
      <c r="K1645" s="38"/>
      <c r="L1645" s="38"/>
      <c r="M1645" s="39"/>
      <c r="N1645" s="39"/>
      <c r="O1645" s="40">
        <v>19500</v>
      </c>
      <c r="P1645" s="39">
        <f t="shared" si="75"/>
        <v>0</v>
      </c>
      <c r="Q1645" s="39">
        <f t="shared" si="76"/>
        <v>0</v>
      </c>
      <c r="R1645" s="39">
        <f t="shared" si="77"/>
        <v>0</v>
      </c>
    </row>
    <row r="1646" spans="4:18" x14ac:dyDescent="0.25">
      <c r="D1646" s="36" t="s">
        <v>1781</v>
      </c>
      <c r="E1646" s="37" t="s">
        <v>471</v>
      </c>
      <c r="F1646" s="37">
        <v>2</v>
      </c>
      <c r="G1646" s="37"/>
      <c r="H1646" s="37"/>
      <c r="I1646" s="38"/>
      <c r="J1646" s="38"/>
      <c r="K1646" s="38"/>
      <c r="L1646" s="38"/>
      <c r="M1646" s="39"/>
      <c r="N1646" s="39"/>
      <c r="O1646" s="40">
        <v>16000</v>
      </c>
      <c r="P1646" s="39">
        <f t="shared" si="75"/>
        <v>0</v>
      </c>
      <c r="Q1646" s="39">
        <f t="shared" si="76"/>
        <v>0</v>
      </c>
      <c r="R1646" s="39">
        <f t="shared" si="77"/>
        <v>0</v>
      </c>
    </row>
    <row r="1647" spans="4:18" x14ac:dyDescent="0.25">
      <c r="D1647" s="35" t="s">
        <v>1782</v>
      </c>
      <c r="E1647" s="37" t="s">
        <v>471</v>
      </c>
      <c r="F1647" s="37">
        <v>2</v>
      </c>
      <c r="G1647" s="37"/>
      <c r="H1647" s="37"/>
      <c r="I1647" s="38"/>
      <c r="J1647" s="38"/>
      <c r="K1647" s="38"/>
      <c r="L1647" s="38"/>
      <c r="M1647" s="39"/>
      <c r="N1647" s="39"/>
      <c r="O1647" s="41">
        <v>5000</v>
      </c>
      <c r="P1647" s="39">
        <f t="shared" si="75"/>
        <v>0</v>
      </c>
      <c r="Q1647" s="39">
        <f t="shared" si="76"/>
        <v>0</v>
      </c>
      <c r="R1647" s="39">
        <f t="shared" si="77"/>
        <v>0</v>
      </c>
    </row>
    <row r="1648" spans="4:18" x14ac:dyDescent="0.25">
      <c r="D1648" s="35" t="s">
        <v>1783</v>
      </c>
      <c r="E1648" s="37" t="s">
        <v>471</v>
      </c>
      <c r="F1648" s="37">
        <v>1</v>
      </c>
      <c r="G1648" s="37"/>
      <c r="H1648" s="37"/>
      <c r="I1648" s="38"/>
      <c r="J1648" s="38"/>
      <c r="K1648" s="38"/>
      <c r="L1648" s="38"/>
      <c r="M1648" s="39"/>
      <c r="N1648" s="39"/>
      <c r="O1648" s="41">
        <v>5000</v>
      </c>
      <c r="P1648" s="39">
        <f t="shared" si="75"/>
        <v>0</v>
      </c>
      <c r="Q1648" s="39">
        <f t="shared" si="76"/>
        <v>0</v>
      </c>
      <c r="R1648" s="39">
        <f t="shared" si="77"/>
        <v>0</v>
      </c>
    </row>
    <row r="1649" spans="4:18" x14ac:dyDescent="0.25">
      <c r="D1649" s="35" t="s">
        <v>1784</v>
      </c>
      <c r="E1649" s="37" t="s">
        <v>471</v>
      </c>
      <c r="F1649" s="37">
        <v>1</v>
      </c>
      <c r="G1649" s="37"/>
      <c r="H1649" s="37"/>
      <c r="I1649" s="38"/>
      <c r="J1649" s="38"/>
      <c r="K1649" s="38"/>
      <c r="L1649" s="38"/>
      <c r="M1649" s="39"/>
      <c r="N1649" s="39"/>
      <c r="O1649" s="41">
        <v>5000</v>
      </c>
      <c r="P1649" s="39">
        <f t="shared" si="75"/>
        <v>0</v>
      </c>
      <c r="Q1649" s="39">
        <f t="shared" si="76"/>
        <v>0</v>
      </c>
      <c r="R1649" s="39">
        <f t="shared" si="77"/>
        <v>0</v>
      </c>
    </row>
    <row r="1650" spans="4:18" x14ac:dyDescent="0.25">
      <c r="D1650" s="35" t="s">
        <v>1785</v>
      </c>
      <c r="E1650" s="37" t="s">
        <v>471</v>
      </c>
      <c r="F1650" s="37">
        <v>1</v>
      </c>
      <c r="G1650" s="37"/>
      <c r="H1650" s="37"/>
      <c r="I1650" s="38"/>
      <c r="J1650" s="38"/>
      <c r="K1650" s="38"/>
      <c r="L1650" s="38"/>
      <c r="M1650" s="39"/>
      <c r="N1650" s="39"/>
      <c r="O1650" s="41">
        <v>5000</v>
      </c>
      <c r="P1650" s="39">
        <f t="shared" si="75"/>
        <v>0</v>
      </c>
      <c r="Q1650" s="39">
        <f t="shared" si="76"/>
        <v>0</v>
      </c>
      <c r="R1650" s="39">
        <f t="shared" si="77"/>
        <v>0</v>
      </c>
    </row>
    <row r="1651" spans="4:18" x14ac:dyDescent="0.25">
      <c r="D1651" s="36" t="s">
        <v>1786</v>
      </c>
      <c r="E1651" s="37" t="s">
        <v>471</v>
      </c>
      <c r="F1651" s="37">
        <v>11</v>
      </c>
      <c r="G1651" s="37"/>
      <c r="H1651" s="37"/>
      <c r="I1651" s="38"/>
      <c r="J1651" s="38"/>
      <c r="K1651" s="38"/>
      <c r="L1651" s="38"/>
      <c r="M1651" s="39"/>
      <c r="N1651" s="39"/>
      <c r="O1651" s="40">
        <v>15000</v>
      </c>
      <c r="P1651" s="39">
        <f t="shared" si="75"/>
        <v>0</v>
      </c>
      <c r="Q1651" s="39">
        <f t="shared" si="76"/>
        <v>0</v>
      </c>
      <c r="R1651" s="39">
        <f t="shared" si="77"/>
        <v>0</v>
      </c>
    </row>
    <row r="1652" spans="4:18" x14ac:dyDescent="0.25">
      <c r="D1652" s="36" t="s">
        <v>1786</v>
      </c>
      <c r="E1652" s="37" t="s">
        <v>471</v>
      </c>
      <c r="F1652" s="37">
        <v>2</v>
      </c>
      <c r="G1652" s="37"/>
      <c r="H1652" s="37"/>
      <c r="I1652" s="38"/>
      <c r="J1652" s="38"/>
      <c r="K1652" s="38"/>
      <c r="L1652" s="38"/>
      <c r="M1652" s="39"/>
      <c r="N1652" s="39"/>
      <c r="O1652" s="40">
        <v>10000</v>
      </c>
      <c r="P1652" s="39">
        <f t="shared" si="75"/>
        <v>0</v>
      </c>
      <c r="Q1652" s="39">
        <f t="shared" si="76"/>
        <v>0</v>
      </c>
      <c r="R1652" s="39">
        <f t="shared" si="77"/>
        <v>0</v>
      </c>
    </row>
    <row r="1653" spans="4:18" x14ac:dyDescent="0.25">
      <c r="D1653" s="36" t="s">
        <v>1787</v>
      </c>
      <c r="E1653" s="37" t="s">
        <v>471</v>
      </c>
      <c r="F1653" s="37">
        <v>8</v>
      </c>
      <c r="G1653" s="37"/>
      <c r="H1653" s="37"/>
      <c r="I1653" s="38"/>
      <c r="J1653" s="38"/>
      <c r="K1653" s="38"/>
      <c r="L1653" s="38"/>
      <c r="M1653" s="39"/>
      <c r="N1653" s="39"/>
      <c r="O1653" s="40">
        <v>21000</v>
      </c>
      <c r="P1653" s="39">
        <f t="shared" si="75"/>
        <v>0</v>
      </c>
      <c r="Q1653" s="39">
        <f t="shared" si="76"/>
        <v>0</v>
      </c>
      <c r="R1653" s="39">
        <f t="shared" si="77"/>
        <v>0</v>
      </c>
    </row>
    <row r="1654" spans="4:18" x14ac:dyDescent="0.25">
      <c r="D1654" s="36" t="s">
        <v>1787</v>
      </c>
      <c r="E1654" s="37" t="s">
        <v>471</v>
      </c>
      <c r="F1654" s="37">
        <v>2</v>
      </c>
      <c r="G1654" s="37"/>
      <c r="H1654" s="37"/>
      <c r="I1654" s="38"/>
      <c r="J1654" s="38"/>
      <c r="K1654" s="38"/>
      <c r="L1654" s="38"/>
      <c r="M1654" s="39"/>
      <c r="N1654" s="39"/>
      <c r="O1654" s="40">
        <v>17500</v>
      </c>
      <c r="P1654" s="39">
        <f t="shared" si="75"/>
        <v>0</v>
      </c>
      <c r="Q1654" s="39">
        <f t="shared" si="76"/>
        <v>0</v>
      </c>
      <c r="R1654" s="39">
        <f t="shared" si="77"/>
        <v>0</v>
      </c>
    </row>
    <row r="1655" spans="4:18" x14ac:dyDescent="0.25">
      <c r="D1655" s="36" t="s">
        <v>1788</v>
      </c>
      <c r="E1655" s="37" t="s">
        <v>471</v>
      </c>
      <c r="F1655" s="37">
        <v>2</v>
      </c>
      <c r="G1655" s="37"/>
      <c r="H1655" s="37"/>
      <c r="I1655" s="38"/>
      <c r="J1655" s="38"/>
      <c r="K1655" s="38"/>
      <c r="L1655" s="38"/>
      <c r="M1655" s="39"/>
      <c r="N1655" s="39"/>
      <c r="O1655" s="40">
        <v>23000</v>
      </c>
      <c r="P1655" s="39">
        <f t="shared" si="75"/>
        <v>0</v>
      </c>
      <c r="Q1655" s="39">
        <f t="shared" si="76"/>
        <v>0</v>
      </c>
      <c r="R1655" s="39">
        <f t="shared" si="77"/>
        <v>0</v>
      </c>
    </row>
    <row r="1656" spans="4:18" x14ac:dyDescent="0.25">
      <c r="D1656" s="36" t="s">
        <v>1788</v>
      </c>
      <c r="E1656" s="37" t="s">
        <v>471</v>
      </c>
      <c r="F1656" s="37">
        <v>5</v>
      </c>
      <c r="G1656" s="37"/>
      <c r="H1656" s="37"/>
      <c r="I1656" s="38"/>
      <c r="J1656" s="38"/>
      <c r="K1656" s="38"/>
      <c r="L1656" s="38"/>
      <c r="M1656" s="39"/>
      <c r="N1656" s="39"/>
      <c r="O1656" s="40">
        <v>16500</v>
      </c>
      <c r="P1656" s="39">
        <f t="shared" si="75"/>
        <v>0</v>
      </c>
      <c r="Q1656" s="39">
        <f t="shared" si="76"/>
        <v>0</v>
      </c>
      <c r="R1656" s="39">
        <f t="shared" si="77"/>
        <v>0</v>
      </c>
    </row>
    <row r="1657" spans="4:18" x14ac:dyDescent="0.25">
      <c r="D1657" s="35" t="s">
        <v>1789</v>
      </c>
      <c r="E1657" s="37" t="s">
        <v>471</v>
      </c>
      <c r="F1657" s="37">
        <v>1</v>
      </c>
      <c r="G1657" s="37"/>
      <c r="H1657" s="37"/>
      <c r="I1657" s="38"/>
      <c r="J1657" s="38"/>
      <c r="K1657" s="38"/>
      <c r="L1657" s="38"/>
      <c r="M1657" s="39"/>
      <c r="N1657" s="39"/>
      <c r="O1657" s="41">
        <v>27000</v>
      </c>
      <c r="P1657" s="39">
        <f t="shared" si="75"/>
        <v>0</v>
      </c>
      <c r="Q1657" s="39">
        <f t="shared" si="76"/>
        <v>0</v>
      </c>
      <c r="R1657" s="39">
        <f t="shared" si="77"/>
        <v>0</v>
      </c>
    </row>
    <row r="1658" spans="4:18" x14ac:dyDescent="0.25">
      <c r="D1658" s="36" t="s">
        <v>1790</v>
      </c>
      <c r="E1658" s="37" t="s">
        <v>471</v>
      </c>
      <c r="F1658" s="37">
        <v>2</v>
      </c>
      <c r="G1658" s="37"/>
      <c r="H1658" s="37"/>
      <c r="I1658" s="38"/>
      <c r="J1658" s="38"/>
      <c r="K1658" s="38"/>
      <c r="L1658" s="38"/>
      <c r="M1658" s="39"/>
      <c r="N1658" s="39"/>
      <c r="O1658" s="40">
        <v>35000</v>
      </c>
      <c r="P1658" s="39">
        <f t="shared" si="75"/>
        <v>0</v>
      </c>
      <c r="Q1658" s="39">
        <f t="shared" si="76"/>
        <v>0</v>
      </c>
      <c r="R1658" s="39">
        <f t="shared" si="77"/>
        <v>0</v>
      </c>
    </row>
    <row r="1659" spans="4:18" x14ac:dyDescent="0.25">
      <c r="D1659" s="35" t="s">
        <v>1791</v>
      </c>
      <c r="E1659" s="37" t="s">
        <v>471</v>
      </c>
      <c r="F1659" s="37">
        <v>4</v>
      </c>
      <c r="G1659" s="37"/>
      <c r="H1659" s="37"/>
      <c r="I1659" s="38"/>
      <c r="J1659" s="38"/>
      <c r="K1659" s="38"/>
      <c r="L1659" s="38"/>
      <c r="M1659" s="39"/>
      <c r="N1659" s="39"/>
      <c r="O1659" s="41">
        <v>68000</v>
      </c>
      <c r="P1659" s="39">
        <f t="shared" si="75"/>
        <v>0</v>
      </c>
      <c r="Q1659" s="39">
        <f t="shared" si="76"/>
        <v>0</v>
      </c>
      <c r="R1659" s="39">
        <f t="shared" si="77"/>
        <v>0</v>
      </c>
    </row>
    <row r="1660" spans="4:18" x14ac:dyDescent="0.25">
      <c r="D1660" s="36" t="s">
        <v>1792</v>
      </c>
      <c r="E1660" s="37" t="s">
        <v>471</v>
      </c>
      <c r="F1660" s="37">
        <v>10</v>
      </c>
      <c r="G1660" s="37"/>
      <c r="H1660" s="37"/>
      <c r="I1660" s="38"/>
      <c r="J1660" s="38"/>
      <c r="K1660" s="38"/>
      <c r="L1660" s="38"/>
      <c r="M1660" s="39"/>
      <c r="N1660" s="39"/>
      <c r="O1660" s="40">
        <v>3000</v>
      </c>
      <c r="P1660" s="39">
        <f t="shared" si="75"/>
        <v>0</v>
      </c>
      <c r="Q1660" s="39">
        <f t="shared" si="76"/>
        <v>0</v>
      </c>
      <c r="R1660" s="39">
        <f t="shared" si="77"/>
        <v>0</v>
      </c>
    </row>
    <row r="1661" spans="4:18" x14ac:dyDescent="0.25">
      <c r="D1661" s="36" t="s">
        <v>1793</v>
      </c>
      <c r="E1661" s="37" t="s">
        <v>471</v>
      </c>
      <c r="F1661" s="37">
        <v>5</v>
      </c>
      <c r="G1661" s="37"/>
      <c r="H1661" s="37"/>
      <c r="I1661" s="38"/>
      <c r="J1661" s="38"/>
      <c r="K1661" s="38"/>
      <c r="L1661" s="38"/>
      <c r="M1661" s="39"/>
      <c r="N1661" s="39"/>
      <c r="O1661" s="40">
        <v>5000</v>
      </c>
      <c r="P1661" s="39">
        <f t="shared" si="75"/>
        <v>0</v>
      </c>
      <c r="Q1661" s="39">
        <f t="shared" si="76"/>
        <v>0</v>
      </c>
      <c r="R1661" s="39">
        <f t="shared" si="77"/>
        <v>0</v>
      </c>
    </row>
    <row r="1662" spans="4:18" x14ac:dyDescent="0.25">
      <c r="D1662" s="36" t="s">
        <v>2361</v>
      </c>
      <c r="E1662" s="37" t="s">
        <v>313</v>
      </c>
      <c r="F1662" s="37">
        <v>9</v>
      </c>
      <c r="G1662" s="37"/>
      <c r="H1662" s="37"/>
      <c r="I1662" s="38"/>
      <c r="J1662" s="38"/>
      <c r="K1662" s="38"/>
      <c r="L1662" s="38"/>
      <c r="M1662" s="39"/>
      <c r="N1662" s="39"/>
      <c r="O1662" s="40">
        <v>3500</v>
      </c>
      <c r="P1662" s="39">
        <f t="shared" si="75"/>
        <v>0</v>
      </c>
      <c r="Q1662" s="39">
        <f t="shared" si="76"/>
        <v>0</v>
      </c>
      <c r="R1662" s="39">
        <f t="shared" si="77"/>
        <v>0</v>
      </c>
    </row>
    <row r="1663" spans="4:18" x14ac:dyDescent="0.25">
      <c r="D1663" s="36" t="s">
        <v>1794</v>
      </c>
      <c r="E1663" s="37" t="s">
        <v>471</v>
      </c>
      <c r="F1663" s="37">
        <v>3</v>
      </c>
      <c r="G1663" s="37"/>
      <c r="H1663" s="37"/>
      <c r="I1663" s="38"/>
      <c r="J1663" s="38"/>
      <c r="K1663" s="38"/>
      <c r="L1663" s="38"/>
      <c r="M1663" s="39"/>
      <c r="N1663" s="39"/>
      <c r="O1663" s="40">
        <v>19000</v>
      </c>
      <c r="P1663" s="39">
        <f t="shared" si="75"/>
        <v>0</v>
      </c>
      <c r="Q1663" s="39">
        <f t="shared" si="76"/>
        <v>0</v>
      </c>
      <c r="R1663" s="39">
        <f t="shared" si="77"/>
        <v>0</v>
      </c>
    </row>
    <row r="1664" spans="4:18" x14ac:dyDescent="0.25">
      <c r="D1664" s="35" t="s">
        <v>1795</v>
      </c>
      <c r="E1664" s="37" t="s">
        <v>471</v>
      </c>
      <c r="F1664" s="37">
        <v>1</v>
      </c>
      <c r="G1664" s="37"/>
      <c r="H1664" s="37"/>
      <c r="I1664" s="38"/>
      <c r="J1664" s="38"/>
      <c r="K1664" s="38"/>
      <c r="L1664" s="38"/>
      <c r="M1664" s="39"/>
      <c r="N1664" s="39"/>
      <c r="O1664" s="41">
        <v>11000</v>
      </c>
      <c r="P1664" s="39">
        <f t="shared" si="75"/>
        <v>0</v>
      </c>
      <c r="Q1664" s="39">
        <f t="shared" si="76"/>
        <v>0</v>
      </c>
      <c r="R1664" s="39">
        <f t="shared" si="77"/>
        <v>0</v>
      </c>
    </row>
    <row r="1665" spans="4:18" x14ac:dyDescent="0.25">
      <c r="D1665" s="36" t="s">
        <v>1796</v>
      </c>
      <c r="E1665" s="37" t="s">
        <v>471</v>
      </c>
      <c r="F1665" s="37">
        <v>9</v>
      </c>
      <c r="G1665" s="37"/>
      <c r="H1665" s="37"/>
      <c r="I1665" s="38"/>
      <c r="J1665" s="38"/>
      <c r="K1665" s="38"/>
      <c r="L1665" s="38"/>
      <c r="M1665" s="39"/>
      <c r="N1665" s="39"/>
      <c r="O1665" s="40">
        <v>14000</v>
      </c>
      <c r="P1665" s="39">
        <f t="shared" ref="P1665:P1728" si="78">H1665*I1665</f>
        <v>0</v>
      </c>
      <c r="Q1665" s="39">
        <f t="shared" ref="Q1665:Q1728" si="79">H1665*O1665</f>
        <v>0</v>
      </c>
      <c r="R1665" s="39">
        <f t="shared" ref="R1665:R1728" si="80">G1665*O1665</f>
        <v>0</v>
      </c>
    </row>
    <row r="1666" spans="4:18" x14ac:dyDescent="0.25">
      <c r="D1666" s="36" t="s">
        <v>1797</v>
      </c>
      <c r="E1666" s="37" t="s">
        <v>471</v>
      </c>
      <c r="F1666" s="37">
        <v>2</v>
      </c>
      <c r="G1666" s="37"/>
      <c r="H1666" s="37"/>
      <c r="I1666" s="38"/>
      <c r="J1666" s="38"/>
      <c r="K1666" s="38"/>
      <c r="L1666" s="38"/>
      <c r="M1666" s="39"/>
      <c r="N1666" s="39"/>
      <c r="O1666" s="40">
        <v>6000</v>
      </c>
      <c r="P1666" s="39">
        <f t="shared" si="78"/>
        <v>0</v>
      </c>
      <c r="Q1666" s="39">
        <f t="shared" si="79"/>
        <v>0</v>
      </c>
      <c r="R1666" s="39">
        <f t="shared" si="80"/>
        <v>0</v>
      </c>
    </row>
    <row r="1667" spans="4:18" x14ac:dyDescent="0.25">
      <c r="D1667" s="36" t="s">
        <v>1798</v>
      </c>
      <c r="E1667" s="37" t="s">
        <v>471</v>
      </c>
      <c r="F1667" s="37">
        <v>1</v>
      </c>
      <c r="G1667" s="37"/>
      <c r="H1667" s="37"/>
      <c r="I1667" s="38"/>
      <c r="J1667" s="38"/>
      <c r="K1667" s="38"/>
      <c r="L1667" s="38"/>
      <c r="M1667" s="39"/>
      <c r="N1667" s="39"/>
      <c r="O1667" s="41">
        <v>10000</v>
      </c>
      <c r="P1667" s="39">
        <f t="shared" si="78"/>
        <v>0</v>
      </c>
      <c r="Q1667" s="39">
        <f t="shared" si="79"/>
        <v>0</v>
      </c>
      <c r="R1667" s="39">
        <f t="shared" si="80"/>
        <v>0</v>
      </c>
    </row>
    <row r="1668" spans="4:18" x14ac:dyDescent="0.25">
      <c r="D1668" s="36" t="s">
        <v>1799</v>
      </c>
      <c r="E1668" s="37" t="s">
        <v>471</v>
      </c>
      <c r="F1668" s="37">
        <v>1</v>
      </c>
      <c r="G1668" s="37"/>
      <c r="H1668" s="37"/>
      <c r="I1668" s="38"/>
      <c r="J1668" s="38"/>
      <c r="K1668" s="38"/>
      <c r="L1668" s="38"/>
      <c r="M1668" s="39"/>
      <c r="N1668" s="39"/>
      <c r="O1668" s="41">
        <v>15000</v>
      </c>
      <c r="P1668" s="39">
        <f t="shared" si="78"/>
        <v>0</v>
      </c>
      <c r="Q1668" s="39">
        <f t="shared" si="79"/>
        <v>0</v>
      </c>
      <c r="R1668" s="39">
        <f t="shared" si="80"/>
        <v>0</v>
      </c>
    </row>
    <row r="1669" spans="4:18" x14ac:dyDescent="0.25">
      <c r="D1669" s="36" t="s">
        <v>1800</v>
      </c>
      <c r="E1669" s="37" t="s">
        <v>471</v>
      </c>
      <c r="F1669" s="37">
        <v>2</v>
      </c>
      <c r="G1669" s="37"/>
      <c r="H1669" s="37"/>
      <c r="I1669" s="38"/>
      <c r="J1669" s="38"/>
      <c r="K1669" s="38"/>
      <c r="L1669" s="38"/>
      <c r="M1669" s="39"/>
      <c r="N1669" s="39"/>
      <c r="O1669" s="40">
        <v>30000</v>
      </c>
      <c r="P1669" s="39">
        <f t="shared" si="78"/>
        <v>0</v>
      </c>
      <c r="Q1669" s="39">
        <f t="shared" si="79"/>
        <v>0</v>
      </c>
      <c r="R1669" s="39">
        <f t="shared" si="80"/>
        <v>0</v>
      </c>
    </row>
    <row r="1670" spans="4:18" x14ac:dyDescent="0.25">
      <c r="D1670" s="36" t="s">
        <v>1801</v>
      </c>
      <c r="E1670" s="37" t="s">
        <v>471</v>
      </c>
      <c r="F1670" s="37">
        <v>2</v>
      </c>
      <c r="G1670" s="37"/>
      <c r="H1670" s="37"/>
      <c r="I1670" s="38"/>
      <c r="J1670" s="38"/>
      <c r="K1670" s="38"/>
      <c r="L1670" s="38"/>
      <c r="M1670" s="39"/>
      <c r="N1670" s="39"/>
      <c r="O1670" s="40">
        <v>34000</v>
      </c>
      <c r="P1670" s="39">
        <f t="shared" si="78"/>
        <v>0</v>
      </c>
      <c r="Q1670" s="39">
        <f t="shared" si="79"/>
        <v>0</v>
      </c>
      <c r="R1670" s="39">
        <f t="shared" si="80"/>
        <v>0</v>
      </c>
    </row>
    <row r="1671" spans="4:18" x14ac:dyDescent="0.25">
      <c r="D1671" s="36" t="s">
        <v>1802</v>
      </c>
      <c r="E1671" s="37" t="s">
        <v>471</v>
      </c>
      <c r="F1671" s="37">
        <v>1</v>
      </c>
      <c r="G1671" s="37"/>
      <c r="H1671" s="37"/>
      <c r="I1671" s="38"/>
      <c r="J1671" s="38"/>
      <c r="K1671" s="38"/>
      <c r="L1671" s="38"/>
      <c r="M1671" s="39"/>
      <c r="N1671" s="39"/>
      <c r="O1671" s="41">
        <v>35000</v>
      </c>
      <c r="P1671" s="39">
        <f t="shared" si="78"/>
        <v>0</v>
      </c>
      <c r="Q1671" s="39">
        <f t="shared" si="79"/>
        <v>0</v>
      </c>
      <c r="R1671" s="39">
        <f t="shared" si="80"/>
        <v>0</v>
      </c>
    </row>
    <row r="1672" spans="4:18" x14ac:dyDescent="0.25">
      <c r="D1672" s="36" t="s">
        <v>1803</v>
      </c>
      <c r="E1672" s="37" t="s">
        <v>471</v>
      </c>
      <c r="F1672" s="37">
        <v>3</v>
      </c>
      <c r="G1672" s="37"/>
      <c r="H1672" s="37"/>
      <c r="I1672" s="38"/>
      <c r="J1672" s="38"/>
      <c r="K1672" s="38"/>
      <c r="L1672" s="38"/>
      <c r="M1672" s="39"/>
      <c r="N1672" s="39"/>
      <c r="O1672" s="40">
        <v>12500</v>
      </c>
      <c r="P1672" s="39">
        <f t="shared" si="78"/>
        <v>0</v>
      </c>
      <c r="Q1672" s="39">
        <f t="shared" si="79"/>
        <v>0</v>
      </c>
      <c r="R1672" s="39">
        <f t="shared" si="80"/>
        <v>0</v>
      </c>
    </row>
    <row r="1673" spans="4:18" x14ac:dyDescent="0.25">
      <c r="D1673" s="36" t="s">
        <v>1803</v>
      </c>
      <c r="E1673" s="37" t="s">
        <v>471</v>
      </c>
      <c r="F1673" s="37">
        <v>4</v>
      </c>
      <c r="G1673" s="37"/>
      <c r="H1673" s="37"/>
      <c r="I1673" s="38"/>
      <c r="J1673" s="38"/>
      <c r="K1673" s="38"/>
      <c r="L1673" s="38"/>
      <c r="M1673" s="39"/>
      <c r="N1673" s="39"/>
      <c r="O1673" s="40">
        <v>12000</v>
      </c>
      <c r="P1673" s="39">
        <f t="shared" si="78"/>
        <v>0</v>
      </c>
      <c r="Q1673" s="39">
        <f t="shared" si="79"/>
        <v>0</v>
      </c>
      <c r="R1673" s="39">
        <f t="shared" si="80"/>
        <v>0</v>
      </c>
    </row>
    <row r="1674" spans="4:18" x14ac:dyDescent="0.25">
      <c r="D1674" s="36" t="s">
        <v>1803</v>
      </c>
      <c r="E1674" s="37" t="s">
        <v>471</v>
      </c>
      <c r="F1674" s="37">
        <v>2</v>
      </c>
      <c r="G1674" s="37"/>
      <c r="H1674" s="37"/>
      <c r="I1674" s="38"/>
      <c r="J1674" s="38"/>
      <c r="K1674" s="38"/>
      <c r="L1674" s="38"/>
      <c r="M1674" s="39"/>
      <c r="N1674" s="39"/>
      <c r="O1674" s="40">
        <v>9500</v>
      </c>
      <c r="P1674" s="39">
        <f t="shared" si="78"/>
        <v>0</v>
      </c>
      <c r="Q1674" s="39">
        <f t="shared" si="79"/>
        <v>0</v>
      </c>
      <c r="R1674" s="39">
        <f t="shared" si="80"/>
        <v>0</v>
      </c>
    </row>
    <row r="1675" spans="4:18" x14ac:dyDescent="0.25">
      <c r="D1675" s="36" t="s">
        <v>1804</v>
      </c>
      <c r="E1675" s="37" t="s">
        <v>471</v>
      </c>
      <c r="F1675" s="37">
        <v>1</v>
      </c>
      <c r="G1675" s="37"/>
      <c r="H1675" s="37"/>
      <c r="I1675" s="38"/>
      <c r="J1675" s="38"/>
      <c r="K1675" s="38"/>
      <c r="L1675" s="38"/>
      <c r="M1675" s="39"/>
      <c r="N1675" s="39"/>
      <c r="O1675" s="41">
        <v>59000</v>
      </c>
      <c r="P1675" s="39">
        <f t="shared" si="78"/>
        <v>0</v>
      </c>
      <c r="Q1675" s="39">
        <f t="shared" si="79"/>
        <v>0</v>
      </c>
      <c r="R1675" s="39">
        <f t="shared" si="80"/>
        <v>0</v>
      </c>
    </row>
    <row r="1676" spans="4:18" x14ac:dyDescent="0.25">
      <c r="D1676" s="36" t="s">
        <v>1805</v>
      </c>
      <c r="E1676" s="37" t="s">
        <v>471</v>
      </c>
      <c r="F1676" s="37">
        <v>1</v>
      </c>
      <c r="G1676" s="37"/>
      <c r="H1676" s="37"/>
      <c r="I1676" s="38"/>
      <c r="J1676" s="38"/>
      <c r="K1676" s="38"/>
      <c r="L1676" s="38"/>
      <c r="M1676" s="39"/>
      <c r="N1676" s="39"/>
      <c r="O1676" s="41">
        <v>41000</v>
      </c>
      <c r="P1676" s="39">
        <f t="shared" si="78"/>
        <v>0</v>
      </c>
      <c r="Q1676" s="39">
        <f t="shared" si="79"/>
        <v>0</v>
      </c>
      <c r="R1676" s="39">
        <f t="shared" si="80"/>
        <v>0</v>
      </c>
    </row>
    <row r="1677" spans="4:18" x14ac:dyDescent="0.25">
      <c r="D1677" s="36" t="s">
        <v>1806</v>
      </c>
      <c r="E1677" s="37" t="s">
        <v>471</v>
      </c>
      <c r="F1677" s="37">
        <v>8</v>
      </c>
      <c r="G1677" s="37"/>
      <c r="H1677" s="37"/>
      <c r="I1677" s="38"/>
      <c r="J1677" s="38"/>
      <c r="K1677" s="38"/>
      <c r="L1677" s="38"/>
      <c r="M1677" s="39"/>
      <c r="N1677" s="39"/>
      <c r="O1677" s="41">
        <v>15000</v>
      </c>
      <c r="P1677" s="39">
        <f t="shared" si="78"/>
        <v>0</v>
      </c>
      <c r="Q1677" s="39">
        <f t="shared" si="79"/>
        <v>0</v>
      </c>
      <c r="R1677" s="39">
        <f t="shared" si="80"/>
        <v>0</v>
      </c>
    </row>
    <row r="1678" spans="4:18" x14ac:dyDescent="0.25">
      <c r="D1678" s="36" t="s">
        <v>1807</v>
      </c>
      <c r="E1678" s="37" t="s">
        <v>471</v>
      </c>
      <c r="F1678" s="37">
        <v>12</v>
      </c>
      <c r="G1678" s="37"/>
      <c r="H1678" s="37"/>
      <c r="I1678" s="38"/>
      <c r="J1678" s="38"/>
      <c r="K1678" s="38"/>
      <c r="L1678" s="38"/>
      <c r="M1678" s="39"/>
      <c r="N1678" s="39"/>
      <c r="O1678" s="40">
        <v>7000</v>
      </c>
      <c r="P1678" s="39">
        <f t="shared" si="78"/>
        <v>0</v>
      </c>
      <c r="Q1678" s="39">
        <f t="shared" si="79"/>
        <v>0</v>
      </c>
      <c r="R1678" s="39">
        <f t="shared" si="80"/>
        <v>0</v>
      </c>
    </row>
    <row r="1679" spans="4:18" x14ac:dyDescent="0.25">
      <c r="D1679" s="35" t="s">
        <v>1808</v>
      </c>
      <c r="E1679" s="37" t="s">
        <v>471</v>
      </c>
      <c r="F1679" s="37">
        <v>6</v>
      </c>
      <c r="G1679" s="37"/>
      <c r="H1679" s="37"/>
      <c r="I1679" s="38"/>
      <c r="J1679" s="38"/>
      <c r="K1679" s="38"/>
      <c r="L1679" s="38"/>
      <c r="M1679" s="39"/>
      <c r="N1679" s="39"/>
      <c r="O1679" s="41">
        <v>3000</v>
      </c>
      <c r="P1679" s="39">
        <f t="shared" si="78"/>
        <v>0</v>
      </c>
      <c r="Q1679" s="39">
        <f t="shared" si="79"/>
        <v>0</v>
      </c>
      <c r="R1679" s="39">
        <f t="shared" si="80"/>
        <v>0</v>
      </c>
    </row>
    <row r="1680" spans="4:18" x14ac:dyDescent="0.25">
      <c r="D1680" s="36" t="s">
        <v>1809</v>
      </c>
      <c r="E1680" s="37" t="s">
        <v>471</v>
      </c>
      <c r="F1680" s="37">
        <v>8</v>
      </c>
      <c r="G1680" s="37"/>
      <c r="H1680" s="37"/>
      <c r="I1680" s="38"/>
      <c r="J1680" s="38"/>
      <c r="K1680" s="38"/>
      <c r="L1680" s="38"/>
      <c r="M1680" s="39"/>
      <c r="N1680" s="39"/>
      <c r="O1680" s="41">
        <v>3000</v>
      </c>
      <c r="P1680" s="39">
        <f t="shared" si="78"/>
        <v>0</v>
      </c>
      <c r="Q1680" s="39">
        <f t="shared" si="79"/>
        <v>0</v>
      </c>
      <c r="R1680" s="39">
        <f t="shared" si="80"/>
        <v>0</v>
      </c>
    </row>
    <row r="1681" spans="4:18" x14ac:dyDescent="0.25">
      <c r="D1681" s="35" t="s">
        <v>1810</v>
      </c>
      <c r="E1681" s="37" t="s">
        <v>471</v>
      </c>
      <c r="F1681" s="37">
        <v>1</v>
      </c>
      <c r="G1681" s="37"/>
      <c r="H1681" s="37"/>
      <c r="I1681" s="38"/>
      <c r="J1681" s="38"/>
      <c r="K1681" s="38"/>
      <c r="L1681" s="38"/>
      <c r="M1681" s="39"/>
      <c r="N1681" s="39"/>
      <c r="O1681" s="41">
        <v>22000</v>
      </c>
      <c r="P1681" s="39">
        <f t="shared" si="78"/>
        <v>0</v>
      </c>
      <c r="Q1681" s="39">
        <f t="shared" si="79"/>
        <v>0</v>
      </c>
      <c r="R1681" s="39">
        <f t="shared" si="80"/>
        <v>0</v>
      </c>
    </row>
    <row r="1682" spans="4:18" x14ac:dyDescent="0.25">
      <c r="D1682" s="36" t="s">
        <v>1811</v>
      </c>
      <c r="E1682" s="37" t="s">
        <v>471</v>
      </c>
      <c r="F1682" s="37">
        <v>1</v>
      </c>
      <c r="G1682" s="37"/>
      <c r="H1682" s="37"/>
      <c r="I1682" s="38"/>
      <c r="J1682" s="38"/>
      <c r="K1682" s="38"/>
      <c r="L1682" s="38"/>
      <c r="M1682" s="39"/>
      <c r="N1682" s="39"/>
      <c r="O1682" s="41">
        <v>6000</v>
      </c>
      <c r="P1682" s="39">
        <f t="shared" si="78"/>
        <v>0</v>
      </c>
      <c r="Q1682" s="39">
        <f t="shared" si="79"/>
        <v>0</v>
      </c>
      <c r="R1682" s="39">
        <f t="shared" si="80"/>
        <v>0</v>
      </c>
    </row>
    <row r="1683" spans="4:18" x14ac:dyDescent="0.25">
      <c r="D1683" s="36" t="s">
        <v>1812</v>
      </c>
      <c r="E1683" s="37" t="s">
        <v>471</v>
      </c>
      <c r="F1683" s="37">
        <v>2</v>
      </c>
      <c r="G1683" s="37"/>
      <c r="H1683" s="37"/>
      <c r="I1683" s="38"/>
      <c r="J1683" s="38"/>
      <c r="K1683" s="38"/>
      <c r="L1683" s="38"/>
      <c r="M1683" s="39"/>
      <c r="N1683" s="39"/>
      <c r="O1683" s="40">
        <v>14000</v>
      </c>
      <c r="P1683" s="39">
        <f t="shared" si="78"/>
        <v>0</v>
      </c>
      <c r="Q1683" s="39">
        <f t="shared" si="79"/>
        <v>0</v>
      </c>
      <c r="R1683" s="39">
        <f t="shared" si="80"/>
        <v>0</v>
      </c>
    </row>
    <row r="1684" spans="4:18" x14ac:dyDescent="0.25">
      <c r="D1684" s="36" t="s">
        <v>1812</v>
      </c>
      <c r="E1684" s="37" t="s">
        <v>471</v>
      </c>
      <c r="F1684" s="37">
        <v>2</v>
      </c>
      <c r="G1684" s="37"/>
      <c r="H1684" s="37"/>
      <c r="I1684" s="38"/>
      <c r="J1684" s="38"/>
      <c r="K1684" s="38"/>
      <c r="L1684" s="38"/>
      <c r="M1684" s="39"/>
      <c r="N1684" s="39"/>
      <c r="O1684" s="40">
        <v>14000</v>
      </c>
      <c r="P1684" s="39">
        <f t="shared" si="78"/>
        <v>0</v>
      </c>
      <c r="Q1684" s="39">
        <f t="shared" si="79"/>
        <v>0</v>
      </c>
      <c r="R1684" s="39">
        <f t="shared" si="80"/>
        <v>0</v>
      </c>
    </row>
    <row r="1685" spans="4:18" x14ac:dyDescent="0.25">
      <c r="D1685" s="35" t="s">
        <v>1813</v>
      </c>
      <c r="E1685" s="37" t="s">
        <v>471</v>
      </c>
      <c r="F1685" s="37">
        <v>12</v>
      </c>
      <c r="G1685" s="37"/>
      <c r="H1685" s="37"/>
      <c r="I1685" s="38"/>
      <c r="J1685" s="38"/>
      <c r="K1685" s="38"/>
      <c r="L1685" s="38"/>
      <c r="M1685" s="39"/>
      <c r="N1685" s="39"/>
      <c r="O1685" s="41">
        <v>2000</v>
      </c>
      <c r="P1685" s="39">
        <f t="shared" si="78"/>
        <v>0</v>
      </c>
      <c r="Q1685" s="39">
        <f t="shared" si="79"/>
        <v>0</v>
      </c>
      <c r="R1685" s="39">
        <f t="shared" si="80"/>
        <v>0</v>
      </c>
    </row>
    <row r="1686" spans="4:18" x14ac:dyDescent="0.25">
      <c r="D1686" s="36" t="s">
        <v>1814</v>
      </c>
      <c r="E1686" s="37" t="s">
        <v>471</v>
      </c>
      <c r="F1686" s="37">
        <v>3</v>
      </c>
      <c r="G1686" s="37"/>
      <c r="H1686" s="37"/>
      <c r="I1686" s="38"/>
      <c r="J1686" s="38"/>
      <c r="K1686" s="38"/>
      <c r="L1686" s="38"/>
      <c r="M1686" s="39"/>
      <c r="N1686" s="39"/>
      <c r="O1686" s="41">
        <v>6000</v>
      </c>
      <c r="P1686" s="39">
        <f t="shared" si="78"/>
        <v>0</v>
      </c>
      <c r="Q1686" s="39">
        <f t="shared" si="79"/>
        <v>0</v>
      </c>
      <c r="R1686" s="39">
        <f t="shared" si="80"/>
        <v>0</v>
      </c>
    </row>
    <row r="1687" spans="4:18" x14ac:dyDescent="0.25">
      <c r="D1687" s="36" t="s">
        <v>1815</v>
      </c>
      <c r="E1687" s="37" t="s">
        <v>471</v>
      </c>
      <c r="F1687" s="37">
        <v>5</v>
      </c>
      <c r="G1687" s="37"/>
      <c r="H1687" s="37"/>
      <c r="I1687" s="38"/>
      <c r="J1687" s="38"/>
      <c r="K1687" s="38"/>
      <c r="L1687" s="38"/>
      <c r="M1687" s="39"/>
      <c r="N1687" s="39"/>
      <c r="O1687" s="40">
        <v>8000</v>
      </c>
      <c r="P1687" s="39">
        <f t="shared" si="78"/>
        <v>0</v>
      </c>
      <c r="Q1687" s="39">
        <f t="shared" si="79"/>
        <v>0</v>
      </c>
      <c r="R1687" s="39">
        <f t="shared" si="80"/>
        <v>0</v>
      </c>
    </row>
    <row r="1688" spans="4:18" x14ac:dyDescent="0.25">
      <c r="D1688" s="36" t="s">
        <v>1815</v>
      </c>
      <c r="E1688" s="37" t="s">
        <v>471</v>
      </c>
      <c r="F1688" s="37">
        <v>2</v>
      </c>
      <c r="G1688" s="37"/>
      <c r="H1688" s="37"/>
      <c r="I1688" s="38"/>
      <c r="J1688" s="38"/>
      <c r="K1688" s="38"/>
      <c r="L1688" s="38"/>
      <c r="M1688" s="39"/>
      <c r="N1688" s="39"/>
      <c r="O1688" s="41">
        <v>8000</v>
      </c>
      <c r="P1688" s="39">
        <f t="shared" si="78"/>
        <v>0</v>
      </c>
      <c r="Q1688" s="39">
        <f t="shared" si="79"/>
        <v>0</v>
      </c>
      <c r="R1688" s="39">
        <f t="shared" si="80"/>
        <v>0</v>
      </c>
    </row>
    <row r="1689" spans="4:18" x14ac:dyDescent="0.25">
      <c r="D1689" s="36" t="s">
        <v>1816</v>
      </c>
      <c r="E1689" s="37" t="s">
        <v>471</v>
      </c>
      <c r="F1689" s="37">
        <v>2</v>
      </c>
      <c r="G1689" s="37"/>
      <c r="H1689" s="37"/>
      <c r="I1689" s="38"/>
      <c r="J1689" s="38"/>
      <c r="K1689" s="38"/>
      <c r="L1689" s="38"/>
      <c r="M1689" s="39"/>
      <c r="N1689" s="39"/>
      <c r="O1689" s="40">
        <v>36000</v>
      </c>
      <c r="P1689" s="39">
        <f t="shared" si="78"/>
        <v>0</v>
      </c>
      <c r="Q1689" s="39">
        <f t="shared" si="79"/>
        <v>0</v>
      </c>
      <c r="R1689" s="39">
        <f t="shared" si="80"/>
        <v>0</v>
      </c>
    </row>
    <row r="1690" spans="4:18" x14ac:dyDescent="0.25">
      <c r="D1690" s="36" t="s">
        <v>1817</v>
      </c>
      <c r="E1690" s="37" t="s">
        <v>471</v>
      </c>
      <c r="F1690" s="37">
        <v>2</v>
      </c>
      <c r="G1690" s="37"/>
      <c r="H1690" s="37"/>
      <c r="I1690" s="38"/>
      <c r="J1690" s="38"/>
      <c r="K1690" s="38"/>
      <c r="L1690" s="38"/>
      <c r="M1690" s="39"/>
      <c r="N1690" s="39"/>
      <c r="O1690" s="40">
        <v>45000</v>
      </c>
      <c r="P1690" s="39">
        <f t="shared" si="78"/>
        <v>0</v>
      </c>
      <c r="Q1690" s="39">
        <f t="shared" si="79"/>
        <v>0</v>
      </c>
      <c r="R1690" s="39">
        <f t="shared" si="80"/>
        <v>0</v>
      </c>
    </row>
    <row r="1691" spans="4:18" x14ac:dyDescent="0.25">
      <c r="D1691" s="36" t="s">
        <v>1818</v>
      </c>
      <c r="E1691" s="37" t="s">
        <v>471</v>
      </c>
      <c r="F1691" s="37">
        <v>2</v>
      </c>
      <c r="G1691" s="37"/>
      <c r="H1691" s="37"/>
      <c r="I1691" s="38"/>
      <c r="J1691" s="38"/>
      <c r="K1691" s="38"/>
      <c r="L1691" s="38"/>
      <c r="M1691" s="39"/>
      <c r="N1691" s="39"/>
      <c r="O1691" s="41">
        <v>35000</v>
      </c>
      <c r="P1691" s="39">
        <f t="shared" si="78"/>
        <v>0</v>
      </c>
      <c r="Q1691" s="39">
        <f t="shared" si="79"/>
        <v>0</v>
      </c>
      <c r="R1691" s="39">
        <f t="shared" si="80"/>
        <v>0</v>
      </c>
    </row>
    <row r="1692" spans="4:18" x14ac:dyDescent="0.25">
      <c r="D1692" s="36" t="s">
        <v>1819</v>
      </c>
      <c r="E1692" s="37" t="s">
        <v>471</v>
      </c>
      <c r="F1692" s="37">
        <v>2</v>
      </c>
      <c r="G1692" s="37"/>
      <c r="H1692" s="37"/>
      <c r="I1692" s="38"/>
      <c r="J1692" s="38"/>
      <c r="K1692" s="38"/>
      <c r="L1692" s="38"/>
      <c r="M1692" s="39"/>
      <c r="N1692" s="39"/>
      <c r="O1692" s="41">
        <v>15000</v>
      </c>
      <c r="P1692" s="39">
        <f t="shared" si="78"/>
        <v>0</v>
      </c>
      <c r="Q1692" s="39">
        <f t="shared" si="79"/>
        <v>0</v>
      </c>
      <c r="R1692" s="39">
        <f t="shared" si="80"/>
        <v>0</v>
      </c>
    </row>
    <row r="1693" spans="4:18" x14ac:dyDescent="0.25">
      <c r="D1693" s="36" t="s">
        <v>1820</v>
      </c>
      <c r="E1693" s="37" t="s">
        <v>471</v>
      </c>
      <c r="F1693" s="37">
        <v>1</v>
      </c>
      <c r="G1693" s="37"/>
      <c r="H1693" s="37"/>
      <c r="I1693" s="38"/>
      <c r="J1693" s="38"/>
      <c r="K1693" s="38"/>
      <c r="L1693" s="38"/>
      <c r="M1693" s="39"/>
      <c r="N1693" s="39"/>
      <c r="O1693" s="41">
        <v>8000</v>
      </c>
      <c r="P1693" s="39">
        <f t="shared" si="78"/>
        <v>0</v>
      </c>
      <c r="Q1693" s="39">
        <f t="shared" si="79"/>
        <v>0</v>
      </c>
      <c r="R1693" s="39">
        <f t="shared" si="80"/>
        <v>0</v>
      </c>
    </row>
    <row r="1694" spans="4:18" x14ac:dyDescent="0.25">
      <c r="D1694" s="36" t="s">
        <v>1821</v>
      </c>
      <c r="E1694" s="37" t="s">
        <v>471</v>
      </c>
      <c r="F1694" s="37">
        <v>2</v>
      </c>
      <c r="G1694" s="37"/>
      <c r="H1694" s="37"/>
      <c r="I1694" s="38"/>
      <c r="J1694" s="38"/>
      <c r="K1694" s="38"/>
      <c r="L1694" s="38"/>
      <c r="M1694" s="39"/>
      <c r="N1694" s="39"/>
      <c r="O1694" s="41">
        <v>14000</v>
      </c>
      <c r="P1694" s="39">
        <f t="shared" si="78"/>
        <v>0</v>
      </c>
      <c r="Q1694" s="39">
        <f t="shared" si="79"/>
        <v>0</v>
      </c>
      <c r="R1694" s="39">
        <f t="shared" si="80"/>
        <v>0</v>
      </c>
    </row>
    <row r="1695" spans="4:18" x14ac:dyDescent="0.25">
      <c r="D1695" s="36" t="s">
        <v>1822</v>
      </c>
      <c r="E1695" s="37" t="s">
        <v>471</v>
      </c>
      <c r="F1695" s="37">
        <v>5</v>
      </c>
      <c r="G1695" s="37"/>
      <c r="H1695" s="37"/>
      <c r="I1695" s="38"/>
      <c r="J1695" s="38"/>
      <c r="K1695" s="38"/>
      <c r="L1695" s="38"/>
      <c r="M1695" s="39"/>
      <c r="N1695" s="39"/>
      <c r="O1695" s="41">
        <v>60000</v>
      </c>
      <c r="P1695" s="39">
        <f t="shared" si="78"/>
        <v>0</v>
      </c>
      <c r="Q1695" s="39">
        <f t="shared" si="79"/>
        <v>0</v>
      </c>
      <c r="R1695" s="39">
        <f t="shared" si="80"/>
        <v>0</v>
      </c>
    </row>
    <row r="1696" spans="4:18" x14ac:dyDescent="0.25">
      <c r="D1696" s="36" t="s">
        <v>1823</v>
      </c>
      <c r="E1696" s="37" t="s">
        <v>471</v>
      </c>
      <c r="F1696" s="37">
        <v>3</v>
      </c>
      <c r="G1696" s="37"/>
      <c r="H1696" s="37"/>
      <c r="I1696" s="38"/>
      <c r="J1696" s="38"/>
      <c r="K1696" s="38"/>
      <c r="L1696" s="38"/>
      <c r="M1696" s="39"/>
      <c r="N1696" s="39"/>
      <c r="O1696" s="41">
        <v>53000</v>
      </c>
      <c r="P1696" s="39">
        <f t="shared" si="78"/>
        <v>0</v>
      </c>
      <c r="Q1696" s="39">
        <f t="shared" si="79"/>
        <v>0</v>
      </c>
      <c r="R1696" s="39">
        <f t="shared" si="80"/>
        <v>0</v>
      </c>
    </row>
    <row r="1697" spans="4:18" x14ac:dyDescent="0.25">
      <c r="D1697" s="36" t="s">
        <v>1824</v>
      </c>
      <c r="E1697" s="37" t="s">
        <v>471</v>
      </c>
      <c r="F1697" s="37">
        <v>1</v>
      </c>
      <c r="G1697" s="37"/>
      <c r="H1697" s="37"/>
      <c r="I1697" s="38"/>
      <c r="J1697" s="38"/>
      <c r="K1697" s="38"/>
      <c r="L1697" s="38"/>
      <c r="M1697" s="39"/>
      <c r="N1697" s="39"/>
      <c r="O1697" s="41">
        <v>76000</v>
      </c>
      <c r="P1697" s="39">
        <f t="shared" si="78"/>
        <v>0</v>
      </c>
      <c r="Q1697" s="39">
        <f t="shared" si="79"/>
        <v>0</v>
      </c>
      <c r="R1697" s="39">
        <f t="shared" si="80"/>
        <v>0</v>
      </c>
    </row>
    <row r="1698" spans="4:18" x14ac:dyDescent="0.25">
      <c r="D1698" s="36" t="s">
        <v>1825</v>
      </c>
      <c r="E1698" s="37" t="s">
        <v>471</v>
      </c>
      <c r="F1698" s="37">
        <v>1</v>
      </c>
      <c r="G1698" s="37"/>
      <c r="H1698" s="37"/>
      <c r="I1698" s="38"/>
      <c r="J1698" s="38"/>
      <c r="K1698" s="38"/>
      <c r="L1698" s="38"/>
      <c r="M1698" s="39"/>
      <c r="N1698" s="39"/>
      <c r="O1698" s="41">
        <v>24000</v>
      </c>
      <c r="P1698" s="39">
        <f t="shared" si="78"/>
        <v>0</v>
      </c>
      <c r="Q1698" s="39">
        <f t="shared" si="79"/>
        <v>0</v>
      </c>
      <c r="R1698" s="39">
        <f t="shared" si="80"/>
        <v>0</v>
      </c>
    </row>
    <row r="1699" spans="4:18" x14ac:dyDescent="0.25">
      <c r="D1699" s="36" t="s">
        <v>1826</v>
      </c>
      <c r="E1699" s="37" t="s">
        <v>471</v>
      </c>
      <c r="F1699" s="37">
        <v>1</v>
      </c>
      <c r="G1699" s="37"/>
      <c r="H1699" s="37"/>
      <c r="I1699" s="38"/>
      <c r="J1699" s="38"/>
      <c r="K1699" s="38"/>
      <c r="L1699" s="38"/>
      <c r="M1699" s="39"/>
      <c r="N1699" s="39"/>
      <c r="O1699" s="40">
        <v>14000</v>
      </c>
      <c r="P1699" s="39">
        <f t="shared" si="78"/>
        <v>0</v>
      </c>
      <c r="Q1699" s="39">
        <f t="shared" si="79"/>
        <v>0</v>
      </c>
      <c r="R1699" s="39">
        <f t="shared" si="80"/>
        <v>0</v>
      </c>
    </row>
    <row r="1700" spans="4:18" x14ac:dyDescent="0.25">
      <c r="D1700" s="36" t="s">
        <v>1826</v>
      </c>
      <c r="E1700" s="37" t="s">
        <v>471</v>
      </c>
      <c r="F1700" s="37">
        <v>3</v>
      </c>
      <c r="G1700" s="37"/>
      <c r="H1700" s="37"/>
      <c r="I1700" s="38"/>
      <c r="J1700" s="38"/>
      <c r="K1700" s="38"/>
      <c r="L1700" s="38"/>
      <c r="M1700" s="39"/>
      <c r="N1700" s="39"/>
      <c r="O1700" s="40">
        <v>15000</v>
      </c>
      <c r="P1700" s="39">
        <f t="shared" si="78"/>
        <v>0</v>
      </c>
      <c r="Q1700" s="39">
        <f t="shared" si="79"/>
        <v>0</v>
      </c>
      <c r="R1700" s="39">
        <f t="shared" si="80"/>
        <v>0</v>
      </c>
    </row>
    <row r="1701" spans="4:18" x14ac:dyDescent="0.25">
      <c r="D1701" s="36" t="s">
        <v>1827</v>
      </c>
      <c r="E1701" s="37" t="s">
        <v>471</v>
      </c>
      <c r="F1701" s="37">
        <v>1</v>
      </c>
      <c r="G1701" s="37"/>
      <c r="H1701" s="37"/>
      <c r="I1701" s="38"/>
      <c r="J1701" s="38"/>
      <c r="K1701" s="38"/>
      <c r="L1701" s="38"/>
      <c r="M1701" s="39"/>
      <c r="N1701" s="39"/>
      <c r="O1701" s="41">
        <v>19000</v>
      </c>
      <c r="P1701" s="39">
        <f t="shared" si="78"/>
        <v>0</v>
      </c>
      <c r="Q1701" s="39">
        <f t="shared" si="79"/>
        <v>0</v>
      </c>
      <c r="R1701" s="39">
        <f t="shared" si="80"/>
        <v>0</v>
      </c>
    </row>
    <row r="1702" spans="4:18" x14ac:dyDescent="0.25">
      <c r="D1702" s="36" t="s">
        <v>1828</v>
      </c>
      <c r="E1702" s="37" t="s">
        <v>471</v>
      </c>
      <c r="F1702" s="37">
        <v>3</v>
      </c>
      <c r="G1702" s="37"/>
      <c r="H1702" s="37"/>
      <c r="I1702" s="38"/>
      <c r="J1702" s="38"/>
      <c r="K1702" s="38"/>
      <c r="L1702" s="38"/>
      <c r="M1702" s="39"/>
      <c r="N1702" s="39"/>
      <c r="O1702" s="40">
        <v>18000</v>
      </c>
      <c r="P1702" s="39">
        <f t="shared" si="78"/>
        <v>0</v>
      </c>
      <c r="Q1702" s="39">
        <f t="shared" si="79"/>
        <v>0</v>
      </c>
      <c r="R1702" s="39">
        <f t="shared" si="80"/>
        <v>0</v>
      </c>
    </row>
    <row r="1703" spans="4:18" x14ac:dyDescent="0.25">
      <c r="D1703" s="36" t="s">
        <v>1829</v>
      </c>
      <c r="E1703" s="37" t="s">
        <v>471</v>
      </c>
      <c r="F1703" s="37">
        <v>1</v>
      </c>
      <c r="G1703" s="37"/>
      <c r="H1703" s="37"/>
      <c r="I1703" s="38"/>
      <c r="J1703" s="38"/>
      <c r="K1703" s="38"/>
      <c r="L1703" s="38"/>
      <c r="M1703" s="39"/>
      <c r="N1703" s="39"/>
      <c r="O1703" s="41">
        <v>19500</v>
      </c>
      <c r="P1703" s="39">
        <f t="shared" si="78"/>
        <v>0</v>
      </c>
      <c r="Q1703" s="39">
        <f t="shared" si="79"/>
        <v>0</v>
      </c>
      <c r="R1703" s="39">
        <f t="shared" si="80"/>
        <v>0</v>
      </c>
    </row>
    <row r="1704" spans="4:18" x14ac:dyDescent="0.25">
      <c r="D1704" s="36" t="s">
        <v>1830</v>
      </c>
      <c r="E1704" s="37" t="s">
        <v>471</v>
      </c>
      <c r="F1704" s="37">
        <v>1</v>
      </c>
      <c r="G1704" s="37"/>
      <c r="H1704" s="37"/>
      <c r="I1704" s="38"/>
      <c r="J1704" s="38"/>
      <c r="K1704" s="38"/>
      <c r="L1704" s="38"/>
      <c r="M1704" s="39"/>
      <c r="N1704" s="39"/>
      <c r="O1704" s="41">
        <v>30000</v>
      </c>
      <c r="P1704" s="39">
        <f t="shared" si="78"/>
        <v>0</v>
      </c>
      <c r="Q1704" s="39">
        <f t="shared" si="79"/>
        <v>0</v>
      </c>
      <c r="R1704" s="39">
        <f t="shared" si="80"/>
        <v>0</v>
      </c>
    </row>
    <row r="1705" spans="4:18" x14ac:dyDescent="0.25">
      <c r="D1705" s="36" t="s">
        <v>1830</v>
      </c>
      <c r="E1705" s="37" t="s">
        <v>471</v>
      </c>
      <c r="F1705" s="37">
        <v>2</v>
      </c>
      <c r="G1705" s="37"/>
      <c r="H1705" s="37"/>
      <c r="I1705" s="38"/>
      <c r="J1705" s="38"/>
      <c r="K1705" s="38"/>
      <c r="L1705" s="38"/>
      <c r="M1705" s="39"/>
      <c r="N1705" s="39"/>
      <c r="O1705" s="41">
        <v>18000</v>
      </c>
      <c r="P1705" s="39">
        <f t="shared" si="78"/>
        <v>0</v>
      </c>
      <c r="Q1705" s="39">
        <f t="shared" si="79"/>
        <v>0</v>
      </c>
      <c r="R1705" s="39">
        <f t="shared" si="80"/>
        <v>0</v>
      </c>
    </row>
    <row r="1706" spans="4:18" x14ac:dyDescent="0.25">
      <c r="D1706" s="36" t="s">
        <v>1831</v>
      </c>
      <c r="E1706" s="37" t="s">
        <v>471</v>
      </c>
      <c r="F1706" s="37">
        <v>2</v>
      </c>
      <c r="G1706" s="37"/>
      <c r="H1706" s="37"/>
      <c r="I1706" s="38"/>
      <c r="J1706" s="38"/>
      <c r="K1706" s="38"/>
      <c r="L1706" s="38"/>
      <c r="M1706" s="39"/>
      <c r="N1706" s="39"/>
      <c r="O1706" s="41">
        <v>20000</v>
      </c>
      <c r="P1706" s="39">
        <f t="shared" si="78"/>
        <v>0</v>
      </c>
      <c r="Q1706" s="39">
        <f t="shared" si="79"/>
        <v>0</v>
      </c>
      <c r="R1706" s="39">
        <f t="shared" si="80"/>
        <v>0</v>
      </c>
    </row>
    <row r="1707" spans="4:18" x14ac:dyDescent="0.25">
      <c r="D1707" s="36" t="s">
        <v>1832</v>
      </c>
      <c r="E1707" s="37" t="s">
        <v>471</v>
      </c>
      <c r="F1707" s="37">
        <v>3</v>
      </c>
      <c r="G1707" s="37"/>
      <c r="H1707" s="37"/>
      <c r="I1707" s="38"/>
      <c r="J1707" s="38"/>
      <c r="K1707" s="38"/>
      <c r="L1707" s="38"/>
      <c r="M1707" s="39"/>
      <c r="N1707" s="39"/>
      <c r="O1707" s="40">
        <v>30000</v>
      </c>
      <c r="P1707" s="39">
        <f t="shared" si="78"/>
        <v>0</v>
      </c>
      <c r="Q1707" s="39">
        <f t="shared" si="79"/>
        <v>0</v>
      </c>
      <c r="R1707" s="39">
        <f t="shared" si="80"/>
        <v>0</v>
      </c>
    </row>
    <row r="1708" spans="4:18" x14ac:dyDescent="0.25">
      <c r="D1708" s="36" t="s">
        <v>1833</v>
      </c>
      <c r="E1708" s="37" t="s">
        <v>471</v>
      </c>
      <c r="F1708" s="37">
        <v>2</v>
      </c>
      <c r="G1708" s="37"/>
      <c r="H1708" s="37"/>
      <c r="I1708" s="38"/>
      <c r="J1708" s="38"/>
      <c r="K1708" s="38"/>
      <c r="L1708" s="38"/>
      <c r="M1708" s="39"/>
      <c r="N1708" s="39"/>
      <c r="O1708" s="40">
        <v>40000</v>
      </c>
      <c r="P1708" s="39">
        <f t="shared" si="78"/>
        <v>0</v>
      </c>
      <c r="Q1708" s="39">
        <f t="shared" si="79"/>
        <v>0</v>
      </c>
      <c r="R1708" s="39">
        <f t="shared" si="80"/>
        <v>0</v>
      </c>
    </row>
    <row r="1709" spans="4:18" x14ac:dyDescent="0.25">
      <c r="D1709" s="36" t="s">
        <v>1834</v>
      </c>
      <c r="E1709" s="37" t="s">
        <v>471</v>
      </c>
      <c r="F1709" s="37">
        <v>1</v>
      </c>
      <c r="G1709" s="37"/>
      <c r="H1709" s="37"/>
      <c r="I1709" s="38"/>
      <c r="J1709" s="38"/>
      <c r="K1709" s="38"/>
      <c r="L1709" s="38"/>
      <c r="M1709" s="39"/>
      <c r="N1709" s="39"/>
      <c r="O1709" s="41">
        <v>30000</v>
      </c>
      <c r="P1709" s="39">
        <f t="shared" si="78"/>
        <v>0</v>
      </c>
      <c r="Q1709" s="39">
        <f t="shared" si="79"/>
        <v>0</v>
      </c>
      <c r="R1709" s="39">
        <f t="shared" si="80"/>
        <v>0</v>
      </c>
    </row>
    <row r="1710" spans="4:18" x14ac:dyDescent="0.25">
      <c r="D1710" s="36" t="s">
        <v>1835</v>
      </c>
      <c r="E1710" s="37" t="s">
        <v>471</v>
      </c>
      <c r="F1710" s="37">
        <v>2</v>
      </c>
      <c r="G1710" s="37"/>
      <c r="H1710" s="37"/>
      <c r="I1710" s="38"/>
      <c r="J1710" s="38"/>
      <c r="K1710" s="38"/>
      <c r="L1710" s="38"/>
      <c r="M1710" s="39"/>
      <c r="N1710" s="39"/>
      <c r="O1710" s="40">
        <v>31000</v>
      </c>
      <c r="P1710" s="39">
        <f t="shared" si="78"/>
        <v>0</v>
      </c>
      <c r="Q1710" s="39">
        <f t="shared" si="79"/>
        <v>0</v>
      </c>
      <c r="R1710" s="39">
        <f t="shared" si="80"/>
        <v>0</v>
      </c>
    </row>
    <row r="1711" spans="4:18" x14ac:dyDescent="0.25">
      <c r="D1711" s="36" t="s">
        <v>1836</v>
      </c>
      <c r="E1711" s="37" t="s">
        <v>471</v>
      </c>
      <c r="F1711" s="37">
        <v>2</v>
      </c>
      <c r="G1711" s="37"/>
      <c r="H1711" s="37"/>
      <c r="I1711" s="38"/>
      <c r="J1711" s="38"/>
      <c r="K1711" s="38"/>
      <c r="L1711" s="38"/>
      <c r="M1711" s="39"/>
      <c r="N1711" s="39"/>
      <c r="O1711" s="40">
        <v>13000</v>
      </c>
      <c r="P1711" s="39">
        <f t="shared" si="78"/>
        <v>0</v>
      </c>
      <c r="Q1711" s="39">
        <f t="shared" si="79"/>
        <v>0</v>
      </c>
      <c r="R1711" s="39">
        <f t="shared" si="80"/>
        <v>0</v>
      </c>
    </row>
    <row r="1712" spans="4:18" x14ac:dyDescent="0.25">
      <c r="D1712" s="36" t="s">
        <v>1837</v>
      </c>
      <c r="E1712" s="37" t="s">
        <v>471</v>
      </c>
      <c r="F1712" s="37">
        <v>1</v>
      </c>
      <c r="G1712" s="37"/>
      <c r="H1712" s="37"/>
      <c r="I1712" s="38"/>
      <c r="J1712" s="38"/>
      <c r="K1712" s="38"/>
      <c r="L1712" s="38"/>
      <c r="M1712" s="39"/>
      <c r="N1712" s="39"/>
      <c r="O1712" s="41">
        <v>4500</v>
      </c>
      <c r="P1712" s="39">
        <f t="shared" si="78"/>
        <v>0</v>
      </c>
      <c r="Q1712" s="39">
        <f t="shared" si="79"/>
        <v>0</v>
      </c>
      <c r="R1712" s="39">
        <f t="shared" si="80"/>
        <v>0</v>
      </c>
    </row>
    <row r="1713" spans="4:18" x14ac:dyDescent="0.25">
      <c r="D1713" s="36" t="s">
        <v>1837</v>
      </c>
      <c r="E1713" s="37" t="s">
        <v>471</v>
      </c>
      <c r="F1713" s="37">
        <v>1</v>
      </c>
      <c r="G1713" s="37"/>
      <c r="H1713" s="37"/>
      <c r="I1713" s="38"/>
      <c r="J1713" s="38"/>
      <c r="K1713" s="38"/>
      <c r="L1713" s="38"/>
      <c r="M1713" s="39"/>
      <c r="N1713" s="39"/>
      <c r="O1713" s="41">
        <v>6000</v>
      </c>
      <c r="P1713" s="39">
        <f t="shared" si="78"/>
        <v>0</v>
      </c>
      <c r="Q1713" s="39">
        <f t="shared" si="79"/>
        <v>0</v>
      </c>
      <c r="R1713" s="39">
        <f t="shared" si="80"/>
        <v>0</v>
      </c>
    </row>
    <row r="1714" spans="4:18" x14ac:dyDescent="0.25">
      <c r="D1714" s="36" t="s">
        <v>1838</v>
      </c>
      <c r="E1714" s="37" t="s">
        <v>471</v>
      </c>
      <c r="F1714" s="37">
        <v>5</v>
      </c>
      <c r="G1714" s="37"/>
      <c r="H1714" s="37"/>
      <c r="I1714" s="38"/>
      <c r="J1714" s="38"/>
      <c r="K1714" s="38"/>
      <c r="L1714" s="38"/>
      <c r="M1714" s="39"/>
      <c r="N1714" s="39"/>
      <c r="O1714" s="40">
        <v>19000</v>
      </c>
      <c r="P1714" s="39">
        <f t="shared" si="78"/>
        <v>0</v>
      </c>
      <c r="Q1714" s="39">
        <f t="shared" si="79"/>
        <v>0</v>
      </c>
      <c r="R1714" s="39">
        <f t="shared" si="80"/>
        <v>0</v>
      </c>
    </row>
    <row r="1715" spans="4:18" x14ac:dyDescent="0.25">
      <c r="D1715" s="36" t="s">
        <v>1839</v>
      </c>
      <c r="E1715" s="37" t="s">
        <v>471</v>
      </c>
      <c r="F1715" s="37">
        <v>2</v>
      </c>
      <c r="G1715" s="37"/>
      <c r="H1715" s="37"/>
      <c r="I1715" s="38"/>
      <c r="J1715" s="38"/>
      <c r="K1715" s="38"/>
      <c r="L1715" s="38"/>
      <c r="M1715" s="39"/>
      <c r="N1715" s="39"/>
      <c r="O1715" s="40">
        <v>6000</v>
      </c>
      <c r="P1715" s="39">
        <f t="shared" si="78"/>
        <v>0</v>
      </c>
      <c r="Q1715" s="39">
        <f t="shared" si="79"/>
        <v>0</v>
      </c>
      <c r="R1715" s="39">
        <f t="shared" si="80"/>
        <v>0</v>
      </c>
    </row>
    <row r="1716" spans="4:18" x14ac:dyDescent="0.25">
      <c r="D1716" s="35" t="s">
        <v>1840</v>
      </c>
      <c r="E1716" s="37" t="s">
        <v>471</v>
      </c>
      <c r="F1716" s="37">
        <v>6</v>
      </c>
      <c r="G1716" s="37"/>
      <c r="H1716" s="37"/>
      <c r="I1716" s="38"/>
      <c r="J1716" s="38"/>
      <c r="K1716" s="38"/>
      <c r="L1716" s="38"/>
      <c r="M1716" s="39"/>
      <c r="N1716" s="39"/>
      <c r="O1716" s="41">
        <v>3000</v>
      </c>
      <c r="P1716" s="39">
        <f t="shared" si="78"/>
        <v>0</v>
      </c>
      <c r="Q1716" s="39">
        <f t="shared" si="79"/>
        <v>0</v>
      </c>
      <c r="R1716" s="39">
        <f t="shared" si="80"/>
        <v>0</v>
      </c>
    </row>
    <row r="1717" spans="4:18" x14ac:dyDescent="0.25">
      <c r="D1717" s="36" t="s">
        <v>1840</v>
      </c>
      <c r="E1717" s="37" t="s">
        <v>471</v>
      </c>
      <c r="F1717" s="37">
        <v>1</v>
      </c>
      <c r="G1717" s="37"/>
      <c r="H1717" s="37"/>
      <c r="I1717" s="38"/>
      <c r="J1717" s="38"/>
      <c r="K1717" s="38"/>
      <c r="L1717" s="38"/>
      <c r="M1717" s="39"/>
      <c r="N1717" s="39"/>
      <c r="O1717" s="41">
        <v>6000</v>
      </c>
      <c r="P1717" s="39">
        <f t="shared" si="78"/>
        <v>0</v>
      </c>
      <c r="Q1717" s="39">
        <f t="shared" si="79"/>
        <v>0</v>
      </c>
      <c r="R1717" s="39">
        <f t="shared" si="80"/>
        <v>0</v>
      </c>
    </row>
    <row r="1718" spans="4:18" x14ac:dyDescent="0.25">
      <c r="D1718" s="36" t="s">
        <v>1841</v>
      </c>
      <c r="E1718" s="37" t="s">
        <v>471</v>
      </c>
      <c r="F1718" s="37">
        <v>4</v>
      </c>
      <c r="G1718" s="37"/>
      <c r="H1718" s="37"/>
      <c r="I1718" s="38"/>
      <c r="J1718" s="38"/>
      <c r="K1718" s="38"/>
      <c r="L1718" s="38"/>
      <c r="M1718" s="39"/>
      <c r="N1718" s="39"/>
      <c r="O1718" s="40">
        <v>21000</v>
      </c>
      <c r="P1718" s="39">
        <f t="shared" si="78"/>
        <v>0</v>
      </c>
      <c r="Q1718" s="39">
        <f t="shared" si="79"/>
        <v>0</v>
      </c>
      <c r="R1718" s="39">
        <f t="shared" si="80"/>
        <v>0</v>
      </c>
    </row>
    <row r="1719" spans="4:18" x14ac:dyDescent="0.25">
      <c r="D1719" s="36" t="s">
        <v>1842</v>
      </c>
      <c r="E1719" s="37" t="s">
        <v>471</v>
      </c>
      <c r="F1719" s="37">
        <v>1</v>
      </c>
      <c r="G1719" s="37"/>
      <c r="H1719" s="37"/>
      <c r="I1719" s="38"/>
      <c r="J1719" s="38"/>
      <c r="K1719" s="38"/>
      <c r="L1719" s="38"/>
      <c r="M1719" s="39"/>
      <c r="N1719" s="39"/>
      <c r="O1719" s="40">
        <v>21000</v>
      </c>
      <c r="P1719" s="39">
        <f t="shared" si="78"/>
        <v>0</v>
      </c>
      <c r="Q1719" s="39">
        <f t="shared" si="79"/>
        <v>0</v>
      </c>
      <c r="R1719" s="39">
        <f t="shared" si="80"/>
        <v>0</v>
      </c>
    </row>
    <row r="1720" spans="4:18" x14ac:dyDescent="0.25">
      <c r="D1720" s="36" t="s">
        <v>1843</v>
      </c>
      <c r="E1720" s="37" t="s">
        <v>471</v>
      </c>
      <c r="F1720" s="37">
        <v>1</v>
      </c>
      <c r="G1720" s="37"/>
      <c r="H1720" s="37"/>
      <c r="I1720" s="38"/>
      <c r="J1720" s="38"/>
      <c r="K1720" s="38"/>
      <c r="L1720" s="38"/>
      <c r="M1720" s="39"/>
      <c r="N1720" s="39"/>
      <c r="O1720" s="41">
        <v>19000</v>
      </c>
      <c r="P1720" s="39">
        <f t="shared" si="78"/>
        <v>0</v>
      </c>
      <c r="Q1720" s="39">
        <f t="shared" si="79"/>
        <v>0</v>
      </c>
      <c r="R1720" s="39">
        <f t="shared" si="80"/>
        <v>0</v>
      </c>
    </row>
    <row r="1721" spans="4:18" x14ac:dyDescent="0.25">
      <c r="D1721" s="36" t="s">
        <v>1844</v>
      </c>
      <c r="E1721" s="37" t="s">
        <v>471</v>
      </c>
      <c r="F1721" s="37">
        <v>3</v>
      </c>
      <c r="G1721" s="37"/>
      <c r="H1721" s="37"/>
      <c r="I1721" s="38"/>
      <c r="J1721" s="38"/>
      <c r="K1721" s="38"/>
      <c r="L1721" s="38"/>
      <c r="M1721" s="39"/>
      <c r="N1721" s="39"/>
      <c r="O1721" s="40">
        <v>39000</v>
      </c>
      <c r="P1721" s="39">
        <f t="shared" si="78"/>
        <v>0</v>
      </c>
      <c r="Q1721" s="39">
        <f t="shared" si="79"/>
        <v>0</v>
      </c>
      <c r="R1721" s="39">
        <f t="shared" si="80"/>
        <v>0</v>
      </c>
    </row>
    <row r="1722" spans="4:18" x14ac:dyDescent="0.25">
      <c r="D1722" s="36" t="s">
        <v>1845</v>
      </c>
      <c r="E1722" s="37" t="s">
        <v>471</v>
      </c>
      <c r="F1722" s="37">
        <v>11</v>
      </c>
      <c r="G1722" s="37"/>
      <c r="H1722" s="37"/>
      <c r="I1722" s="38"/>
      <c r="J1722" s="38"/>
      <c r="K1722" s="38"/>
      <c r="L1722" s="38"/>
      <c r="M1722" s="39"/>
      <c r="N1722" s="39"/>
      <c r="O1722" s="40">
        <v>7000</v>
      </c>
      <c r="P1722" s="39">
        <f t="shared" si="78"/>
        <v>0</v>
      </c>
      <c r="Q1722" s="39">
        <f t="shared" si="79"/>
        <v>0</v>
      </c>
      <c r="R1722" s="39">
        <f t="shared" si="80"/>
        <v>0</v>
      </c>
    </row>
    <row r="1723" spans="4:18" x14ac:dyDescent="0.25">
      <c r="D1723" s="36" t="s">
        <v>1846</v>
      </c>
      <c r="E1723" s="37" t="s">
        <v>471</v>
      </c>
      <c r="F1723" s="37">
        <v>2</v>
      </c>
      <c r="G1723" s="37"/>
      <c r="H1723" s="37"/>
      <c r="I1723" s="38"/>
      <c r="J1723" s="38"/>
      <c r="K1723" s="38"/>
      <c r="L1723" s="38"/>
      <c r="M1723" s="39"/>
      <c r="N1723" s="39"/>
      <c r="O1723" s="41">
        <v>51000</v>
      </c>
      <c r="P1723" s="39">
        <f t="shared" si="78"/>
        <v>0</v>
      </c>
      <c r="Q1723" s="39">
        <f t="shared" si="79"/>
        <v>0</v>
      </c>
      <c r="R1723" s="39">
        <f t="shared" si="80"/>
        <v>0</v>
      </c>
    </row>
    <row r="1724" spans="4:18" x14ac:dyDescent="0.25">
      <c r="D1724" s="36" t="s">
        <v>1847</v>
      </c>
      <c r="E1724" s="37" t="s">
        <v>471</v>
      </c>
      <c r="F1724" s="37">
        <v>3</v>
      </c>
      <c r="G1724" s="37"/>
      <c r="H1724" s="37"/>
      <c r="I1724" s="38"/>
      <c r="J1724" s="38"/>
      <c r="K1724" s="38"/>
      <c r="L1724" s="38"/>
      <c r="M1724" s="39"/>
      <c r="N1724" s="39"/>
      <c r="O1724" s="41">
        <v>9000</v>
      </c>
      <c r="P1724" s="39">
        <f t="shared" si="78"/>
        <v>0</v>
      </c>
      <c r="Q1724" s="39">
        <f t="shared" si="79"/>
        <v>0</v>
      </c>
      <c r="R1724" s="39">
        <f t="shared" si="80"/>
        <v>0</v>
      </c>
    </row>
    <row r="1725" spans="4:18" x14ac:dyDescent="0.25">
      <c r="D1725" s="36" t="s">
        <v>1848</v>
      </c>
      <c r="E1725" s="37" t="s">
        <v>471</v>
      </c>
      <c r="F1725" s="37">
        <v>6</v>
      </c>
      <c r="G1725" s="37"/>
      <c r="H1725" s="37"/>
      <c r="I1725" s="38"/>
      <c r="J1725" s="38"/>
      <c r="K1725" s="38"/>
      <c r="L1725" s="38"/>
      <c r="M1725" s="39"/>
      <c r="N1725" s="39"/>
      <c r="O1725" s="41">
        <v>11500</v>
      </c>
      <c r="P1725" s="39">
        <f t="shared" si="78"/>
        <v>0</v>
      </c>
      <c r="Q1725" s="39">
        <f t="shared" si="79"/>
        <v>0</v>
      </c>
      <c r="R1725" s="39">
        <f t="shared" si="80"/>
        <v>0</v>
      </c>
    </row>
    <row r="1726" spans="4:18" x14ac:dyDescent="0.25">
      <c r="D1726" s="36" t="s">
        <v>1849</v>
      </c>
      <c r="E1726" s="37" t="s">
        <v>471</v>
      </c>
      <c r="F1726" s="37">
        <v>6</v>
      </c>
      <c r="G1726" s="37"/>
      <c r="H1726" s="37"/>
      <c r="I1726" s="38"/>
      <c r="J1726" s="38"/>
      <c r="K1726" s="38"/>
      <c r="L1726" s="38"/>
      <c r="M1726" s="39"/>
      <c r="N1726" s="39"/>
      <c r="O1726" s="40">
        <v>6000</v>
      </c>
      <c r="P1726" s="39">
        <f t="shared" si="78"/>
        <v>0</v>
      </c>
      <c r="Q1726" s="39">
        <f t="shared" si="79"/>
        <v>0</v>
      </c>
      <c r="R1726" s="39">
        <f t="shared" si="80"/>
        <v>0</v>
      </c>
    </row>
    <row r="1727" spans="4:18" x14ac:dyDescent="0.25">
      <c r="D1727" s="36" t="s">
        <v>1850</v>
      </c>
      <c r="E1727" s="37" t="s">
        <v>471</v>
      </c>
      <c r="F1727" s="37">
        <v>1</v>
      </c>
      <c r="G1727" s="37"/>
      <c r="H1727" s="37"/>
      <c r="I1727" s="38"/>
      <c r="J1727" s="38"/>
      <c r="K1727" s="38"/>
      <c r="L1727" s="38"/>
      <c r="M1727" s="39"/>
      <c r="N1727" s="39"/>
      <c r="O1727" s="41">
        <v>17000</v>
      </c>
      <c r="P1727" s="39">
        <f t="shared" si="78"/>
        <v>0</v>
      </c>
      <c r="Q1727" s="39">
        <f t="shared" si="79"/>
        <v>0</v>
      </c>
      <c r="R1727" s="39">
        <f t="shared" si="80"/>
        <v>0</v>
      </c>
    </row>
    <row r="1728" spans="4:18" x14ac:dyDescent="0.25">
      <c r="D1728" s="36" t="s">
        <v>1851</v>
      </c>
      <c r="E1728" s="37" t="s">
        <v>471</v>
      </c>
      <c r="F1728" s="37">
        <v>1</v>
      </c>
      <c r="G1728" s="37"/>
      <c r="H1728" s="37"/>
      <c r="I1728" s="38"/>
      <c r="J1728" s="38"/>
      <c r="K1728" s="38"/>
      <c r="L1728" s="38"/>
      <c r="M1728" s="39"/>
      <c r="N1728" s="39"/>
      <c r="O1728" s="41">
        <v>29000</v>
      </c>
      <c r="P1728" s="39">
        <f t="shared" si="78"/>
        <v>0</v>
      </c>
      <c r="Q1728" s="39">
        <f t="shared" si="79"/>
        <v>0</v>
      </c>
      <c r="R1728" s="39">
        <f t="shared" si="80"/>
        <v>0</v>
      </c>
    </row>
    <row r="1729" spans="4:18" x14ac:dyDescent="0.25">
      <c r="D1729" s="36" t="s">
        <v>1852</v>
      </c>
      <c r="E1729" s="37" t="s">
        <v>471</v>
      </c>
      <c r="F1729" s="37">
        <v>1</v>
      </c>
      <c r="G1729" s="37"/>
      <c r="H1729" s="37"/>
      <c r="I1729" s="38"/>
      <c r="J1729" s="38"/>
      <c r="K1729" s="38"/>
      <c r="L1729" s="38"/>
      <c r="M1729" s="39"/>
      <c r="N1729" s="39"/>
      <c r="O1729" s="40">
        <v>7000</v>
      </c>
      <c r="P1729" s="39">
        <f t="shared" ref="P1729:P1792" si="81">H1729*I1729</f>
        <v>0</v>
      </c>
      <c r="Q1729" s="39">
        <f t="shared" ref="Q1729:Q1792" si="82">H1729*O1729</f>
        <v>0</v>
      </c>
      <c r="R1729" s="39">
        <f t="shared" ref="R1729:R1792" si="83">G1729*O1729</f>
        <v>0</v>
      </c>
    </row>
    <row r="1730" spans="4:18" x14ac:dyDescent="0.25">
      <c r="D1730" s="36" t="s">
        <v>1853</v>
      </c>
      <c r="E1730" s="37" t="s">
        <v>471</v>
      </c>
      <c r="F1730" s="37">
        <v>2</v>
      </c>
      <c r="G1730" s="37"/>
      <c r="H1730" s="37"/>
      <c r="I1730" s="38"/>
      <c r="J1730" s="38"/>
      <c r="K1730" s="38"/>
      <c r="L1730" s="38"/>
      <c r="M1730" s="39"/>
      <c r="N1730" s="39"/>
      <c r="O1730" s="41">
        <v>18000</v>
      </c>
      <c r="P1730" s="39">
        <f t="shared" si="81"/>
        <v>0</v>
      </c>
      <c r="Q1730" s="39">
        <f t="shared" si="82"/>
        <v>0</v>
      </c>
      <c r="R1730" s="39">
        <f t="shared" si="83"/>
        <v>0</v>
      </c>
    </row>
    <row r="1731" spans="4:18" x14ac:dyDescent="0.25">
      <c r="D1731" s="35" t="s">
        <v>1854</v>
      </c>
      <c r="E1731" s="37" t="s">
        <v>471</v>
      </c>
      <c r="F1731" s="37">
        <v>1</v>
      </c>
      <c r="G1731" s="37"/>
      <c r="H1731" s="37"/>
      <c r="I1731" s="38"/>
      <c r="J1731" s="38"/>
      <c r="K1731" s="38"/>
      <c r="L1731" s="38"/>
      <c r="M1731" s="39"/>
      <c r="N1731" s="39"/>
      <c r="O1731" s="41">
        <v>79000</v>
      </c>
      <c r="P1731" s="39">
        <f t="shared" si="81"/>
        <v>0</v>
      </c>
      <c r="Q1731" s="39">
        <f t="shared" si="82"/>
        <v>0</v>
      </c>
      <c r="R1731" s="39">
        <f t="shared" si="83"/>
        <v>0</v>
      </c>
    </row>
    <row r="1732" spans="4:18" x14ac:dyDescent="0.25">
      <c r="D1732" s="35" t="s">
        <v>1855</v>
      </c>
      <c r="E1732" s="37" t="s">
        <v>471</v>
      </c>
      <c r="F1732" s="37">
        <v>8</v>
      </c>
      <c r="G1732" s="37"/>
      <c r="H1732" s="37"/>
      <c r="I1732" s="38"/>
      <c r="J1732" s="38"/>
      <c r="K1732" s="38"/>
      <c r="L1732" s="38"/>
      <c r="M1732" s="39"/>
      <c r="N1732" s="39"/>
      <c r="O1732" s="41">
        <v>3000</v>
      </c>
      <c r="P1732" s="39">
        <f t="shared" si="81"/>
        <v>0</v>
      </c>
      <c r="Q1732" s="39">
        <f t="shared" si="82"/>
        <v>0</v>
      </c>
      <c r="R1732" s="39">
        <f t="shared" si="83"/>
        <v>0</v>
      </c>
    </row>
    <row r="1733" spans="4:18" x14ac:dyDescent="0.25">
      <c r="D1733" s="36" t="s">
        <v>1856</v>
      </c>
      <c r="E1733" s="37" t="s">
        <v>471</v>
      </c>
      <c r="F1733" s="37">
        <v>4</v>
      </c>
      <c r="G1733" s="37"/>
      <c r="H1733" s="37"/>
      <c r="I1733" s="38"/>
      <c r="J1733" s="38"/>
      <c r="K1733" s="38"/>
      <c r="L1733" s="38"/>
      <c r="M1733" s="39"/>
      <c r="N1733" s="39"/>
      <c r="O1733" s="41">
        <v>12000</v>
      </c>
      <c r="P1733" s="39">
        <f t="shared" si="81"/>
        <v>0</v>
      </c>
      <c r="Q1733" s="39">
        <f t="shared" si="82"/>
        <v>0</v>
      </c>
      <c r="R1733" s="39">
        <f t="shared" si="83"/>
        <v>0</v>
      </c>
    </row>
    <row r="1734" spans="4:18" x14ac:dyDescent="0.25">
      <c r="D1734" s="35" t="s">
        <v>1856</v>
      </c>
      <c r="E1734" s="37" t="s">
        <v>471</v>
      </c>
      <c r="F1734" s="37">
        <v>1</v>
      </c>
      <c r="G1734" s="37"/>
      <c r="H1734" s="37"/>
      <c r="I1734" s="38"/>
      <c r="J1734" s="38"/>
      <c r="K1734" s="38"/>
      <c r="L1734" s="38"/>
      <c r="M1734" s="39"/>
      <c r="N1734" s="39"/>
      <c r="O1734" s="41">
        <v>35000</v>
      </c>
      <c r="P1734" s="39">
        <f t="shared" si="81"/>
        <v>0</v>
      </c>
      <c r="Q1734" s="39">
        <f t="shared" si="82"/>
        <v>0</v>
      </c>
      <c r="R1734" s="39">
        <f t="shared" si="83"/>
        <v>0</v>
      </c>
    </row>
    <row r="1735" spans="4:18" x14ac:dyDescent="0.25">
      <c r="D1735" s="36" t="s">
        <v>1857</v>
      </c>
      <c r="E1735" s="37" t="s">
        <v>471</v>
      </c>
      <c r="F1735" s="37">
        <v>3</v>
      </c>
      <c r="G1735" s="37"/>
      <c r="H1735" s="37"/>
      <c r="I1735" s="38"/>
      <c r="J1735" s="38"/>
      <c r="K1735" s="38"/>
      <c r="L1735" s="38"/>
      <c r="M1735" s="39"/>
      <c r="N1735" s="39"/>
      <c r="O1735" s="41">
        <v>45000</v>
      </c>
      <c r="P1735" s="39">
        <f t="shared" si="81"/>
        <v>0</v>
      </c>
      <c r="Q1735" s="39">
        <f t="shared" si="82"/>
        <v>0</v>
      </c>
      <c r="R1735" s="39">
        <f t="shared" si="83"/>
        <v>0</v>
      </c>
    </row>
    <row r="1736" spans="4:18" x14ac:dyDescent="0.25">
      <c r="D1736" s="35" t="s">
        <v>1858</v>
      </c>
      <c r="E1736" s="37" t="s">
        <v>471</v>
      </c>
      <c r="F1736" s="37">
        <v>12</v>
      </c>
      <c r="G1736" s="37"/>
      <c r="H1736" s="37"/>
      <c r="I1736" s="38"/>
      <c r="J1736" s="38"/>
      <c r="K1736" s="38"/>
      <c r="L1736" s="38"/>
      <c r="M1736" s="39"/>
      <c r="N1736" s="39"/>
      <c r="O1736" s="41">
        <v>2000</v>
      </c>
      <c r="P1736" s="39">
        <f t="shared" si="81"/>
        <v>0</v>
      </c>
      <c r="Q1736" s="39">
        <f t="shared" si="82"/>
        <v>0</v>
      </c>
      <c r="R1736" s="39">
        <f t="shared" si="83"/>
        <v>0</v>
      </c>
    </row>
    <row r="1737" spans="4:18" x14ac:dyDescent="0.25">
      <c r="D1737" s="36" t="s">
        <v>1859</v>
      </c>
      <c r="E1737" s="37" t="s">
        <v>471</v>
      </c>
      <c r="F1737" s="37">
        <v>2</v>
      </c>
      <c r="G1737" s="37"/>
      <c r="H1737" s="37"/>
      <c r="I1737" s="38"/>
      <c r="J1737" s="38"/>
      <c r="K1737" s="38"/>
      <c r="L1737" s="38"/>
      <c r="M1737" s="39"/>
      <c r="N1737" s="39"/>
      <c r="O1737" s="40">
        <v>14000</v>
      </c>
      <c r="P1737" s="39">
        <f t="shared" si="81"/>
        <v>0</v>
      </c>
      <c r="Q1737" s="39">
        <f t="shared" si="82"/>
        <v>0</v>
      </c>
      <c r="R1737" s="39">
        <f t="shared" si="83"/>
        <v>0</v>
      </c>
    </row>
    <row r="1738" spans="4:18" x14ac:dyDescent="0.25">
      <c r="D1738" s="36" t="s">
        <v>1859</v>
      </c>
      <c r="E1738" s="37" t="s">
        <v>471</v>
      </c>
      <c r="F1738" s="37">
        <v>1</v>
      </c>
      <c r="G1738" s="37"/>
      <c r="H1738" s="37"/>
      <c r="I1738" s="38"/>
      <c r="J1738" s="38"/>
      <c r="K1738" s="38"/>
      <c r="L1738" s="38"/>
      <c r="M1738" s="39"/>
      <c r="N1738" s="39"/>
      <c r="O1738" s="40">
        <v>17000</v>
      </c>
      <c r="P1738" s="39">
        <f t="shared" si="81"/>
        <v>0</v>
      </c>
      <c r="Q1738" s="39">
        <f t="shared" si="82"/>
        <v>0</v>
      </c>
      <c r="R1738" s="39">
        <f t="shared" si="83"/>
        <v>0</v>
      </c>
    </row>
    <row r="1739" spans="4:18" x14ac:dyDescent="0.25">
      <c r="D1739" s="36" t="s">
        <v>1860</v>
      </c>
      <c r="E1739" s="37" t="s">
        <v>471</v>
      </c>
      <c r="F1739" s="37">
        <v>1</v>
      </c>
      <c r="G1739" s="37"/>
      <c r="H1739" s="37"/>
      <c r="I1739" s="38"/>
      <c r="J1739" s="38"/>
      <c r="K1739" s="38"/>
      <c r="L1739" s="38"/>
      <c r="M1739" s="39"/>
      <c r="N1739" s="39"/>
      <c r="O1739" s="41">
        <v>18000</v>
      </c>
      <c r="P1739" s="39">
        <f t="shared" si="81"/>
        <v>0</v>
      </c>
      <c r="Q1739" s="39">
        <f t="shared" si="82"/>
        <v>0</v>
      </c>
      <c r="R1739" s="39">
        <f t="shared" si="83"/>
        <v>0</v>
      </c>
    </row>
    <row r="1740" spans="4:18" x14ac:dyDescent="0.25">
      <c r="D1740" s="36" t="s">
        <v>1860</v>
      </c>
      <c r="E1740" s="37" t="s">
        <v>471</v>
      </c>
      <c r="F1740" s="37">
        <v>1</v>
      </c>
      <c r="G1740" s="37"/>
      <c r="H1740" s="37"/>
      <c r="I1740" s="38"/>
      <c r="J1740" s="38"/>
      <c r="K1740" s="38"/>
      <c r="L1740" s="38"/>
      <c r="M1740" s="39"/>
      <c r="N1740" s="39"/>
      <c r="O1740" s="41">
        <v>19000</v>
      </c>
      <c r="P1740" s="39">
        <f t="shared" si="81"/>
        <v>0</v>
      </c>
      <c r="Q1740" s="39">
        <f t="shared" si="82"/>
        <v>0</v>
      </c>
      <c r="R1740" s="39">
        <f t="shared" si="83"/>
        <v>0</v>
      </c>
    </row>
    <row r="1741" spans="4:18" x14ac:dyDescent="0.25">
      <c r="D1741" s="36" t="s">
        <v>1861</v>
      </c>
      <c r="E1741" s="37" t="s">
        <v>471</v>
      </c>
      <c r="F1741" s="37">
        <v>4</v>
      </c>
      <c r="G1741" s="37"/>
      <c r="H1741" s="37"/>
      <c r="I1741" s="38"/>
      <c r="J1741" s="38"/>
      <c r="K1741" s="38"/>
      <c r="L1741" s="38"/>
      <c r="M1741" s="39"/>
      <c r="N1741" s="39"/>
      <c r="O1741" s="40">
        <v>6000</v>
      </c>
      <c r="P1741" s="39">
        <f t="shared" si="81"/>
        <v>0</v>
      </c>
      <c r="Q1741" s="39">
        <f t="shared" si="82"/>
        <v>0</v>
      </c>
      <c r="R1741" s="39">
        <f t="shared" si="83"/>
        <v>0</v>
      </c>
    </row>
    <row r="1742" spans="4:18" x14ac:dyDescent="0.25">
      <c r="D1742" s="36" t="s">
        <v>1861</v>
      </c>
      <c r="E1742" s="37" t="s">
        <v>471</v>
      </c>
      <c r="F1742" s="37">
        <v>3</v>
      </c>
      <c r="G1742" s="37"/>
      <c r="H1742" s="37"/>
      <c r="I1742" s="38"/>
      <c r="J1742" s="38"/>
      <c r="K1742" s="38"/>
      <c r="L1742" s="38"/>
      <c r="M1742" s="39"/>
      <c r="N1742" s="39"/>
      <c r="O1742" s="41">
        <v>6000</v>
      </c>
      <c r="P1742" s="39">
        <f t="shared" si="81"/>
        <v>0</v>
      </c>
      <c r="Q1742" s="39">
        <f t="shared" si="82"/>
        <v>0</v>
      </c>
      <c r="R1742" s="39">
        <f t="shared" si="83"/>
        <v>0</v>
      </c>
    </row>
    <row r="1743" spans="4:18" x14ac:dyDescent="0.25">
      <c r="D1743" s="36" t="s">
        <v>1862</v>
      </c>
      <c r="E1743" s="37" t="s">
        <v>471</v>
      </c>
      <c r="F1743" s="37">
        <v>1</v>
      </c>
      <c r="G1743" s="37"/>
      <c r="H1743" s="37"/>
      <c r="I1743" s="38"/>
      <c r="J1743" s="38"/>
      <c r="K1743" s="38"/>
      <c r="L1743" s="38"/>
      <c r="M1743" s="39"/>
      <c r="N1743" s="39"/>
      <c r="O1743" s="41">
        <v>26000</v>
      </c>
      <c r="P1743" s="39">
        <f t="shared" si="81"/>
        <v>0</v>
      </c>
      <c r="Q1743" s="39">
        <f t="shared" si="82"/>
        <v>0</v>
      </c>
      <c r="R1743" s="39">
        <f t="shared" si="83"/>
        <v>0</v>
      </c>
    </row>
    <row r="1744" spans="4:18" x14ac:dyDescent="0.25">
      <c r="D1744" s="36" t="s">
        <v>1863</v>
      </c>
      <c r="E1744" s="37" t="s">
        <v>471</v>
      </c>
      <c r="F1744" s="37">
        <v>2</v>
      </c>
      <c r="G1744" s="37"/>
      <c r="H1744" s="37"/>
      <c r="I1744" s="38"/>
      <c r="J1744" s="38"/>
      <c r="K1744" s="38"/>
      <c r="L1744" s="38"/>
      <c r="M1744" s="39"/>
      <c r="N1744" s="39"/>
      <c r="O1744" s="41">
        <v>33000</v>
      </c>
      <c r="P1744" s="39">
        <f t="shared" si="81"/>
        <v>0</v>
      </c>
      <c r="Q1744" s="39">
        <f t="shared" si="82"/>
        <v>0</v>
      </c>
      <c r="R1744" s="39">
        <f t="shared" si="83"/>
        <v>0</v>
      </c>
    </row>
    <row r="1745" spans="4:18" x14ac:dyDescent="0.25">
      <c r="D1745" s="35" t="s">
        <v>1864</v>
      </c>
      <c r="E1745" s="37" t="s">
        <v>471</v>
      </c>
      <c r="F1745" s="37">
        <v>1</v>
      </c>
      <c r="G1745" s="37"/>
      <c r="H1745" s="37"/>
      <c r="I1745" s="38"/>
      <c r="J1745" s="38"/>
      <c r="K1745" s="38"/>
      <c r="L1745" s="38"/>
      <c r="M1745" s="39"/>
      <c r="N1745" s="39"/>
      <c r="O1745" s="41">
        <v>79000</v>
      </c>
      <c r="P1745" s="39">
        <f t="shared" si="81"/>
        <v>0</v>
      </c>
      <c r="Q1745" s="39">
        <f t="shared" si="82"/>
        <v>0</v>
      </c>
      <c r="R1745" s="39">
        <f t="shared" si="83"/>
        <v>0</v>
      </c>
    </row>
    <row r="1746" spans="4:18" x14ac:dyDescent="0.25">
      <c r="D1746" s="36" t="s">
        <v>1865</v>
      </c>
      <c r="E1746" s="37" t="s">
        <v>471</v>
      </c>
      <c r="F1746" s="37">
        <v>5</v>
      </c>
      <c r="G1746" s="37"/>
      <c r="H1746" s="37"/>
      <c r="I1746" s="38"/>
      <c r="J1746" s="38"/>
      <c r="K1746" s="38"/>
      <c r="L1746" s="38"/>
      <c r="M1746" s="39"/>
      <c r="N1746" s="39"/>
      <c r="O1746" s="40">
        <v>8000</v>
      </c>
      <c r="P1746" s="39">
        <f t="shared" si="81"/>
        <v>0</v>
      </c>
      <c r="Q1746" s="39">
        <f t="shared" si="82"/>
        <v>0</v>
      </c>
      <c r="R1746" s="39">
        <f t="shared" si="83"/>
        <v>0</v>
      </c>
    </row>
    <row r="1747" spans="4:18" x14ac:dyDescent="0.25">
      <c r="D1747" s="35" t="s">
        <v>1866</v>
      </c>
      <c r="E1747" s="37" t="s">
        <v>471</v>
      </c>
      <c r="F1747" s="37">
        <v>6</v>
      </c>
      <c r="G1747" s="37"/>
      <c r="H1747" s="37"/>
      <c r="I1747" s="38"/>
      <c r="J1747" s="38"/>
      <c r="K1747" s="38"/>
      <c r="L1747" s="38"/>
      <c r="M1747" s="39"/>
      <c r="N1747" s="39"/>
      <c r="O1747" s="41">
        <v>4000</v>
      </c>
      <c r="P1747" s="39">
        <f t="shared" si="81"/>
        <v>0</v>
      </c>
      <c r="Q1747" s="39">
        <f t="shared" si="82"/>
        <v>0</v>
      </c>
      <c r="R1747" s="39">
        <f t="shared" si="83"/>
        <v>0</v>
      </c>
    </row>
    <row r="1748" spans="4:18" x14ac:dyDescent="0.25">
      <c r="D1748" s="36" t="s">
        <v>1867</v>
      </c>
      <c r="E1748" s="37" t="s">
        <v>471</v>
      </c>
      <c r="F1748" s="37">
        <v>1</v>
      </c>
      <c r="G1748" s="37"/>
      <c r="H1748" s="37"/>
      <c r="I1748" s="38"/>
      <c r="J1748" s="38"/>
      <c r="K1748" s="38"/>
      <c r="L1748" s="38"/>
      <c r="M1748" s="39"/>
      <c r="N1748" s="39"/>
      <c r="O1748" s="41">
        <v>8000</v>
      </c>
      <c r="P1748" s="39">
        <f t="shared" si="81"/>
        <v>0</v>
      </c>
      <c r="Q1748" s="39">
        <f t="shared" si="82"/>
        <v>0</v>
      </c>
      <c r="R1748" s="39">
        <f t="shared" si="83"/>
        <v>0</v>
      </c>
    </row>
    <row r="1749" spans="4:18" x14ac:dyDescent="0.25">
      <c r="D1749" s="36" t="s">
        <v>1868</v>
      </c>
      <c r="E1749" s="37" t="s">
        <v>471</v>
      </c>
      <c r="F1749" s="37">
        <v>4</v>
      </c>
      <c r="G1749" s="37"/>
      <c r="H1749" s="37"/>
      <c r="I1749" s="38"/>
      <c r="J1749" s="38"/>
      <c r="K1749" s="38"/>
      <c r="L1749" s="38"/>
      <c r="M1749" s="39"/>
      <c r="N1749" s="39"/>
      <c r="O1749" s="40">
        <v>10000</v>
      </c>
      <c r="P1749" s="39">
        <f t="shared" si="81"/>
        <v>0</v>
      </c>
      <c r="Q1749" s="39">
        <f t="shared" si="82"/>
        <v>0</v>
      </c>
      <c r="R1749" s="39">
        <f t="shared" si="83"/>
        <v>0</v>
      </c>
    </row>
    <row r="1750" spans="4:18" x14ac:dyDescent="0.25">
      <c r="D1750" s="36" t="s">
        <v>1868</v>
      </c>
      <c r="E1750" s="37" t="s">
        <v>471</v>
      </c>
      <c r="F1750" s="37">
        <v>1</v>
      </c>
      <c r="G1750" s="37"/>
      <c r="H1750" s="37"/>
      <c r="I1750" s="38"/>
      <c r="J1750" s="38"/>
      <c r="K1750" s="38"/>
      <c r="L1750" s="38"/>
      <c r="M1750" s="39"/>
      <c r="N1750" s="39"/>
      <c r="O1750" s="41">
        <v>26000</v>
      </c>
      <c r="P1750" s="39">
        <f t="shared" si="81"/>
        <v>0</v>
      </c>
      <c r="Q1750" s="39">
        <f t="shared" si="82"/>
        <v>0</v>
      </c>
      <c r="R1750" s="39">
        <f t="shared" si="83"/>
        <v>0</v>
      </c>
    </row>
    <row r="1751" spans="4:18" x14ac:dyDescent="0.25">
      <c r="D1751" s="36" t="s">
        <v>1869</v>
      </c>
      <c r="E1751" s="37" t="s">
        <v>471</v>
      </c>
      <c r="F1751" s="37">
        <v>5</v>
      </c>
      <c r="G1751" s="37"/>
      <c r="H1751" s="37"/>
      <c r="I1751" s="38"/>
      <c r="J1751" s="38"/>
      <c r="K1751" s="38"/>
      <c r="L1751" s="38"/>
      <c r="M1751" s="39"/>
      <c r="N1751" s="39"/>
      <c r="O1751" s="40">
        <v>26000</v>
      </c>
      <c r="P1751" s="39">
        <f t="shared" si="81"/>
        <v>0</v>
      </c>
      <c r="Q1751" s="39">
        <f t="shared" si="82"/>
        <v>0</v>
      </c>
      <c r="R1751" s="39">
        <f t="shared" si="83"/>
        <v>0</v>
      </c>
    </row>
    <row r="1752" spans="4:18" x14ac:dyDescent="0.25">
      <c r="D1752" s="36" t="s">
        <v>1870</v>
      </c>
      <c r="E1752" s="37" t="s">
        <v>471</v>
      </c>
      <c r="F1752" s="37">
        <v>8</v>
      </c>
      <c r="G1752" s="37"/>
      <c r="H1752" s="37"/>
      <c r="I1752" s="38"/>
      <c r="J1752" s="38"/>
      <c r="K1752" s="38"/>
      <c r="L1752" s="38"/>
      <c r="M1752" s="39"/>
      <c r="N1752" s="39"/>
      <c r="O1752" s="40">
        <v>33000</v>
      </c>
      <c r="P1752" s="39">
        <f t="shared" si="81"/>
        <v>0</v>
      </c>
      <c r="Q1752" s="39">
        <f t="shared" si="82"/>
        <v>0</v>
      </c>
      <c r="R1752" s="39">
        <f t="shared" si="83"/>
        <v>0</v>
      </c>
    </row>
    <row r="1753" spans="4:18" x14ac:dyDescent="0.25">
      <c r="D1753" s="35" t="s">
        <v>1871</v>
      </c>
      <c r="E1753" s="37" t="s">
        <v>471</v>
      </c>
      <c r="F1753" s="37">
        <v>1</v>
      </c>
      <c r="G1753" s="37"/>
      <c r="H1753" s="37"/>
      <c r="I1753" s="38"/>
      <c r="J1753" s="38"/>
      <c r="K1753" s="38"/>
      <c r="L1753" s="38"/>
      <c r="M1753" s="39"/>
      <c r="N1753" s="39"/>
      <c r="O1753" s="41">
        <v>98000</v>
      </c>
      <c r="P1753" s="39">
        <f t="shared" si="81"/>
        <v>0</v>
      </c>
      <c r="Q1753" s="39">
        <f t="shared" si="82"/>
        <v>0</v>
      </c>
      <c r="R1753" s="39">
        <f t="shared" si="83"/>
        <v>0</v>
      </c>
    </row>
    <row r="1754" spans="4:18" x14ac:dyDescent="0.25">
      <c r="D1754" s="36" t="s">
        <v>1872</v>
      </c>
      <c r="E1754" s="37" t="s">
        <v>471</v>
      </c>
      <c r="F1754" s="37">
        <v>1</v>
      </c>
      <c r="G1754" s="37"/>
      <c r="H1754" s="37"/>
      <c r="I1754" s="38"/>
      <c r="J1754" s="38"/>
      <c r="K1754" s="38"/>
      <c r="L1754" s="38"/>
      <c r="M1754" s="39"/>
      <c r="N1754" s="39"/>
      <c r="O1754" s="41">
        <v>16000</v>
      </c>
      <c r="P1754" s="39">
        <f t="shared" si="81"/>
        <v>0</v>
      </c>
      <c r="Q1754" s="39">
        <f t="shared" si="82"/>
        <v>0</v>
      </c>
      <c r="R1754" s="39">
        <f t="shared" si="83"/>
        <v>0</v>
      </c>
    </row>
    <row r="1755" spans="4:18" x14ac:dyDescent="0.25">
      <c r="D1755" s="36" t="s">
        <v>1873</v>
      </c>
      <c r="E1755" s="37" t="s">
        <v>471</v>
      </c>
      <c r="F1755" s="37">
        <v>1</v>
      </c>
      <c r="G1755" s="37"/>
      <c r="H1755" s="37"/>
      <c r="I1755" s="38"/>
      <c r="J1755" s="38"/>
      <c r="K1755" s="38"/>
      <c r="L1755" s="38"/>
      <c r="M1755" s="39"/>
      <c r="N1755" s="39"/>
      <c r="O1755" s="41">
        <v>63000</v>
      </c>
      <c r="P1755" s="39">
        <f t="shared" si="81"/>
        <v>0</v>
      </c>
      <c r="Q1755" s="39">
        <f t="shared" si="82"/>
        <v>0</v>
      </c>
      <c r="R1755" s="39">
        <f t="shared" si="83"/>
        <v>0</v>
      </c>
    </row>
    <row r="1756" spans="4:18" x14ac:dyDescent="0.25">
      <c r="D1756" s="36" t="s">
        <v>1874</v>
      </c>
      <c r="E1756" s="37" t="s">
        <v>471</v>
      </c>
      <c r="F1756" s="37">
        <v>2</v>
      </c>
      <c r="G1756" s="37"/>
      <c r="H1756" s="37"/>
      <c r="I1756" s="38"/>
      <c r="J1756" s="38"/>
      <c r="K1756" s="38"/>
      <c r="L1756" s="38"/>
      <c r="M1756" s="39"/>
      <c r="N1756" s="39"/>
      <c r="O1756" s="40">
        <v>13000</v>
      </c>
      <c r="P1756" s="39">
        <f t="shared" si="81"/>
        <v>0</v>
      </c>
      <c r="Q1756" s="39">
        <f t="shared" si="82"/>
        <v>0</v>
      </c>
      <c r="R1756" s="39">
        <f t="shared" si="83"/>
        <v>0</v>
      </c>
    </row>
    <row r="1757" spans="4:18" x14ac:dyDescent="0.25">
      <c r="D1757" s="36" t="s">
        <v>1875</v>
      </c>
      <c r="E1757" s="37" t="s">
        <v>471</v>
      </c>
      <c r="F1757" s="37">
        <v>1</v>
      </c>
      <c r="G1757" s="37"/>
      <c r="H1757" s="37"/>
      <c r="I1757" s="38"/>
      <c r="J1757" s="38"/>
      <c r="K1757" s="38"/>
      <c r="L1757" s="38"/>
      <c r="M1757" s="39"/>
      <c r="N1757" s="39"/>
      <c r="O1757" s="41">
        <v>39000</v>
      </c>
      <c r="P1757" s="39">
        <f t="shared" si="81"/>
        <v>0</v>
      </c>
      <c r="Q1757" s="39">
        <f t="shared" si="82"/>
        <v>0</v>
      </c>
      <c r="R1757" s="39">
        <f t="shared" si="83"/>
        <v>0</v>
      </c>
    </row>
    <row r="1758" spans="4:18" x14ac:dyDescent="0.25">
      <c r="D1758" s="35" t="s">
        <v>1876</v>
      </c>
      <c r="E1758" s="37" t="s">
        <v>471</v>
      </c>
      <c r="F1758" s="37">
        <v>1</v>
      </c>
      <c r="G1758" s="37"/>
      <c r="H1758" s="37"/>
      <c r="I1758" s="38"/>
      <c r="J1758" s="38"/>
      <c r="K1758" s="38"/>
      <c r="L1758" s="38"/>
      <c r="M1758" s="39"/>
      <c r="N1758" s="39"/>
      <c r="O1758" s="41">
        <v>19000</v>
      </c>
      <c r="P1758" s="39">
        <f t="shared" si="81"/>
        <v>0</v>
      </c>
      <c r="Q1758" s="39">
        <f t="shared" si="82"/>
        <v>0</v>
      </c>
      <c r="R1758" s="39">
        <f t="shared" si="83"/>
        <v>0</v>
      </c>
    </row>
    <row r="1759" spans="4:18" x14ac:dyDescent="0.25">
      <c r="D1759" s="36" t="s">
        <v>1877</v>
      </c>
      <c r="E1759" s="37" t="s">
        <v>471</v>
      </c>
      <c r="F1759" s="37">
        <v>1</v>
      </c>
      <c r="G1759" s="37"/>
      <c r="H1759" s="37"/>
      <c r="I1759" s="38"/>
      <c r="J1759" s="38"/>
      <c r="K1759" s="38"/>
      <c r="L1759" s="38"/>
      <c r="M1759" s="39"/>
      <c r="N1759" s="39"/>
      <c r="O1759" s="41">
        <v>13000</v>
      </c>
      <c r="P1759" s="39">
        <f t="shared" si="81"/>
        <v>0</v>
      </c>
      <c r="Q1759" s="39">
        <f t="shared" si="82"/>
        <v>0</v>
      </c>
      <c r="R1759" s="39">
        <f t="shared" si="83"/>
        <v>0</v>
      </c>
    </row>
    <row r="1760" spans="4:18" x14ac:dyDescent="0.25">
      <c r="D1760" s="35" t="s">
        <v>1878</v>
      </c>
      <c r="E1760" s="37" t="s">
        <v>471</v>
      </c>
      <c r="F1760" s="37">
        <v>1</v>
      </c>
      <c r="G1760" s="37"/>
      <c r="H1760" s="37"/>
      <c r="I1760" s="38"/>
      <c r="J1760" s="38"/>
      <c r="K1760" s="38"/>
      <c r="L1760" s="38"/>
      <c r="M1760" s="39"/>
      <c r="N1760" s="39"/>
      <c r="O1760" s="41">
        <v>18000</v>
      </c>
      <c r="P1760" s="39">
        <f t="shared" si="81"/>
        <v>0</v>
      </c>
      <c r="Q1760" s="39">
        <f t="shared" si="82"/>
        <v>0</v>
      </c>
      <c r="R1760" s="39">
        <f t="shared" si="83"/>
        <v>0</v>
      </c>
    </row>
    <row r="1761" spans="4:18" x14ac:dyDescent="0.25">
      <c r="D1761" s="36" t="s">
        <v>1879</v>
      </c>
      <c r="E1761" s="37" t="s">
        <v>471</v>
      </c>
      <c r="F1761" s="37">
        <v>2</v>
      </c>
      <c r="G1761" s="37"/>
      <c r="H1761" s="37"/>
      <c r="I1761" s="38"/>
      <c r="J1761" s="38"/>
      <c r="K1761" s="38"/>
      <c r="L1761" s="38"/>
      <c r="M1761" s="39"/>
      <c r="N1761" s="39"/>
      <c r="O1761" s="40">
        <v>42000</v>
      </c>
      <c r="P1761" s="39">
        <f t="shared" si="81"/>
        <v>0</v>
      </c>
      <c r="Q1761" s="39">
        <f t="shared" si="82"/>
        <v>0</v>
      </c>
      <c r="R1761" s="39">
        <f t="shared" si="83"/>
        <v>0</v>
      </c>
    </row>
    <row r="1762" spans="4:18" x14ac:dyDescent="0.25">
      <c r="D1762" s="36" t="s">
        <v>1880</v>
      </c>
      <c r="E1762" s="37" t="s">
        <v>471</v>
      </c>
      <c r="F1762" s="37">
        <v>2</v>
      </c>
      <c r="G1762" s="37"/>
      <c r="H1762" s="37"/>
      <c r="I1762" s="38"/>
      <c r="J1762" s="38"/>
      <c r="K1762" s="38"/>
      <c r="L1762" s="38"/>
      <c r="M1762" s="39"/>
      <c r="N1762" s="39"/>
      <c r="O1762" s="40">
        <v>25000</v>
      </c>
      <c r="P1762" s="39">
        <f t="shared" si="81"/>
        <v>0</v>
      </c>
      <c r="Q1762" s="39">
        <f t="shared" si="82"/>
        <v>0</v>
      </c>
      <c r="R1762" s="39">
        <f t="shared" si="83"/>
        <v>0</v>
      </c>
    </row>
    <row r="1763" spans="4:18" x14ac:dyDescent="0.25">
      <c r="D1763" s="36" t="s">
        <v>1881</v>
      </c>
      <c r="E1763" s="37" t="s">
        <v>471</v>
      </c>
      <c r="F1763" s="37">
        <v>5</v>
      </c>
      <c r="G1763" s="37"/>
      <c r="H1763" s="37"/>
      <c r="I1763" s="38"/>
      <c r="J1763" s="38"/>
      <c r="K1763" s="38"/>
      <c r="L1763" s="38"/>
      <c r="M1763" s="39"/>
      <c r="N1763" s="39"/>
      <c r="O1763" s="40">
        <v>28000</v>
      </c>
      <c r="P1763" s="39">
        <f t="shared" si="81"/>
        <v>0</v>
      </c>
      <c r="Q1763" s="39">
        <f t="shared" si="82"/>
        <v>0</v>
      </c>
      <c r="R1763" s="39">
        <f t="shared" si="83"/>
        <v>0</v>
      </c>
    </row>
    <row r="1764" spans="4:18" x14ac:dyDescent="0.25">
      <c r="D1764" s="36" t="s">
        <v>1882</v>
      </c>
      <c r="E1764" s="37" t="s">
        <v>471</v>
      </c>
      <c r="F1764" s="37">
        <v>1</v>
      </c>
      <c r="G1764" s="37"/>
      <c r="H1764" s="37"/>
      <c r="I1764" s="38"/>
      <c r="J1764" s="38"/>
      <c r="K1764" s="38"/>
      <c r="L1764" s="38"/>
      <c r="M1764" s="39"/>
      <c r="N1764" s="39"/>
      <c r="O1764" s="41">
        <v>780000</v>
      </c>
      <c r="P1764" s="39">
        <f t="shared" si="81"/>
        <v>0</v>
      </c>
      <c r="Q1764" s="39">
        <f t="shared" si="82"/>
        <v>0</v>
      </c>
      <c r="R1764" s="39">
        <f t="shared" si="83"/>
        <v>0</v>
      </c>
    </row>
    <row r="1765" spans="4:18" x14ac:dyDescent="0.25">
      <c r="D1765" s="36" t="s">
        <v>1883</v>
      </c>
      <c r="E1765" s="37" t="s">
        <v>471</v>
      </c>
      <c r="F1765" s="37">
        <v>1</v>
      </c>
      <c r="G1765" s="37"/>
      <c r="H1765" s="37"/>
      <c r="I1765" s="38"/>
      <c r="J1765" s="38"/>
      <c r="K1765" s="38"/>
      <c r="L1765" s="38"/>
      <c r="M1765" s="39"/>
      <c r="N1765" s="39"/>
      <c r="O1765" s="40">
        <v>35000</v>
      </c>
      <c r="P1765" s="39">
        <f t="shared" si="81"/>
        <v>0</v>
      </c>
      <c r="Q1765" s="39">
        <f t="shared" si="82"/>
        <v>0</v>
      </c>
      <c r="R1765" s="39">
        <f t="shared" si="83"/>
        <v>0</v>
      </c>
    </row>
    <row r="1766" spans="4:18" x14ac:dyDescent="0.25">
      <c r="D1766" s="36" t="s">
        <v>1884</v>
      </c>
      <c r="E1766" s="37" t="s">
        <v>471</v>
      </c>
      <c r="F1766" s="37">
        <v>1</v>
      </c>
      <c r="G1766" s="37"/>
      <c r="H1766" s="37"/>
      <c r="I1766" s="38"/>
      <c r="J1766" s="38"/>
      <c r="K1766" s="38"/>
      <c r="L1766" s="38"/>
      <c r="M1766" s="39"/>
      <c r="N1766" s="39"/>
      <c r="O1766" s="41">
        <v>45000</v>
      </c>
      <c r="P1766" s="39">
        <f t="shared" si="81"/>
        <v>0</v>
      </c>
      <c r="Q1766" s="39">
        <f t="shared" si="82"/>
        <v>0</v>
      </c>
      <c r="R1766" s="39">
        <f t="shared" si="83"/>
        <v>0</v>
      </c>
    </row>
    <row r="1767" spans="4:18" x14ac:dyDescent="0.25">
      <c r="D1767" s="36" t="s">
        <v>1885</v>
      </c>
      <c r="E1767" s="37" t="s">
        <v>471</v>
      </c>
      <c r="F1767" s="37">
        <v>2</v>
      </c>
      <c r="G1767" s="37"/>
      <c r="H1767" s="37"/>
      <c r="I1767" s="38"/>
      <c r="J1767" s="38"/>
      <c r="K1767" s="38"/>
      <c r="L1767" s="38"/>
      <c r="M1767" s="39"/>
      <c r="N1767" s="39"/>
      <c r="O1767" s="41">
        <v>30000</v>
      </c>
      <c r="P1767" s="39">
        <f t="shared" si="81"/>
        <v>0</v>
      </c>
      <c r="Q1767" s="39">
        <f t="shared" si="82"/>
        <v>0</v>
      </c>
      <c r="R1767" s="39">
        <f t="shared" si="83"/>
        <v>0</v>
      </c>
    </row>
    <row r="1768" spans="4:18" x14ac:dyDescent="0.25">
      <c r="D1768" s="36" t="s">
        <v>1885</v>
      </c>
      <c r="E1768" s="37" t="s">
        <v>471</v>
      </c>
      <c r="F1768" s="37">
        <v>1</v>
      </c>
      <c r="G1768" s="37"/>
      <c r="H1768" s="37"/>
      <c r="I1768" s="38"/>
      <c r="J1768" s="38"/>
      <c r="K1768" s="38"/>
      <c r="L1768" s="38"/>
      <c r="M1768" s="39"/>
      <c r="N1768" s="39"/>
      <c r="O1768" s="41">
        <v>55000</v>
      </c>
      <c r="P1768" s="39">
        <f t="shared" si="81"/>
        <v>0</v>
      </c>
      <c r="Q1768" s="39">
        <f t="shared" si="82"/>
        <v>0</v>
      </c>
      <c r="R1768" s="39">
        <f t="shared" si="83"/>
        <v>0</v>
      </c>
    </row>
    <row r="1769" spans="4:18" x14ac:dyDescent="0.25">
      <c r="D1769" s="35" t="s">
        <v>2330</v>
      </c>
      <c r="E1769" s="37" t="s">
        <v>313</v>
      </c>
      <c r="F1769" s="37">
        <v>12</v>
      </c>
      <c r="G1769" s="37"/>
      <c r="H1769" s="37"/>
      <c r="I1769" s="38"/>
      <c r="J1769" s="38"/>
      <c r="K1769" s="38"/>
      <c r="L1769" s="38"/>
      <c r="M1769" s="39"/>
      <c r="N1769" s="39"/>
      <c r="O1769" s="41">
        <v>19000</v>
      </c>
      <c r="P1769" s="39">
        <f t="shared" si="81"/>
        <v>0</v>
      </c>
      <c r="Q1769" s="39">
        <f t="shared" si="82"/>
        <v>0</v>
      </c>
      <c r="R1769" s="39">
        <f t="shared" si="83"/>
        <v>0</v>
      </c>
    </row>
    <row r="1770" spans="4:18" x14ac:dyDescent="0.25">
      <c r="D1770" s="36" t="s">
        <v>1886</v>
      </c>
      <c r="E1770" s="37" t="s">
        <v>471</v>
      </c>
      <c r="F1770" s="37">
        <v>1</v>
      </c>
      <c r="G1770" s="37"/>
      <c r="H1770" s="37"/>
      <c r="I1770" s="38"/>
      <c r="J1770" s="38"/>
      <c r="K1770" s="38"/>
      <c r="L1770" s="38"/>
      <c r="M1770" s="39"/>
      <c r="N1770" s="39"/>
      <c r="O1770" s="41">
        <v>35000</v>
      </c>
      <c r="P1770" s="39">
        <f t="shared" si="81"/>
        <v>0</v>
      </c>
      <c r="Q1770" s="39">
        <f t="shared" si="82"/>
        <v>0</v>
      </c>
      <c r="R1770" s="39">
        <f t="shared" si="83"/>
        <v>0</v>
      </c>
    </row>
    <row r="1771" spans="4:18" x14ac:dyDescent="0.25">
      <c r="D1771" s="36" t="s">
        <v>1887</v>
      </c>
      <c r="E1771" s="37" t="s">
        <v>471</v>
      </c>
      <c r="F1771" s="37">
        <v>1</v>
      </c>
      <c r="G1771" s="37"/>
      <c r="H1771" s="37"/>
      <c r="I1771" s="38"/>
      <c r="J1771" s="38"/>
      <c r="K1771" s="38"/>
      <c r="L1771" s="38"/>
      <c r="M1771" s="39"/>
      <c r="N1771" s="39"/>
      <c r="O1771" s="40">
        <v>89000</v>
      </c>
      <c r="P1771" s="39">
        <f t="shared" si="81"/>
        <v>0</v>
      </c>
      <c r="Q1771" s="39">
        <f t="shared" si="82"/>
        <v>0</v>
      </c>
      <c r="R1771" s="39">
        <f t="shared" si="83"/>
        <v>0</v>
      </c>
    </row>
    <row r="1772" spans="4:18" x14ac:dyDescent="0.25">
      <c r="D1772" s="36" t="s">
        <v>1888</v>
      </c>
      <c r="E1772" s="37" t="s">
        <v>471</v>
      </c>
      <c r="F1772" s="37">
        <v>4</v>
      </c>
      <c r="G1772" s="37"/>
      <c r="H1772" s="37"/>
      <c r="I1772" s="38"/>
      <c r="J1772" s="38"/>
      <c r="K1772" s="38"/>
      <c r="L1772" s="38"/>
      <c r="M1772" s="39"/>
      <c r="N1772" s="39"/>
      <c r="O1772" s="40">
        <v>49000</v>
      </c>
      <c r="P1772" s="39">
        <f t="shared" si="81"/>
        <v>0</v>
      </c>
      <c r="Q1772" s="39">
        <f t="shared" si="82"/>
        <v>0</v>
      </c>
      <c r="R1772" s="39">
        <f t="shared" si="83"/>
        <v>0</v>
      </c>
    </row>
    <row r="1773" spans="4:18" x14ac:dyDescent="0.25">
      <c r="D1773" s="36" t="s">
        <v>1889</v>
      </c>
      <c r="E1773" s="37" t="s">
        <v>471</v>
      </c>
      <c r="F1773" s="37">
        <v>1</v>
      </c>
      <c r="G1773" s="37"/>
      <c r="H1773" s="37"/>
      <c r="I1773" s="38"/>
      <c r="J1773" s="38"/>
      <c r="K1773" s="38"/>
      <c r="L1773" s="38"/>
      <c r="M1773" s="39"/>
      <c r="N1773" s="39"/>
      <c r="O1773" s="40">
        <v>14000</v>
      </c>
      <c r="P1773" s="39">
        <f t="shared" si="81"/>
        <v>0</v>
      </c>
      <c r="Q1773" s="39">
        <f t="shared" si="82"/>
        <v>0</v>
      </c>
      <c r="R1773" s="39">
        <f t="shared" si="83"/>
        <v>0</v>
      </c>
    </row>
    <row r="1774" spans="4:18" x14ac:dyDescent="0.25">
      <c r="D1774" s="36" t="s">
        <v>1890</v>
      </c>
      <c r="E1774" s="37" t="s">
        <v>471</v>
      </c>
      <c r="F1774" s="37">
        <v>3</v>
      </c>
      <c r="G1774" s="37"/>
      <c r="H1774" s="37"/>
      <c r="I1774" s="38"/>
      <c r="J1774" s="38"/>
      <c r="K1774" s="38"/>
      <c r="L1774" s="38"/>
      <c r="M1774" s="39"/>
      <c r="N1774" s="39"/>
      <c r="O1774" s="41">
        <v>21000</v>
      </c>
      <c r="P1774" s="39">
        <f t="shared" si="81"/>
        <v>0</v>
      </c>
      <c r="Q1774" s="39">
        <f t="shared" si="82"/>
        <v>0</v>
      </c>
      <c r="R1774" s="39">
        <f t="shared" si="83"/>
        <v>0</v>
      </c>
    </row>
    <row r="1775" spans="4:18" x14ac:dyDescent="0.25">
      <c r="D1775" s="36" t="s">
        <v>1891</v>
      </c>
      <c r="E1775" s="37" t="s">
        <v>471</v>
      </c>
      <c r="F1775" s="37">
        <v>1</v>
      </c>
      <c r="G1775" s="37"/>
      <c r="H1775" s="37"/>
      <c r="I1775" s="38"/>
      <c r="J1775" s="38"/>
      <c r="K1775" s="38"/>
      <c r="L1775" s="38"/>
      <c r="M1775" s="39"/>
      <c r="N1775" s="39"/>
      <c r="O1775" s="41">
        <v>45000</v>
      </c>
      <c r="P1775" s="39">
        <f t="shared" si="81"/>
        <v>0</v>
      </c>
      <c r="Q1775" s="39">
        <f t="shared" si="82"/>
        <v>0</v>
      </c>
      <c r="R1775" s="39">
        <f t="shared" si="83"/>
        <v>0</v>
      </c>
    </row>
    <row r="1776" spans="4:18" x14ac:dyDescent="0.25">
      <c r="D1776" s="36" t="s">
        <v>1892</v>
      </c>
      <c r="E1776" s="37" t="s">
        <v>471</v>
      </c>
      <c r="F1776" s="37">
        <v>1</v>
      </c>
      <c r="G1776" s="37"/>
      <c r="H1776" s="37"/>
      <c r="I1776" s="38"/>
      <c r="J1776" s="38"/>
      <c r="K1776" s="38"/>
      <c r="L1776" s="38"/>
      <c r="M1776" s="39"/>
      <c r="N1776" s="39"/>
      <c r="O1776" s="41">
        <v>180000</v>
      </c>
      <c r="P1776" s="39">
        <f t="shared" si="81"/>
        <v>0</v>
      </c>
      <c r="Q1776" s="39">
        <f t="shared" si="82"/>
        <v>0</v>
      </c>
      <c r="R1776" s="39">
        <f t="shared" si="83"/>
        <v>0</v>
      </c>
    </row>
    <row r="1777" spans="4:18" x14ac:dyDescent="0.25">
      <c r="D1777" s="36" t="s">
        <v>1893</v>
      </c>
      <c r="E1777" s="37" t="s">
        <v>471</v>
      </c>
      <c r="F1777" s="37">
        <v>2</v>
      </c>
      <c r="G1777" s="37"/>
      <c r="H1777" s="37"/>
      <c r="I1777" s="38"/>
      <c r="J1777" s="38"/>
      <c r="K1777" s="38"/>
      <c r="L1777" s="38"/>
      <c r="M1777" s="39"/>
      <c r="N1777" s="39"/>
      <c r="O1777" s="40">
        <v>45000</v>
      </c>
      <c r="P1777" s="39">
        <f t="shared" si="81"/>
        <v>0</v>
      </c>
      <c r="Q1777" s="39">
        <f t="shared" si="82"/>
        <v>0</v>
      </c>
      <c r="R1777" s="39">
        <f t="shared" si="83"/>
        <v>0</v>
      </c>
    </row>
    <row r="1778" spans="4:18" x14ac:dyDescent="0.25">
      <c r="D1778" s="36" t="s">
        <v>1894</v>
      </c>
      <c r="E1778" s="37" t="s">
        <v>471</v>
      </c>
      <c r="F1778" s="37">
        <v>1</v>
      </c>
      <c r="G1778" s="37"/>
      <c r="H1778" s="37"/>
      <c r="I1778" s="38"/>
      <c r="J1778" s="38"/>
      <c r="K1778" s="38"/>
      <c r="L1778" s="38"/>
      <c r="M1778" s="39"/>
      <c r="N1778" s="39"/>
      <c r="O1778" s="41">
        <v>45000</v>
      </c>
      <c r="P1778" s="39">
        <f t="shared" si="81"/>
        <v>0</v>
      </c>
      <c r="Q1778" s="39">
        <f t="shared" si="82"/>
        <v>0</v>
      </c>
      <c r="R1778" s="39">
        <f t="shared" si="83"/>
        <v>0</v>
      </c>
    </row>
    <row r="1779" spans="4:18" x14ac:dyDescent="0.25">
      <c r="D1779" s="36" t="s">
        <v>1895</v>
      </c>
      <c r="E1779" s="37" t="s">
        <v>471</v>
      </c>
      <c r="F1779" s="37">
        <v>1</v>
      </c>
      <c r="G1779" s="37"/>
      <c r="H1779" s="37"/>
      <c r="I1779" s="38"/>
      <c r="J1779" s="38"/>
      <c r="K1779" s="38"/>
      <c r="L1779" s="38"/>
      <c r="M1779" s="39"/>
      <c r="N1779" s="39"/>
      <c r="O1779" s="40">
        <v>45000</v>
      </c>
      <c r="P1779" s="39">
        <f t="shared" si="81"/>
        <v>0</v>
      </c>
      <c r="Q1779" s="39">
        <f t="shared" si="82"/>
        <v>0</v>
      </c>
      <c r="R1779" s="39">
        <f t="shared" si="83"/>
        <v>0</v>
      </c>
    </row>
    <row r="1780" spans="4:18" x14ac:dyDescent="0.25">
      <c r="D1780" s="36" t="s">
        <v>1896</v>
      </c>
      <c r="E1780" s="37" t="s">
        <v>471</v>
      </c>
      <c r="F1780" s="37">
        <v>2</v>
      </c>
      <c r="G1780" s="37"/>
      <c r="H1780" s="37"/>
      <c r="I1780" s="38"/>
      <c r="J1780" s="38"/>
      <c r="K1780" s="38"/>
      <c r="L1780" s="38"/>
      <c r="M1780" s="39"/>
      <c r="N1780" s="39"/>
      <c r="O1780" s="41">
        <v>115000</v>
      </c>
      <c r="P1780" s="39">
        <f t="shared" si="81"/>
        <v>0</v>
      </c>
      <c r="Q1780" s="39">
        <f t="shared" si="82"/>
        <v>0</v>
      </c>
      <c r="R1780" s="39">
        <f t="shared" si="83"/>
        <v>0</v>
      </c>
    </row>
    <row r="1781" spans="4:18" x14ac:dyDescent="0.25">
      <c r="D1781" s="36" t="s">
        <v>1897</v>
      </c>
      <c r="E1781" s="37" t="s">
        <v>471</v>
      </c>
      <c r="F1781" s="37">
        <v>1</v>
      </c>
      <c r="G1781" s="37"/>
      <c r="H1781" s="37"/>
      <c r="I1781" s="38"/>
      <c r="J1781" s="38"/>
      <c r="K1781" s="38"/>
      <c r="L1781" s="38"/>
      <c r="M1781" s="39"/>
      <c r="N1781" s="39"/>
      <c r="O1781" s="40">
        <v>25000</v>
      </c>
      <c r="P1781" s="39">
        <f t="shared" si="81"/>
        <v>0</v>
      </c>
      <c r="Q1781" s="39">
        <f t="shared" si="82"/>
        <v>0</v>
      </c>
      <c r="R1781" s="39">
        <f t="shared" si="83"/>
        <v>0</v>
      </c>
    </row>
    <row r="1782" spans="4:18" x14ac:dyDescent="0.25">
      <c r="D1782" s="36" t="s">
        <v>1898</v>
      </c>
      <c r="E1782" s="37" t="s">
        <v>471</v>
      </c>
      <c r="F1782" s="37">
        <v>6</v>
      </c>
      <c r="G1782" s="37"/>
      <c r="H1782" s="37"/>
      <c r="I1782" s="38"/>
      <c r="J1782" s="38"/>
      <c r="K1782" s="38"/>
      <c r="L1782" s="38"/>
      <c r="M1782" s="39"/>
      <c r="N1782" s="39"/>
      <c r="O1782" s="40">
        <v>21000</v>
      </c>
      <c r="P1782" s="39">
        <f t="shared" si="81"/>
        <v>0</v>
      </c>
      <c r="Q1782" s="39">
        <f t="shared" si="82"/>
        <v>0</v>
      </c>
      <c r="R1782" s="39">
        <f t="shared" si="83"/>
        <v>0</v>
      </c>
    </row>
    <row r="1783" spans="4:18" x14ac:dyDescent="0.25">
      <c r="D1783" s="36" t="s">
        <v>1899</v>
      </c>
      <c r="E1783" s="37" t="s">
        <v>471</v>
      </c>
      <c r="F1783" s="37">
        <v>1</v>
      </c>
      <c r="G1783" s="37"/>
      <c r="H1783" s="37"/>
      <c r="I1783" s="38"/>
      <c r="J1783" s="38"/>
      <c r="K1783" s="38"/>
      <c r="L1783" s="38"/>
      <c r="M1783" s="39"/>
      <c r="N1783" s="39"/>
      <c r="O1783" s="40">
        <v>30000</v>
      </c>
      <c r="P1783" s="39">
        <f t="shared" si="81"/>
        <v>0</v>
      </c>
      <c r="Q1783" s="39">
        <f t="shared" si="82"/>
        <v>0</v>
      </c>
      <c r="R1783" s="39">
        <f t="shared" si="83"/>
        <v>0</v>
      </c>
    </row>
    <row r="1784" spans="4:18" x14ac:dyDescent="0.25">
      <c r="D1784" s="36" t="s">
        <v>1899</v>
      </c>
      <c r="E1784" s="37" t="s">
        <v>471</v>
      </c>
      <c r="F1784" s="37">
        <v>2</v>
      </c>
      <c r="G1784" s="37"/>
      <c r="H1784" s="37"/>
      <c r="I1784" s="38"/>
      <c r="J1784" s="38"/>
      <c r="K1784" s="38"/>
      <c r="L1784" s="38"/>
      <c r="M1784" s="39"/>
      <c r="N1784" s="39"/>
      <c r="O1784" s="40">
        <v>18000</v>
      </c>
      <c r="P1784" s="39">
        <f t="shared" si="81"/>
        <v>0</v>
      </c>
      <c r="Q1784" s="39">
        <f t="shared" si="82"/>
        <v>0</v>
      </c>
      <c r="R1784" s="39">
        <f t="shared" si="83"/>
        <v>0</v>
      </c>
    </row>
    <row r="1785" spans="4:18" x14ac:dyDescent="0.25">
      <c r="D1785" s="36" t="s">
        <v>1900</v>
      </c>
      <c r="E1785" s="37" t="s">
        <v>471</v>
      </c>
      <c r="F1785" s="37">
        <v>9</v>
      </c>
      <c r="G1785" s="37"/>
      <c r="H1785" s="37"/>
      <c r="I1785" s="38"/>
      <c r="J1785" s="38"/>
      <c r="K1785" s="38"/>
      <c r="L1785" s="38"/>
      <c r="M1785" s="39"/>
      <c r="N1785" s="39"/>
      <c r="O1785" s="41">
        <v>2500</v>
      </c>
      <c r="P1785" s="39">
        <f t="shared" si="81"/>
        <v>0</v>
      </c>
      <c r="Q1785" s="39">
        <f t="shared" si="82"/>
        <v>0</v>
      </c>
      <c r="R1785" s="39">
        <f t="shared" si="83"/>
        <v>0</v>
      </c>
    </row>
    <row r="1786" spans="4:18" x14ac:dyDescent="0.25">
      <c r="D1786" s="35" t="s">
        <v>1901</v>
      </c>
      <c r="E1786" s="37" t="s">
        <v>471</v>
      </c>
      <c r="F1786" s="37">
        <v>4</v>
      </c>
      <c r="G1786" s="37"/>
      <c r="H1786" s="37"/>
      <c r="I1786" s="38"/>
      <c r="J1786" s="38"/>
      <c r="K1786" s="38"/>
      <c r="L1786" s="38"/>
      <c r="M1786" s="39"/>
      <c r="N1786" s="39"/>
      <c r="O1786" s="41">
        <v>5000</v>
      </c>
      <c r="P1786" s="39">
        <f t="shared" si="81"/>
        <v>0</v>
      </c>
      <c r="Q1786" s="39">
        <f t="shared" si="82"/>
        <v>0</v>
      </c>
      <c r="R1786" s="39">
        <f t="shared" si="83"/>
        <v>0</v>
      </c>
    </row>
    <row r="1787" spans="4:18" x14ac:dyDescent="0.25">
      <c r="D1787" s="36" t="s">
        <v>1902</v>
      </c>
      <c r="E1787" s="37" t="s">
        <v>471</v>
      </c>
      <c r="F1787" s="37">
        <v>58</v>
      </c>
      <c r="G1787" s="37"/>
      <c r="H1787" s="37"/>
      <c r="I1787" s="38"/>
      <c r="J1787" s="38"/>
      <c r="K1787" s="38"/>
      <c r="L1787" s="38"/>
      <c r="M1787" s="39"/>
      <c r="N1787" s="39"/>
      <c r="O1787" s="40">
        <v>7000</v>
      </c>
      <c r="P1787" s="39">
        <f t="shared" si="81"/>
        <v>0</v>
      </c>
      <c r="Q1787" s="39">
        <f t="shared" si="82"/>
        <v>0</v>
      </c>
      <c r="R1787" s="39">
        <f t="shared" si="83"/>
        <v>0</v>
      </c>
    </row>
    <row r="1788" spans="4:18" x14ac:dyDescent="0.25">
      <c r="D1788" s="36" t="s">
        <v>2292</v>
      </c>
      <c r="E1788" s="37" t="s">
        <v>533</v>
      </c>
      <c r="F1788" s="37">
        <v>11</v>
      </c>
      <c r="G1788" s="37"/>
      <c r="H1788" s="37"/>
      <c r="I1788" s="38"/>
      <c r="J1788" s="38"/>
      <c r="K1788" s="38"/>
      <c r="L1788" s="38"/>
      <c r="M1788" s="39"/>
      <c r="N1788" s="39"/>
      <c r="O1788" s="40">
        <v>14000</v>
      </c>
      <c r="P1788" s="39">
        <f t="shared" si="81"/>
        <v>0</v>
      </c>
      <c r="Q1788" s="39">
        <f t="shared" si="82"/>
        <v>0</v>
      </c>
      <c r="R1788" s="39">
        <f t="shared" si="83"/>
        <v>0</v>
      </c>
    </row>
    <row r="1789" spans="4:18" x14ac:dyDescent="0.25">
      <c r="D1789" s="36" t="s">
        <v>1903</v>
      </c>
      <c r="E1789" s="37" t="s">
        <v>471</v>
      </c>
      <c r="F1789" s="37">
        <v>1</v>
      </c>
      <c r="G1789" s="37"/>
      <c r="H1789" s="37"/>
      <c r="I1789" s="38"/>
      <c r="J1789" s="38"/>
      <c r="K1789" s="38"/>
      <c r="L1789" s="38"/>
      <c r="M1789" s="39"/>
      <c r="N1789" s="39"/>
      <c r="O1789" s="40">
        <v>14000</v>
      </c>
      <c r="P1789" s="39">
        <f t="shared" si="81"/>
        <v>0</v>
      </c>
      <c r="Q1789" s="39">
        <f t="shared" si="82"/>
        <v>0</v>
      </c>
      <c r="R1789" s="39">
        <f t="shared" si="83"/>
        <v>0</v>
      </c>
    </row>
    <row r="1790" spans="4:18" x14ac:dyDescent="0.25">
      <c r="D1790" s="36" t="s">
        <v>1903</v>
      </c>
      <c r="E1790" s="37" t="s">
        <v>471</v>
      </c>
      <c r="F1790" s="37">
        <v>2</v>
      </c>
      <c r="G1790" s="37"/>
      <c r="H1790" s="37"/>
      <c r="I1790" s="38"/>
      <c r="J1790" s="38"/>
      <c r="K1790" s="38"/>
      <c r="L1790" s="38"/>
      <c r="M1790" s="39"/>
      <c r="N1790" s="39"/>
      <c r="O1790" s="40">
        <v>14000</v>
      </c>
      <c r="P1790" s="39">
        <f t="shared" si="81"/>
        <v>0</v>
      </c>
      <c r="Q1790" s="39">
        <f t="shared" si="82"/>
        <v>0</v>
      </c>
      <c r="R1790" s="39">
        <f t="shared" si="83"/>
        <v>0</v>
      </c>
    </row>
    <row r="1791" spans="4:18" x14ac:dyDescent="0.25">
      <c r="D1791" s="36" t="s">
        <v>2264</v>
      </c>
      <c r="E1791" s="37" t="s">
        <v>471</v>
      </c>
      <c r="F1791" s="37">
        <v>2</v>
      </c>
      <c r="G1791" s="37"/>
      <c r="H1791" s="37"/>
      <c r="I1791" s="38"/>
      <c r="J1791" s="38"/>
      <c r="K1791" s="38"/>
      <c r="L1791" s="38"/>
      <c r="M1791" s="39"/>
      <c r="N1791" s="39"/>
      <c r="O1791" s="40">
        <v>14000</v>
      </c>
      <c r="P1791" s="39">
        <f t="shared" si="81"/>
        <v>0</v>
      </c>
      <c r="Q1791" s="39">
        <f t="shared" si="82"/>
        <v>0</v>
      </c>
      <c r="R1791" s="39">
        <f t="shared" si="83"/>
        <v>0</v>
      </c>
    </row>
    <row r="1792" spans="4:18" x14ac:dyDescent="0.25">
      <c r="D1792" s="35" t="s">
        <v>1904</v>
      </c>
      <c r="E1792" s="37" t="s">
        <v>471</v>
      </c>
      <c r="F1792" s="37">
        <v>100</v>
      </c>
      <c r="G1792" s="37"/>
      <c r="H1792" s="37"/>
      <c r="I1792" s="38"/>
      <c r="J1792" s="38"/>
      <c r="K1792" s="38"/>
      <c r="L1792" s="38"/>
      <c r="M1792" s="39"/>
      <c r="N1792" s="39"/>
      <c r="O1792" s="41">
        <v>3500</v>
      </c>
      <c r="P1792" s="39">
        <f t="shared" si="81"/>
        <v>0</v>
      </c>
      <c r="Q1792" s="39">
        <f t="shared" si="82"/>
        <v>0</v>
      </c>
      <c r="R1792" s="39">
        <f t="shared" si="83"/>
        <v>0</v>
      </c>
    </row>
    <row r="1793" spans="4:18" x14ac:dyDescent="0.25">
      <c r="D1793" s="36" t="s">
        <v>1905</v>
      </c>
      <c r="E1793" s="37" t="s">
        <v>471</v>
      </c>
      <c r="F1793" s="37">
        <v>2</v>
      </c>
      <c r="G1793" s="37"/>
      <c r="H1793" s="37"/>
      <c r="I1793" s="38"/>
      <c r="J1793" s="38"/>
      <c r="K1793" s="38"/>
      <c r="L1793" s="38"/>
      <c r="M1793" s="39"/>
      <c r="N1793" s="39"/>
      <c r="O1793" s="40">
        <v>10000</v>
      </c>
      <c r="P1793" s="39">
        <f t="shared" ref="P1793:P1856" si="84">H1793*I1793</f>
        <v>0</v>
      </c>
      <c r="Q1793" s="39">
        <f t="shared" ref="Q1793:Q1856" si="85">H1793*O1793</f>
        <v>0</v>
      </c>
      <c r="R1793" s="39">
        <f t="shared" ref="R1793:R1856" si="86">G1793*O1793</f>
        <v>0</v>
      </c>
    </row>
    <row r="1794" spans="4:18" x14ac:dyDescent="0.25">
      <c r="D1794" s="36" t="s">
        <v>1906</v>
      </c>
      <c r="E1794" s="37" t="s">
        <v>471</v>
      </c>
      <c r="F1794" s="37">
        <v>1</v>
      </c>
      <c r="G1794" s="37"/>
      <c r="H1794" s="37"/>
      <c r="I1794" s="38"/>
      <c r="J1794" s="38"/>
      <c r="K1794" s="38"/>
      <c r="L1794" s="38"/>
      <c r="M1794" s="39"/>
      <c r="N1794" s="39"/>
      <c r="O1794" s="40">
        <v>8000</v>
      </c>
      <c r="P1794" s="39">
        <f t="shared" si="84"/>
        <v>0</v>
      </c>
      <c r="Q1794" s="39">
        <f t="shared" si="85"/>
        <v>0</v>
      </c>
      <c r="R1794" s="39">
        <f t="shared" si="86"/>
        <v>0</v>
      </c>
    </row>
    <row r="1795" spans="4:18" x14ac:dyDescent="0.25">
      <c r="D1795" s="35" t="s">
        <v>1907</v>
      </c>
      <c r="E1795" s="37" t="s">
        <v>471</v>
      </c>
      <c r="F1795" s="37">
        <v>2</v>
      </c>
      <c r="G1795" s="37"/>
      <c r="H1795" s="37"/>
      <c r="I1795" s="38"/>
      <c r="J1795" s="38"/>
      <c r="K1795" s="38"/>
      <c r="L1795" s="38"/>
      <c r="M1795" s="39"/>
      <c r="N1795" s="39"/>
      <c r="O1795" s="41">
        <v>14500</v>
      </c>
      <c r="P1795" s="39">
        <f t="shared" si="84"/>
        <v>0</v>
      </c>
      <c r="Q1795" s="39">
        <f t="shared" si="85"/>
        <v>0</v>
      </c>
      <c r="R1795" s="39">
        <f t="shared" si="86"/>
        <v>0</v>
      </c>
    </row>
    <row r="1796" spans="4:18" x14ac:dyDescent="0.25">
      <c r="D1796" s="36" t="s">
        <v>2306</v>
      </c>
      <c r="E1796" s="37" t="s">
        <v>379</v>
      </c>
      <c r="F1796" s="37">
        <v>4</v>
      </c>
      <c r="G1796" s="37"/>
      <c r="H1796" s="37"/>
      <c r="I1796" s="38"/>
      <c r="J1796" s="38"/>
      <c r="K1796" s="38"/>
      <c r="L1796" s="38"/>
      <c r="M1796" s="39"/>
      <c r="N1796" s="39"/>
      <c r="O1796" s="41">
        <v>25000</v>
      </c>
      <c r="P1796" s="39">
        <f t="shared" si="84"/>
        <v>0</v>
      </c>
      <c r="Q1796" s="39">
        <f t="shared" si="85"/>
        <v>0</v>
      </c>
      <c r="R1796" s="39">
        <f t="shared" si="86"/>
        <v>0</v>
      </c>
    </row>
    <row r="1797" spans="4:18" x14ac:dyDescent="0.25">
      <c r="D1797" s="36" t="s">
        <v>1908</v>
      </c>
      <c r="E1797" s="37" t="s">
        <v>471</v>
      </c>
      <c r="F1797" s="37">
        <v>1</v>
      </c>
      <c r="G1797" s="37"/>
      <c r="H1797" s="37"/>
      <c r="I1797" s="38"/>
      <c r="J1797" s="38"/>
      <c r="K1797" s="38"/>
      <c r="L1797" s="38"/>
      <c r="M1797" s="39"/>
      <c r="N1797" s="39"/>
      <c r="O1797" s="41">
        <v>39000</v>
      </c>
      <c r="P1797" s="39">
        <f t="shared" si="84"/>
        <v>0</v>
      </c>
      <c r="Q1797" s="39">
        <f t="shared" si="85"/>
        <v>0</v>
      </c>
      <c r="R1797" s="39">
        <f t="shared" si="86"/>
        <v>0</v>
      </c>
    </row>
    <row r="1798" spans="4:18" x14ac:dyDescent="0.25">
      <c r="D1798" s="36" t="s">
        <v>1909</v>
      </c>
      <c r="E1798" s="37" t="s">
        <v>471</v>
      </c>
      <c r="F1798" s="37">
        <v>4</v>
      </c>
      <c r="G1798" s="37"/>
      <c r="H1798" s="37"/>
      <c r="I1798" s="38"/>
      <c r="J1798" s="38"/>
      <c r="K1798" s="38"/>
      <c r="L1798" s="38"/>
      <c r="M1798" s="39"/>
      <c r="N1798" s="39"/>
      <c r="O1798" s="40">
        <v>33000</v>
      </c>
      <c r="P1798" s="39">
        <f t="shared" si="84"/>
        <v>0</v>
      </c>
      <c r="Q1798" s="39">
        <f t="shared" si="85"/>
        <v>0</v>
      </c>
      <c r="R1798" s="39">
        <f t="shared" si="86"/>
        <v>0</v>
      </c>
    </row>
    <row r="1799" spans="4:18" x14ac:dyDescent="0.25">
      <c r="D1799" s="36" t="s">
        <v>1909</v>
      </c>
      <c r="E1799" s="37" t="s">
        <v>471</v>
      </c>
      <c r="F1799" s="37">
        <v>12</v>
      </c>
      <c r="G1799" s="37"/>
      <c r="H1799" s="37"/>
      <c r="I1799" s="38"/>
      <c r="J1799" s="38"/>
      <c r="K1799" s="38"/>
      <c r="L1799" s="38"/>
      <c r="M1799" s="39"/>
      <c r="N1799" s="39"/>
      <c r="O1799" s="40">
        <v>28000</v>
      </c>
      <c r="P1799" s="39">
        <f t="shared" si="84"/>
        <v>0</v>
      </c>
      <c r="Q1799" s="39">
        <f t="shared" si="85"/>
        <v>0</v>
      </c>
      <c r="R1799" s="39">
        <f t="shared" si="86"/>
        <v>0</v>
      </c>
    </row>
    <row r="1800" spans="4:18" x14ac:dyDescent="0.25">
      <c r="D1800" s="36" t="s">
        <v>1909</v>
      </c>
      <c r="E1800" s="37" t="s">
        <v>471</v>
      </c>
      <c r="F1800" s="37">
        <v>5</v>
      </c>
      <c r="G1800" s="37"/>
      <c r="H1800" s="37"/>
      <c r="I1800" s="38"/>
      <c r="J1800" s="38"/>
      <c r="K1800" s="38"/>
      <c r="L1800" s="38"/>
      <c r="M1800" s="39"/>
      <c r="N1800" s="39"/>
      <c r="O1800" s="40">
        <v>15000</v>
      </c>
      <c r="P1800" s="39">
        <f t="shared" si="84"/>
        <v>0</v>
      </c>
      <c r="Q1800" s="39">
        <f t="shared" si="85"/>
        <v>0</v>
      </c>
      <c r="R1800" s="39">
        <f t="shared" si="86"/>
        <v>0</v>
      </c>
    </row>
    <row r="1801" spans="4:18" x14ac:dyDescent="0.25">
      <c r="D1801" s="36" t="s">
        <v>1910</v>
      </c>
      <c r="E1801" s="37" t="s">
        <v>471</v>
      </c>
      <c r="F1801" s="37">
        <v>5</v>
      </c>
      <c r="G1801" s="37"/>
      <c r="H1801" s="37"/>
      <c r="I1801" s="38"/>
      <c r="J1801" s="38"/>
      <c r="K1801" s="38"/>
      <c r="L1801" s="38"/>
      <c r="M1801" s="39"/>
      <c r="N1801" s="39"/>
      <c r="O1801" s="40">
        <v>19000</v>
      </c>
      <c r="P1801" s="39">
        <f t="shared" si="84"/>
        <v>0</v>
      </c>
      <c r="Q1801" s="39">
        <f t="shared" si="85"/>
        <v>0</v>
      </c>
      <c r="R1801" s="39">
        <f t="shared" si="86"/>
        <v>0</v>
      </c>
    </row>
    <row r="1802" spans="4:18" x14ac:dyDescent="0.25">
      <c r="D1802" s="35" t="s">
        <v>1911</v>
      </c>
      <c r="E1802" s="37" t="s">
        <v>471</v>
      </c>
      <c r="F1802" s="37">
        <v>1</v>
      </c>
      <c r="G1802" s="37"/>
      <c r="H1802" s="37"/>
      <c r="I1802" s="38"/>
      <c r="J1802" s="38"/>
      <c r="K1802" s="38"/>
      <c r="L1802" s="38"/>
      <c r="M1802" s="39"/>
      <c r="N1802" s="39"/>
      <c r="O1802" s="41">
        <v>18000</v>
      </c>
      <c r="P1802" s="39">
        <f t="shared" si="84"/>
        <v>0</v>
      </c>
      <c r="Q1802" s="39">
        <f t="shared" si="85"/>
        <v>0</v>
      </c>
      <c r="R1802" s="39">
        <f t="shared" si="86"/>
        <v>0</v>
      </c>
    </row>
    <row r="1803" spans="4:18" x14ac:dyDescent="0.25">
      <c r="D1803" s="36" t="s">
        <v>1912</v>
      </c>
      <c r="E1803" s="37" t="s">
        <v>471</v>
      </c>
      <c r="F1803" s="37">
        <v>6</v>
      </c>
      <c r="G1803" s="37"/>
      <c r="H1803" s="37"/>
      <c r="I1803" s="38"/>
      <c r="J1803" s="38"/>
      <c r="K1803" s="38"/>
      <c r="L1803" s="38"/>
      <c r="M1803" s="39"/>
      <c r="N1803" s="39"/>
      <c r="O1803" s="40">
        <v>13000</v>
      </c>
      <c r="P1803" s="39">
        <f t="shared" si="84"/>
        <v>0</v>
      </c>
      <c r="Q1803" s="39">
        <f t="shared" si="85"/>
        <v>0</v>
      </c>
      <c r="R1803" s="39">
        <f t="shared" si="86"/>
        <v>0</v>
      </c>
    </row>
    <row r="1804" spans="4:18" x14ac:dyDescent="0.25">
      <c r="D1804" s="36" t="s">
        <v>1913</v>
      </c>
      <c r="E1804" s="37" t="s">
        <v>471</v>
      </c>
      <c r="F1804" s="37">
        <v>2</v>
      </c>
      <c r="G1804" s="37"/>
      <c r="H1804" s="37"/>
      <c r="I1804" s="38"/>
      <c r="J1804" s="38"/>
      <c r="K1804" s="38"/>
      <c r="L1804" s="38"/>
      <c r="M1804" s="39"/>
      <c r="N1804" s="39"/>
      <c r="O1804" s="40">
        <v>15000</v>
      </c>
      <c r="P1804" s="39">
        <f t="shared" si="84"/>
        <v>0</v>
      </c>
      <c r="Q1804" s="39">
        <f t="shared" si="85"/>
        <v>0</v>
      </c>
      <c r="R1804" s="39">
        <f t="shared" si="86"/>
        <v>0</v>
      </c>
    </row>
    <row r="1805" spans="4:18" x14ac:dyDescent="0.25">
      <c r="D1805" s="36" t="s">
        <v>1914</v>
      </c>
      <c r="E1805" s="37" t="s">
        <v>471</v>
      </c>
      <c r="F1805" s="37">
        <v>6</v>
      </c>
      <c r="G1805" s="37"/>
      <c r="H1805" s="37"/>
      <c r="I1805" s="38"/>
      <c r="J1805" s="38"/>
      <c r="K1805" s="38"/>
      <c r="L1805" s="38"/>
      <c r="M1805" s="39"/>
      <c r="N1805" s="39"/>
      <c r="O1805" s="40">
        <v>14000</v>
      </c>
      <c r="P1805" s="39">
        <f t="shared" si="84"/>
        <v>0</v>
      </c>
      <c r="Q1805" s="39">
        <f t="shared" si="85"/>
        <v>0</v>
      </c>
      <c r="R1805" s="39">
        <f t="shared" si="86"/>
        <v>0</v>
      </c>
    </row>
    <row r="1806" spans="4:18" x14ac:dyDescent="0.25">
      <c r="D1806" s="36" t="s">
        <v>1915</v>
      </c>
      <c r="E1806" s="37" t="s">
        <v>471</v>
      </c>
      <c r="F1806" s="37">
        <v>5</v>
      </c>
      <c r="G1806" s="37"/>
      <c r="H1806" s="37"/>
      <c r="I1806" s="38"/>
      <c r="J1806" s="38"/>
      <c r="K1806" s="38"/>
      <c r="L1806" s="38"/>
      <c r="M1806" s="39"/>
      <c r="N1806" s="39"/>
      <c r="O1806" s="40">
        <v>15000</v>
      </c>
      <c r="P1806" s="39">
        <f t="shared" si="84"/>
        <v>0</v>
      </c>
      <c r="Q1806" s="39">
        <f t="shared" si="85"/>
        <v>0</v>
      </c>
      <c r="R1806" s="39">
        <f t="shared" si="86"/>
        <v>0</v>
      </c>
    </row>
    <row r="1807" spans="4:18" x14ac:dyDescent="0.25">
      <c r="D1807" s="36" t="s">
        <v>1915</v>
      </c>
      <c r="E1807" s="37" t="s">
        <v>471</v>
      </c>
      <c r="F1807" s="37">
        <v>1</v>
      </c>
      <c r="G1807" s="37"/>
      <c r="H1807" s="37"/>
      <c r="I1807" s="38"/>
      <c r="J1807" s="38"/>
      <c r="K1807" s="38"/>
      <c r="L1807" s="38"/>
      <c r="M1807" s="39"/>
      <c r="N1807" s="39"/>
      <c r="O1807" s="40">
        <v>13000</v>
      </c>
      <c r="P1807" s="39">
        <f t="shared" si="84"/>
        <v>0</v>
      </c>
      <c r="Q1807" s="39">
        <f t="shared" si="85"/>
        <v>0</v>
      </c>
      <c r="R1807" s="39">
        <f t="shared" si="86"/>
        <v>0</v>
      </c>
    </row>
    <row r="1808" spans="4:18" x14ac:dyDescent="0.25">
      <c r="D1808" s="35" t="s">
        <v>1916</v>
      </c>
      <c r="E1808" s="37" t="s">
        <v>471</v>
      </c>
      <c r="F1808" s="37">
        <v>1</v>
      </c>
      <c r="G1808" s="37"/>
      <c r="H1808" s="37"/>
      <c r="I1808" s="38"/>
      <c r="J1808" s="38"/>
      <c r="K1808" s="38"/>
      <c r="L1808" s="38"/>
      <c r="M1808" s="39"/>
      <c r="N1808" s="39"/>
      <c r="O1808" s="41">
        <v>15000</v>
      </c>
      <c r="P1808" s="39">
        <f t="shared" si="84"/>
        <v>0</v>
      </c>
      <c r="Q1808" s="39">
        <f t="shared" si="85"/>
        <v>0</v>
      </c>
      <c r="R1808" s="39">
        <f t="shared" si="86"/>
        <v>0</v>
      </c>
    </row>
    <row r="1809" spans="4:18" x14ac:dyDescent="0.25">
      <c r="D1809" s="35" t="s">
        <v>1916</v>
      </c>
      <c r="E1809" s="37" t="s">
        <v>471</v>
      </c>
      <c r="F1809" s="37">
        <v>1</v>
      </c>
      <c r="G1809" s="37"/>
      <c r="H1809" s="37"/>
      <c r="I1809" s="38"/>
      <c r="J1809" s="38"/>
      <c r="K1809" s="38"/>
      <c r="L1809" s="38"/>
      <c r="M1809" s="39"/>
      <c r="N1809" s="39"/>
      <c r="O1809" s="41">
        <v>15000</v>
      </c>
      <c r="P1809" s="39">
        <f t="shared" si="84"/>
        <v>0</v>
      </c>
      <c r="Q1809" s="39">
        <f t="shared" si="85"/>
        <v>0</v>
      </c>
      <c r="R1809" s="39">
        <f t="shared" si="86"/>
        <v>0</v>
      </c>
    </row>
    <row r="1810" spans="4:18" x14ac:dyDescent="0.25">
      <c r="D1810" s="36" t="s">
        <v>1917</v>
      </c>
      <c r="E1810" s="37" t="s">
        <v>471</v>
      </c>
      <c r="F1810" s="37">
        <v>5</v>
      </c>
      <c r="G1810" s="37"/>
      <c r="H1810" s="37"/>
      <c r="I1810" s="38"/>
      <c r="J1810" s="38"/>
      <c r="K1810" s="38"/>
      <c r="L1810" s="38"/>
      <c r="M1810" s="39"/>
      <c r="N1810" s="39"/>
      <c r="O1810" s="40">
        <v>16000</v>
      </c>
      <c r="P1810" s="39">
        <f t="shared" si="84"/>
        <v>0</v>
      </c>
      <c r="Q1810" s="39">
        <f t="shared" si="85"/>
        <v>0</v>
      </c>
      <c r="R1810" s="39">
        <f t="shared" si="86"/>
        <v>0</v>
      </c>
    </row>
    <row r="1811" spans="4:18" x14ac:dyDescent="0.25">
      <c r="D1811" s="36" t="s">
        <v>1918</v>
      </c>
      <c r="E1811" s="37" t="s">
        <v>471</v>
      </c>
      <c r="F1811" s="37">
        <v>3</v>
      </c>
      <c r="G1811" s="37"/>
      <c r="H1811" s="37"/>
      <c r="I1811" s="38"/>
      <c r="J1811" s="38"/>
      <c r="K1811" s="38"/>
      <c r="L1811" s="38"/>
      <c r="M1811" s="39"/>
      <c r="N1811" s="39"/>
      <c r="O1811" s="40">
        <v>15000</v>
      </c>
      <c r="P1811" s="39">
        <f t="shared" si="84"/>
        <v>0</v>
      </c>
      <c r="Q1811" s="39">
        <f t="shared" si="85"/>
        <v>0</v>
      </c>
      <c r="R1811" s="39">
        <f t="shared" si="86"/>
        <v>0</v>
      </c>
    </row>
    <row r="1812" spans="4:18" x14ac:dyDescent="0.25">
      <c r="D1812" s="36" t="s">
        <v>1918</v>
      </c>
      <c r="E1812" s="37" t="s">
        <v>471</v>
      </c>
      <c r="F1812" s="37">
        <v>1</v>
      </c>
      <c r="G1812" s="37"/>
      <c r="H1812" s="37"/>
      <c r="I1812" s="38"/>
      <c r="J1812" s="38"/>
      <c r="K1812" s="38"/>
      <c r="L1812" s="38"/>
      <c r="M1812" s="39"/>
      <c r="N1812" s="39"/>
      <c r="O1812" s="40">
        <v>4000</v>
      </c>
      <c r="P1812" s="39">
        <f t="shared" si="84"/>
        <v>0</v>
      </c>
      <c r="Q1812" s="39">
        <f t="shared" si="85"/>
        <v>0</v>
      </c>
      <c r="R1812" s="39">
        <f t="shared" si="86"/>
        <v>0</v>
      </c>
    </row>
    <row r="1813" spans="4:18" x14ac:dyDescent="0.25">
      <c r="D1813" s="36" t="s">
        <v>1919</v>
      </c>
      <c r="E1813" s="37" t="s">
        <v>471</v>
      </c>
      <c r="F1813" s="37">
        <v>3</v>
      </c>
      <c r="G1813" s="37"/>
      <c r="H1813" s="37"/>
      <c r="I1813" s="38"/>
      <c r="J1813" s="38"/>
      <c r="K1813" s="38"/>
      <c r="L1813" s="38"/>
      <c r="M1813" s="39"/>
      <c r="N1813" s="39"/>
      <c r="O1813" s="40">
        <v>18000</v>
      </c>
      <c r="P1813" s="39">
        <f t="shared" si="84"/>
        <v>0</v>
      </c>
      <c r="Q1813" s="39">
        <f t="shared" si="85"/>
        <v>0</v>
      </c>
      <c r="R1813" s="39">
        <f t="shared" si="86"/>
        <v>0</v>
      </c>
    </row>
    <row r="1814" spans="4:18" x14ac:dyDescent="0.25">
      <c r="D1814" s="36" t="s">
        <v>1919</v>
      </c>
      <c r="E1814" s="37" t="s">
        <v>471</v>
      </c>
      <c r="F1814" s="37">
        <v>1</v>
      </c>
      <c r="G1814" s="37"/>
      <c r="H1814" s="37"/>
      <c r="I1814" s="38"/>
      <c r="J1814" s="38"/>
      <c r="K1814" s="38"/>
      <c r="L1814" s="38"/>
      <c r="M1814" s="39"/>
      <c r="N1814" s="39"/>
      <c r="O1814" s="41">
        <v>6000</v>
      </c>
      <c r="P1814" s="39">
        <f t="shared" si="84"/>
        <v>0</v>
      </c>
      <c r="Q1814" s="39">
        <f t="shared" si="85"/>
        <v>0</v>
      </c>
      <c r="R1814" s="39">
        <f t="shared" si="86"/>
        <v>0</v>
      </c>
    </row>
    <row r="1815" spans="4:18" x14ac:dyDescent="0.25">
      <c r="D1815" s="36" t="s">
        <v>1920</v>
      </c>
      <c r="E1815" s="37" t="s">
        <v>471</v>
      </c>
      <c r="F1815" s="37">
        <v>12</v>
      </c>
      <c r="G1815" s="37"/>
      <c r="H1815" s="37"/>
      <c r="I1815" s="38"/>
      <c r="J1815" s="38"/>
      <c r="K1815" s="38"/>
      <c r="L1815" s="38"/>
      <c r="M1815" s="39"/>
      <c r="N1815" s="39"/>
      <c r="O1815" s="40">
        <v>8000</v>
      </c>
      <c r="P1815" s="39">
        <f t="shared" si="84"/>
        <v>0</v>
      </c>
      <c r="Q1815" s="39">
        <f t="shared" si="85"/>
        <v>0</v>
      </c>
      <c r="R1815" s="39">
        <f t="shared" si="86"/>
        <v>0</v>
      </c>
    </row>
    <row r="1816" spans="4:18" x14ac:dyDescent="0.25">
      <c r="D1816" s="36" t="s">
        <v>1921</v>
      </c>
      <c r="E1816" s="37" t="s">
        <v>471</v>
      </c>
      <c r="F1816" s="37">
        <v>1</v>
      </c>
      <c r="G1816" s="37"/>
      <c r="H1816" s="37"/>
      <c r="I1816" s="38"/>
      <c r="J1816" s="38"/>
      <c r="K1816" s="38"/>
      <c r="L1816" s="38"/>
      <c r="M1816" s="39"/>
      <c r="N1816" s="39"/>
      <c r="O1816" s="40">
        <v>7000</v>
      </c>
      <c r="P1816" s="39">
        <f t="shared" si="84"/>
        <v>0</v>
      </c>
      <c r="Q1816" s="39">
        <f t="shared" si="85"/>
        <v>0</v>
      </c>
      <c r="R1816" s="39">
        <f t="shared" si="86"/>
        <v>0</v>
      </c>
    </row>
    <row r="1817" spans="4:18" x14ac:dyDescent="0.25">
      <c r="D1817" s="36" t="s">
        <v>1922</v>
      </c>
      <c r="E1817" s="37" t="s">
        <v>471</v>
      </c>
      <c r="F1817" s="37">
        <v>3</v>
      </c>
      <c r="G1817" s="37"/>
      <c r="H1817" s="37"/>
      <c r="I1817" s="38"/>
      <c r="J1817" s="38"/>
      <c r="K1817" s="38"/>
      <c r="L1817" s="38"/>
      <c r="M1817" s="39"/>
      <c r="N1817" s="39"/>
      <c r="O1817" s="40">
        <v>8000</v>
      </c>
      <c r="P1817" s="39">
        <f t="shared" si="84"/>
        <v>0</v>
      </c>
      <c r="Q1817" s="39">
        <f t="shared" si="85"/>
        <v>0</v>
      </c>
      <c r="R1817" s="39">
        <f t="shared" si="86"/>
        <v>0</v>
      </c>
    </row>
    <row r="1818" spans="4:18" x14ac:dyDescent="0.25">
      <c r="D1818" s="36" t="s">
        <v>1923</v>
      </c>
      <c r="E1818" s="37" t="s">
        <v>471</v>
      </c>
      <c r="F1818" s="37">
        <v>4</v>
      </c>
      <c r="G1818" s="37"/>
      <c r="H1818" s="37"/>
      <c r="I1818" s="38"/>
      <c r="J1818" s="38"/>
      <c r="K1818" s="38"/>
      <c r="L1818" s="38"/>
      <c r="M1818" s="39"/>
      <c r="N1818" s="39"/>
      <c r="O1818" s="40">
        <v>10000</v>
      </c>
      <c r="P1818" s="39">
        <f t="shared" si="84"/>
        <v>0</v>
      </c>
      <c r="Q1818" s="39">
        <f t="shared" si="85"/>
        <v>0</v>
      </c>
      <c r="R1818" s="39">
        <f t="shared" si="86"/>
        <v>0</v>
      </c>
    </row>
    <row r="1819" spans="4:18" x14ac:dyDescent="0.25">
      <c r="D1819" s="36" t="s">
        <v>1924</v>
      </c>
      <c r="E1819" s="37" t="s">
        <v>471</v>
      </c>
      <c r="F1819" s="37">
        <v>8</v>
      </c>
      <c r="G1819" s="37"/>
      <c r="H1819" s="37"/>
      <c r="I1819" s="38"/>
      <c r="J1819" s="38"/>
      <c r="K1819" s="38"/>
      <c r="L1819" s="38"/>
      <c r="M1819" s="39"/>
      <c r="N1819" s="39"/>
      <c r="O1819" s="40">
        <v>11000</v>
      </c>
      <c r="P1819" s="39">
        <f t="shared" si="84"/>
        <v>0</v>
      </c>
      <c r="Q1819" s="39">
        <f t="shared" si="85"/>
        <v>0</v>
      </c>
      <c r="R1819" s="39">
        <f t="shared" si="86"/>
        <v>0</v>
      </c>
    </row>
    <row r="1820" spans="4:18" x14ac:dyDescent="0.25">
      <c r="D1820" s="36" t="s">
        <v>1925</v>
      </c>
      <c r="E1820" s="37" t="s">
        <v>471</v>
      </c>
      <c r="F1820" s="37">
        <v>5</v>
      </c>
      <c r="G1820" s="37"/>
      <c r="H1820" s="37"/>
      <c r="I1820" s="38"/>
      <c r="J1820" s="38"/>
      <c r="K1820" s="38"/>
      <c r="L1820" s="38"/>
      <c r="M1820" s="39"/>
      <c r="N1820" s="39"/>
      <c r="O1820" s="40">
        <v>19000</v>
      </c>
      <c r="P1820" s="39">
        <f t="shared" si="84"/>
        <v>0</v>
      </c>
      <c r="Q1820" s="39">
        <f t="shared" si="85"/>
        <v>0</v>
      </c>
      <c r="R1820" s="39">
        <f t="shared" si="86"/>
        <v>0</v>
      </c>
    </row>
    <row r="1821" spans="4:18" x14ac:dyDescent="0.25">
      <c r="D1821" s="36" t="s">
        <v>1926</v>
      </c>
      <c r="E1821" s="37" t="s">
        <v>471</v>
      </c>
      <c r="F1821" s="37">
        <v>3</v>
      </c>
      <c r="G1821" s="37"/>
      <c r="H1821" s="37"/>
      <c r="I1821" s="38"/>
      <c r="J1821" s="38"/>
      <c r="K1821" s="38"/>
      <c r="L1821" s="38"/>
      <c r="M1821" s="39"/>
      <c r="N1821" s="39"/>
      <c r="O1821" s="40">
        <v>11000</v>
      </c>
      <c r="P1821" s="39">
        <f t="shared" si="84"/>
        <v>0</v>
      </c>
      <c r="Q1821" s="39">
        <f t="shared" si="85"/>
        <v>0</v>
      </c>
      <c r="R1821" s="39">
        <f t="shared" si="86"/>
        <v>0</v>
      </c>
    </row>
    <row r="1822" spans="4:18" x14ac:dyDescent="0.25">
      <c r="D1822" s="36" t="s">
        <v>1927</v>
      </c>
      <c r="E1822" s="37" t="s">
        <v>471</v>
      </c>
      <c r="F1822" s="37">
        <v>1</v>
      </c>
      <c r="G1822" s="37"/>
      <c r="H1822" s="37"/>
      <c r="I1822" s="38"/>
      <c r="J1822" s="38"/>
      <c r="K1822" s="38"/>
      <c r="L1822" s="38"/>
      <c r="M1822" s="39"/>
      <c r="N1822" s="39"/>
      <c r="O1822" s="40">
        <v>7500</v>
      </c>
      <c r="P1822" s="39">
        <f t="shared" si="84"/>
        <v>0</v>
      </c>
      <c r="Q1822" s="39">
        <f t="shared" si="85"/>
        <v>0</v>
      </c>
      <c r="R1822" s="39">
        <f t="shared" si="86"/>
        <v>0</v>
      </c>
    </row>
    <row r="1823" spans="4:18" x14ac:dyDescent="0.25">
      <c r="D1823" s="36" t="s">
        <v>1928</v>
      </c>
      <c r="E1823" s="37" t="s">
        <v>471</v>
      </c>
      <c r="F1823" s="37">
        <v>11</v>
      </c>
      <c r="G1823" s="37"/>
      <c r="H1823" s="37"/>
      <c r="I1823" s="38"/>
      <c r="J1823" s="38"/>
      <c r="K1823" s="38"/>
      <c r="L1823" s="38"/>
      <c r="M1823" s="39"/>
      <c r="N1823" s="39"/>
      <c r="O1823" s="40">
        <v>12000</v>
      </c>
      <c r="P1823" s="39">
        <f t="shared" si="84"/>
        <v>0</v>
      </c>
      <c r="Q1823" s="39">
        <f t="shared" si="85"/>
        <v>0</v>
      </c>
      <c r="R1823" s="39">
        <f t="shared" si="86"/>
        <v>0</v>
      </c>
    </row>
    <row r="1824" spans="4:18" x14ac:dyDescent="0.25">
      <c r="D1824" s="36" t="s">
        <v>1929</v>
      </c>
      <c r="E1824" s="37" t="s">
        <v>471</v>
      </c>
      <c r="F1824" s="37">
        <v>4</v>
      </c>
      <c r="G1824" s="37"/>
      <c r="H1824" s="37"/>
      <c r="I1824" s="38"/>
      <c r="J1824" s="38"/>
      <c r="K1824" s="38"/>
      <c r="L1824" s="38"/>
      <c r="M1824" s="39"/>
      <c r="N1824" s="39"/>
      <c r="O1824" s="40">
        <v>9000</v>
      </c>
      <c r="P1824" s="39">
        <f t="shared" si="84"/>
        <v>0</v>
      </c>
      <c r="Q1824" s="39">
        <f t="shared" si="85"/>
        <v>0</v>
      </c>
      <c r="R1824" s="39">
        <f t="shared" si="86"/>
        <v>0</v>
      </c>
    </row>
    <row r="1825" spans="4:18" x14ac:dyDescent="0.25">
      <c r="D1825" s="36" t="s">
        <v>1930</v>
      </c>
      <c r="E1825" s="37" t="s">
        <v>471</v>
      </c>
      <c r="F1825" s="37">
        <v>3</v>
      </c>
      <c r="G1825" s="37"/>
      <c r="H1825" s="37"/>
      <c r="I1825" s="38"/>
      <c r="J1825" s="38"/>
      <c r="K1825" s="38"/>
      <c r="L1825" s="38"/>
      <c r="M1825" s="39"/>
      <c r="N1825" s="39"/>
      <c r="O1825" s="40">
        <v>14000</v>
      </c>
      <c r="P1825" s="39">
        <f t="shared" si="84"/>
        <v>0</v>
      </c>
      <c r="Q1825" s="39">
        <f t="shared" si="85"/>
        <v>0</v>
      </c>
      <c r="R1825" s="39">
        <f t="shared" si="86"/>
        <v>0</v>
      </c>
    </row>
    <row r="1826" spans="4:18" x14ac:dyDescent="0.25">
      <c r="D1826" s="36" t="s">
        <v>1931</v>
      </c>
      <c r="E1826" s="37" t="s">
        <v>471</v>
      </c>
      <c r="F1826" s="37">
        <v>1</v>
      </c>
      <c r="G1826" s="37"/>
      <c r="H1826" s="37"/>
      <c r="I1826" s="38"/>
      <c r="J1826" s="38"/>
      <c r="K1826" s="38"/>
      <c r="L1826" s="38"/>
      <c r="M1826" s="39"/>
      <c r="N1826" s="39"/>
      <c r="O1826" s="40">
        <v>16000</v>
      </c>
      <c r="P1826" s="39">
        <f t="shared" si="84"/>
        <v>0</v>
      </c>
      <c r="Q1826" s="39">
        <f t="shared" si="85"/>
        <v>0</v>
      </c>
      <c r="R1826" s="39">
        <f t="shared" si="86"/>
        <v>0</v>
      </c>
    </row>
    <row r="1827" spans="4:18" x14ac:dyDescent="0.25">
      <c r="D1827" s="36" t="s">
        <v>1932</v>
      </c>
      <c r="E1827" s="37" t="s">
        <v>471</v>
      </c>
      <c r="F1827" s="37">
        <v>1</v>
      </c>
      <c r="G1827" s="37"/>
      <c r="H1827" s="37"/>
      <c r="I1827" s="38"/>
      <c r="J1827" s="38"/>
      <c r="K1827" s="38"/>
      <c r="L1827" s="38"/>
      <c r="M1827" s="39"/>
      <c r="N1827" s="39"/>
      <c r="O1827" s="41">
        <v>280000</v>
      </c>
      <c r="P1827" s="39">
        <f t="shared" si="84"/>
        <v>0</v>
      </c>
      <c r="Q1827" s="39">
        <f t="shared" si="85"/>
        <v>0</v>
      </c>
      <c r="R1827" s="39">
        <f t="shared" si="86"/>
        <v>0</v>
      </c>
    </row>
    <row r="1828" spans="4:18" x14ac:dyDescent="0.25">
      <c r="D1828" s="36" t="s">
        <v>1933</v>
      </c>
      <c r="E1828" s="37" t="s">
        <v>471</v>
      </c>
      <c r="F1828" s="37">
        <v>1</v>
      </c>
      <c r="G1828" s="37"/>
      <c r="H1828" s="37"/>
      <c r="I1828" s="38"/>
      <c r="J1828" s="38"/>
      <c r="K1828" s="38"/>
      <c r="L1828" s="38"/>
      <c r="M1828" s="39"/>
      <c r="N1828" s="39"/>
      <c r="O1828" s="41">
        <v>200000</v>
      </c>
      <c r="P1828" s="39">
        <f t="shared" si="84"/>
        <v>0</v>
      </c>
      <c r="Q1828" s="39">
        <f t="shared" si="85"/>
        <v>0</v>
      </c>
      <c r="R1828" s="39">
        <f t="shared" si="86"/>
        <v>0</v>
      </c>
    </row>
    <row r="1829" spans="4:18" x14ac:dyDescent="0.25">
      <c r="D1829" s="36" t="s">
        <v>1934</v>
      </c>
      <c r="E1829" s="37" t="s">
        <v>471</v>
      </c>
      <c r="F1829" s="37">
        <v>1</v>
      </c>
      <c r="G1829" s="37"/>
      <c r="H1829" s="37"/>
      <c r="I1829" s="38"/>
      <c r="J1829" s="38"/>
      <c r="K1829" s="38"/>
      <c r="L1829" s="38"/>
      <c r="M1829" s="39"/>
      <c r="N1829" s="39"/>
      <c r="O1829" s="41">
        <v>160000</v>
      </c>
      <c r="P1829" s="39">
        <f t="shared" si="84"/>
        <v>0</v>
      </c>
      <c r="Q1829" s="39">
        <f t="shared" si="85"/>
        <v>0</v>
      </c>
      <c r="R1829" s="39">
        <f t="shared" si="86"/>
        <v>0</v>
      </c>
    </row>
    <row r="1830" spans="4:18" x14ac:dyDescent="0.25">
      <c r="D1830" s="36" t="s">
        <v>1935</v>
      </c>
      <c r="E1830" s="37" t="s">
        <v>471</v>
      </c>
      <c r="F1830" s="37">
        <v>2</v>
      </c>
      <c r="G1830" s="37"/>
      <c r="H1830" s="37"/>
      <c r="I1830" s="38"/>
      <c r="J1830" s="38"/>
      <c r="K1830" s="38"/>
      <c r="L1830" s="38"/>
      <c r="M1830" s="39"/>
      <c r="N1830" s="39"/>
      <c r="O1830" s="40">
        <v>57000</v>
      </c>
      <c r="P1830" s="39">
        <f t="shared" si="84"/>
        <v>0</v>
      </c>
      <c r="Q1830" s="39">
        <f t="shared" si="85"/>
        <v>0</v>
      </c>
      <c r="R1830" s="39">
        <f t="shared" si="86"/>
        <v>0</v>
      </c>
    </row>
    <row r="1831" spans="4:18" x14ac:dyDescent="0.25">
      <c r="D1831" s="36" t="s">
        <v>1936</v>
      </c>
      <c r="E1831" s="37" t="s">
        <v>471</v>
      </c>
      <c r="F1831" s="37">
        <v>1</v>
      </c>
      <c r="G1831" s="37"/>
      <c r="H1831" s="37"/>
      <c r="I1831" s="38"/>
      <c r="J1831" s="38"/>
      <c r="K1831" s="38"/>
      <c r="L1831" s="38"/>
      <c r="M1831" s="39"/>
      <c r="N1831" s="39"/>
      <c r="O1831" s="41">
        <v>38000</v>
      </c>
      <c r="P1831" s="39">
        <f t="shared" si="84"/>
        <v>0</v>
      </c>
      <c r="Q1831" s="39">
        <f t="shared" si="85"/>
        <v>0</v>
      </c>
      <c r="R1831" s="39">
        <f t="shared" si="86"/>
        <v>0</v>
      </c>
    </row>
    <row r="1832" spans="4:18" x14ac:dyDescent="0.25">
      <c r="D1832" s="36" t="s">
        <v>1937</v>
      </c>
      <c r="E1832" s="37" t="s">
        <v>471</v>
      </c>
      <c r="F1832" s="37">
        <v>49</v>
      </c>
      <c r="G1832" s="37"/>
      <c r="H1832" s="37"/>
      <c r="I1832" s="38"/>
      <c r="J1832" s="38"/>
      <c r="K1832" s="38"/>
      <c r="L1832" s="38"/>
      <c r="M1832" s="39"/>
      <c r="N1832" s="39"/>
      <c r="O1832" s="40">
        <v>30000</v>
      </c>
      <c r="P1832" s="39">
        <f t="shared" si="84"/>
        <v>0</v>
      </c>
      <c r="Q1832" s="39">
        <f t="shared" si="85"/>
        <v>0</v>
      </c>
      <c r="R1832" s="39">
        <f t="shared" si="86"/>
        <v>0</v>
      </c>
    </row>
    <row r="1833" spans="4:18" x14ac:dyDescent="0.25">
      <c r="D1833" s="36" t="s">
        <v>1938</v>
      </c>
      <c r="E1833" s="37" t="s">
        <v>471</v>
      </c>
      <c r="F1833" s="37">
        <v>1</v>
      </c>
      <c r="G1833" s="37"/>
      <c r="H1833" s="37"/>
      <c r="I1833" s="38"/>
      <c r="J1833" s="38"/>
      <c r="K1833" s="38"/>
      <c r="L1833" s="38"/>
      <c r="M1833" s="39"/>
      <c r="N1833" s="39"/>
      <c r="O1833" s="41">
        <v>95000</v>
      </c>
      <c r="P1833" s="39">
        <f t="shared" si="84"/>
        <v>0</v>
      </c>
      <c r="Q1833" s="39">
        <f t="shared" si="85"/>
        <v>0</v>
      </c>
      <c r="R1833" s="39">
        <f t="shared" si="86"/>
        <v>0</v>
      </c>
    </row>
    <row r="1834" spans="4:18" x14ac:dyDescent="0.25">
      <c r="D1834" s="35" t="s">
        <v>1939</v>
      </c>
      <c r="E1834" s="37" t="s">
        <v>471</v>
      </c>
      <c r="F1834" s="37">
        <v>1</v>
      </c>
      <c r="G1834" s="37"/>
      <c r="H1834" s="37"/>
      <c r="I1834" s="38"/>
      <c r="J1834" s="38"/>
      <c r="K1834" s="38"/>
      <c r="L1834" s="38"/>
      <c r="M1834" s="39"/>
      <c r="N1834" s="39"/>
      <c r="O1834" s="41">
        <v>1350000</v>
      </c>
      <c r="P1834" s="39">
        <f t="shared" si="84"/>
        <v>0</v>
      </c>
      <c r="Q1834" s="39">
        <f t="shared" si="85"/>
        <v>0</v>
      </c>
      <c r="R1834" s="39">
        <f t="shared" si="86"/>
        <v>0</v>
      </c>
    </row>
    <row r="1835" spans="4:18" x14ac:dyDescent="0.25">
      <c r="D1835" s="36" t="s">
        <v>1940</v>
      </c>
      <c r="E1835" s="37" t="s">
        <v>471</v>
      </c>
      <c r="F1835" s="37">
        <v>4</v>
      </c>
      <c r="G1835" s="37"/>
      <c r="H1835" s="37"/>
      <c r="I1835" s="38"/>
      <c r="J1835" s="38"/>
      <c r="K1835" s="38"/>
      <c r="L1835" s="38"/>
      <c r="M1835" s="39"/>
      <c r="N1835" s="39"/>
      <c r="O1835" s="40">
        <v>65000</v>
      </c>
      <c r="P1835" s="39">
        <f t="shared" si="84"/>
        <v>0</v>
      </c>
      <c r="Q1835" s="39">
        <f t="shared" si="85"/>
        <v>0</v>
      </c>
      <c r="R1835" s="39">
        <f t="shared" si="86"/>
        <v>0</v>
      </c>
    </row>
    <row r="1836" spans="4:18" x14ac:dyDescent="0.25">
      <c r="D1836" s="36" t="s">
        <v>1941</v>
      </c>
      <c r="E1836" s="37" t="s">
        <v>471</v>
      </c>
      <c r="F1836" s="37">
        <v>4</v>
      </c>
      <c r="G1836" s="37"/>
      <c r="H1836" s="37"/>
      <c r="I1836" s="38"/>
      <c r="J1836" s="38"/>
      <c r="K1836" s="38"/>
      <c r="L1836" s="38"/>
      <c r="M1836" s="39"/>
      <c r="N1836" s="39"/>
      <c r="O1836" s="40">
        <v>130000</v>
      </c>
      <c r="P1836" s="39">
        <f t="shared" si="84"/>
        <v>0</v>
      </c>
      <c r="Q1836" s="39">
        <f t="shared" si="85"/>
        <v>0</v>
      </c>
      <c r="R1836" s="39">
        <f t="shared" si="86"/>
        <v>0</v>
      </c>
    </row>
    <row r="1837" spans="4:18" x14ac:dyDescent="0.25">
      <c r="D1837" s="36" t="s">
        <v>1942</v>
      </c>
      <c r="E1837" s="37" t="s">
        <v>471</v>
      </c>
      <c r="F1837" s="37">
        <v>1</v>
      </c>
      <c r="G1837" s="37"/>
      <c r="H1837" s="37"/>
      <c r="I1837" s="38"/>
      <c r="J1837" s="38"/>
      <c r="K1837" s="38"/>
      <c r="L1837" s="38"/>
      <c r="M1837" s="39"/>
      <c r="N1837" s="39"/>
      <c r="O1837" s="40">
        <v>320000</v>
      </c>
      <c r="P1837" s="39">
        <f t="shared" si="84"/>
        <v>0</v>
      </c>
      <c r="Q1837" s="39">
        <f t="shared" si="85"/>
        <v>0</v>
      </c>
      <c r="R1837" s="39">
        <f t="shared" si="86"/>
        <v>0</v>
      </c>
    </row>
    <row r="1838" spans="4:18" x14ac:dyDescent="0.25">
      <c r="D1838" s="36" t="s">
        <v>1942</v>
      </c>
      <c r="E1838" s="37" t="s">
        <v>471</v>
      </c>
      <c r="F1838" s="37">
        <v>1</v>
      </c>
      <c r="G1838" s="37"/>
      <c r="H1838" s="37"/>
      <c r="I1838" s="38"/>
      <c r="J1838" s="38"/>
      <c r="K1838" s="38"/>
      <c r="L1838" s="38"/>
      <c r="M1838" s="39"/>
      <c r="N1838" s="39"/>
      <c r="O1838" s="40">
        <v>65000</v>
      </c>
      <c r="P1838" s="39">
        <f t="shared" si="84"/>
        <v>0</v>
      </c>
      <c r="Q1838" s="39">
        <f t="shared" si="85"/>
        <v>0</v>
      </c>
      <c r="R1838" s="39">
        <f t="shared" si="86"/>
        <v>0</v>
      </c>
    </row>
    <row r="1839" spans="4:18" x14ac:dyDescent="0.25">
      <c r="D1839" s="36" t="s">
        <v>1943</v>
      </c>
      <c r="E1839" s="37" t="s">
        <v>471</v>
      </c>
      <c r="F1839" s="37">
        <v>2</v>
      </c>
      <c r="G1839" s="37"/>
      <c r="H1839" s="37"/>
      <c r="I1839" s="38"/>
      <c r="J1839" s="38"/>
      <c r="K1839" s="38"/>
      <c r="L1839" s="38"/>
      <c r="M1839" s="39"/>
      <c r="N1839" s="39"/>
      <c r="O1839" s="40">
        <v>432000</v>
      </c>
      <c r="P1839" s="39">
        <f t="shared" si="84"/>
        <v>0</v>
      </c>
      <c r="Q1839" s="39">
        <f t="shared" si="85"/>
        <v>0</v>
      </c>
      <c r="R1839" s="39">
        <f t="shared" si="86"/>
        <v>0</v>
      </c>
    </row>
    <row r="1840" spans="4:18" x14ac:dyDescent="0.25">
      <c r="D1840" s="35" t="s">
        <v>1944</v>
      </c>
      <c r="E1840" s="37" t="s">
        <v>471</v>
      </c>
      <c r="F1840" s="37">
        <v>1</v>
      </c>
      <c r="G1840" s="37"/>
      <c r="H1840" s="37"/>
      <c r="I1840" s="38"/>
      <c r="J1840" s="38"/>
      <c r="K1840" s="38"/>
      <c r="L1840" s="38"/>
      <c r="M1840" s="39"/>
      <c r="N1840" s="39"/>
      <c r="O1840" s="41">
        <v>722000</v>
      </c>
      <c r="P1840" s="39">
        <f t="shared" si="84"/>
        <v>0</v>
      </c>
      <c r="Q1840" s="39">
        <f t="shared" si="85"/>
        <v>0</v>
      </c>
      <c r="R1840" s="39">
        <f t="shared" si="86"/>
        <v>0</v>
      </c>
    </row>
    <row r="1841" spans="4:18" x14ac:dyDescent="0.25">
      <c r="D1841" s="36" t="s">
        <v>2466</v>
      </c>
      <c r="E1841" s="37" t="s">
        <v>313</v>
      </c>
      <c r="F1841" s="37">
        <v>1</v>
      </c>
      <c r="G1841" s="37"/>
      <c r="H1841" s="37"/>
      <c r="I1841" s="38"/>
      <c r="J1841" s="38"/>
      <c r="K1841" s="38"/>
      <c r="L1841" s="38"/>
      <c r="M1841" s="39"/>
      <c r="N1841" s="39"/>
      <c r="O1841" s="41">
        <v>150000</v>
      </c>
      <c r="P1841" s="39">
        <f t="shared" si="84"/>
        <v>0</v>
      </c>
      <c r="Q1841" s="39">
        <f t="shared" si="85"/>
        <v>0</v>
      </c>
      <c r="R1841" s="39">
        <f t="shared" si="86"/>
        <v>0</v>
      </c>
    </row>
    <row r="1842" spans="4:18" x14ac:dyDescent="0.25">
      <c r="D1842" s="36" t="s">
        <v>1945</v>
      </c>
      <c r="E1842" s="37" t="s">
        <v>471</v>
      </c>
      <c r="F1842" s="37">
        <v>1</v>
      </c>
      <c r="G1842" s="37"/>
      <c r="H1842" s="37"/>
      <c r="I1842" s="38"/>
      <c r="J1842" s="38"/>
      <c r="K1842" s="38"/>
      <c r="L1842" s="38"/>
      <c r="M1842" s="39"/>
      <c r="N1842" s="39"/>
      <c r="O1842" s="40">
        <v>25000</v>
      </c>
      <c r="P1842" s="39">
        <f t="shared" si="84"/>
        <v>0</v>
      </c>
      <c r="Q1842" s="39">
        <f t="shared" si="85"/>
        <v>0</v>
      </c>
      <c r="R1842" s="39">
        <f t="shared" si="86"/>
        <v>0</v>
      </c>
    </row>
    <row r="1843" spans="4:18" x14ac:dyDescent="0.25">
      <c r="D1843" s="36" t="s">
        <v>1946</v>
      </c>
      <c r="E1843" s="37" t="s">
        <v>471</v>
      </c>
      <c r="F1843" s="37">
        <v>1</v>
      </c>
      <c r="G1843" s="37"/>
      <c r="H1843" s="37"/>
      <c r="I1843" s="38"/>
      <c r="J1843" s="38"/>
      <c r="K1843" s="38"/>
      <c r="L1843" s="38"/>
      <c r="M1843" s="39"/>
      <c r="N1843" s="39"/>
      <c r="O1843" s="41">
        <v>117000</v>
      </c>
      <c r="P1843" s="39">
        <f t="shared" si="84"/>
        <v>0</v>
      </c>
      <c r="Q1843" s="39">
        <f t="shared" si="85"/>
        <v>0</v>
      </c>
      <c r="R1843" s="39">
        <f t="shared" si="86"/>
        <v>0</v>
      </c>
    </row>
    <row r="1844" spans="4:18" x14ac:dyDescent="0.25">
      <c r="D1844" s="36" t="s">
        <v>1947</v>
      </c>
      <c r="E1844" s="37" t="s">
        <v>471</v>
      </c>
      <c r="F1844" s="37">
        <v>1</v>
      </c>
      <c r="G1844" s="37"/>
      <c r="H1844" s="37"/>
      <c r="I1844" s="38"/>
      <c r="J1844" s="38"/>
      <c r="K1844" s="38"/>
      <c r="L1844" s="38"/>
      <c r="M1844" s="39"/>
      <c r="N1844" s="39"/>
      <c r="O1844" s="40">
        <v>117000</v>
      </c>
      <c r="P1844" s="39">
        <f t="shared" si="84"/>
        <v>0</v>
      </c>
      <c r="Q1844" s="39">
        <f t="shared" si="85"/>
        <v>0</v>
      </c>
      <c r="R1844" s="39">
        <f t="shared" si="86"/>
        <v>0</v>
      </c>
    </row>
    <row r="1845" spans="4:18" x14ac:dyDescent="0.25">
      <c r="D1845" s="36" t="s">
        <v>1948</v>
      </c>
      <c r="E1845" s="37" t="s">
        <v>471</v>
      </c>
      <c r="F1845" s="37">
        <v>2</v>
      </c>
      <c r="G1845" s="37"/>
      <c r="H1845" s="37"/>
      <c r="I1845" s="38"/>
      <c r="J1845" s="38"/>
      <c r="K1845" s="38"/>
      <c r="L1845" s="38"/>
      <c r="M1845" s="39"/>
      <c r="N1845" s="39"/>
      <c r="O1845" s="40">
        <v>117000</v>
      </c>
      <c r="P1845" s="39">
        <f t="shared" si="84"/>
        <v>0</v>
      </c>
      <c r="Q1845" s="39">
        <f t="shared" si="85"/>
        <v>0</v>
      </c>
      <c r="R1845" s="39">
        <f t="shared" si="86"/>
        <v>0</v>
      </c>
    </row>
    <row r="1846" spans="4:18" x14ac:dyDescent="0.25">
      <c r="D1846" s="36" t="s">
        <v>2385</v>
      </c>
      <c r="E1846" s="37" t="s">
        <v>313</v>
      </c>
      <c r="F1846" s="37">
        <v>2</v>
      </c>
      <c r="G1846" s="37"/>
      <c r="H1846" s="37"/>
      <c r="I1846" s="38"/>
      <c r="J1846" s="38"/>
      <c r="K1846" s="38"/>
      <c r="L1846" s="38"/>
      <c r="M1846" s="39"/>
      <c r="N1846" s="39"/>
      <c r="O1846" s="41">
        <v>29000</v>
      </c>
      <c r="P1846" s="39">
        <f t="shared" si="84"/>
        <v>0</v>
      </c>
      <c r="Q1846" s="39">
        <f t="shared" si="85"/>
        <v>0</v>
      </c>
      <c r="R1846" s="39">
        <f t="shared" si="86"/>
        <v>0</v>
      </c>
    </row>
    <row r="1847" spans="4:18" x14ac:dyDescent="0.25">
      <c r="D1847" s="36" t="s">
        <v>2566</v>
      </c>
      <c r="E1847" s="37" t="s">
        <v>2257</v>
      </c>
      <c r="F1847" s="37">
        <v>8</v>
      </c>
      <c r="G1847" s="37"/>
      <c r="H1847" s="37"/>
      <c r="I1847" s="38"/>
      <c r="J1847" s="38"/>
      <c r="K1847" s="38"/>
      <c r="L1847" s="38"/>
      <c r="M1847" s="39"/>
      <c r="N1847" s="39"/>
      <c r="O1847" s="41">
        <v>19000</v>
      </c>
      <c r="P1847" s="39">
        <f t="shared" si="84"/>
        <v>0</v>
      </c>
      <c r="Q1847" s="39">
        <f t="shared" si="85"/>
        <v>0</v>
      </c>
      <c r="R1847" s="39">
        <f t="shared" si="86"/>
        <v>0</v>
      </c>
    </row>
    <row r="1848" spans="4:18" x14ac:dyDescent="0.25">
      <c r="D1848" s="36" t="s">
        <v>1949</v>
      </c>
      <c r="E1848" s="37" t="s">
        <v>471</v>
      </c>
      <c r="F1848" s="37">
        <v>1</v>
      </c>
      <c r="G1848" s="37"/>
      <c r="H1848" s="37"/>
      <c r="I1848" s="38"/>
      <c r="J1848" s="38"/>
      <c r="K1848" s="38"/>
      <c r="L1848" s="38"/>
      <c r="M1848" s="39"/>
      <c r="N1848" s="39"/>
      <c r="O1848" s="40">
        <v>160000</v>
      </c>
      <c r="P1848" s="39">
        <f t="shared" si="84"/>
        <v>0</v>
      </c>
      <c r="Q1848" s="39">
        <f t="shared" si="85"/>
        <v>0</v>
      </c>
      <c r="R1848" s="39">
        <f t="shared" si="86"/>
        <v>0</v>
      </c>
    </row>
    <row r="1849" spans="4:18" x14ac:dyDescent="0.25">
      <c r="D1849" s="36" t="s">
        <v>2393</v>
      </c>
      <c r="E1849" s="37" t="s">
        <v>313</v>
      </c>
      <c r="F1849" s="37">
        <v>2</v>
      </c>
      <c r="G1849" s="37"/>
      <c r="H1849" s="37"/>
      <c r="I1849" s="38"/>
      <c r="J1849" s="38"/>
      <c r="K1849" s="38"/>
      <c r="L1849" s="38"/>
      <c r="M1849" s="39"/>
      <c r="N1849" s="39"/>
      <c r="O1849" s="41">
        <v>23000</v>
      </c>
      <c r="P1849" s="39">
        <f t="shared" si="84"/>
        <v>0</v>
      </c>
      <c r="Q1849" s="39">
        <f t="shared" si="85"/>
        <v>0</v>
      </c>
      <c r="R1849" s="39">
        <f t="shared" si="86"/>
        <v>0</v>
      </c>
    </row>
    <row r="1850" spans="4:18" x14ac:dyDescent="0.25">
      <c r="D1850" s="36" t="s">
        <v>1950</v>
      </c>
      <c r="E1850" s="37" t="s">
        <v>471</v>
      </c>
      <c r="F1850" s="37">
        <v>5</v>
      </c>
      <c r="G1850" s="37"/>
      <c r="H1850" s="37"/>
      <c r="I1850" s="38"/>
      <c r="J1850" s="38"/>
      <c r="K1850" s="38"/>
      <c r="L1850" s="38"/>
      <c r="M1850" s="39"/>
      <c r="N1850" s="39"/>
      <c r="O1850" s="40">
        <v>23000</v>
      </c>
      <c r="P1850" s="39">
        <f t="shared" si="84"/>
        <v>0</v>
      </c>
      <c r="Q1850" s="39">
        <f t="shared" si="85"/>
        <v>0</v>
      </c>
      <c r="R1850" s="39">
        <f t="shared" si="86"/>
        <v>0</v>
      </c>
    </row>
    <row r="1851" spans="4:18" x14ac:dyDescent="0.25">
      <c r="D1851" s="36" t="s">
        <v>2471</v>
      </c>
      <c r="E1851" s="37" t="s">
        <v>313</v>
      </c>
      <c r="F1851" s="37">
        <v>1</v>
      </c>
      <c r="G1851" s="37"/>
      <c r="H1851" s="37"/>
      <c r="I1851" s="38"/>
      <c r="J1851" s="38"/>
      <c r="K1851" s="38"/>
      <c r="L1851" s="38"/>
      <c r="M1851" s="39"/>
      <c r="N1851" s="39"/>
      <c r="O1851" s="41">
        <v>20000</v>
      </c>
      <c r="P1851" s="39">
        <f t="shared" si="84"/>
        <v>0</v>
      </c>
      <c r="Q1851" s="39">
        <f t="shared" si="85"/>
        <v>0</v>
      </c>
      <c r="R1851" s="39">
        <f t="shared" si="86"/>
        <v>0</v>
      </c>
    </row>
    <row r="1852" spans="4:18" x14ac:dyDescent="0.25">
      <c r="D1852" s="36" t="s">
        <v>1951</v>
      </c>
      <c r="E1852" s="37" t="s">
        <v>471</v>
      </c>
      <c r="F1852" s="37">
        <v>2</v>
      </c>
      <c r="G1852" s="37"/>
      <c r="H1852" s="37"/>
      <c r="I1852" s="38"/>
      <c r="J1852" s="38"/>
      <c r="K1852" s="38"/>
      <c r="L1852" s="38"/>
      <c r="M1852" s="39"/>
      <c r="N1852" s="39"/>
      <c r="O1852" s="40">
        <v>12000</v>
      </c>
      <c r="P1852" s="39">
        <f t="shared" si="84"/>
        <v>0</v>
      </c>
      <c r="Q1852" s="39">
        <f t="shared" si="85"/>
        <v>0</v>
      </c>
      <c r="R1852" s="39">
        <f t="shared" si="86"/>
        <v>0</v>
      </c>
    </row>
    <row r="1853" spans="4:18" x14ac:dyDescent="0.25">
      <c r="D1853" s="36" t="s">
        <v>1952</v>
      </c>
      <c r="E1853" s="37" t="s">
        <v>471</v>
      </c>
      <c r="F1853" s="37">
        <v>6</v>
      </c>
      <c r="G1853" s="37"/>
      <c r="H1853" s="37"/>
      <c r="I1853" s="38"/>
      <c r="J1853" s="38"/>
      <c r="K1853" s="38"/>
      <c r="L1853" s="38"/>
      <c r="M1853" s="39"/>
      <c r="N1853" s="39"/>
      <c r="O1853" s="40">
        <v>14000</v>
      </c>
      <c r="P1853" s="39">
        <f t="shared" si="84"/>
        <v>0</v>
      </c>
      <c r="Q1853" s="39">
        <f t="shared" si="85"/>
        <v>0</v>
      </c>
      <c r="R1853" s="39">
        <f t="shared" si="86"/>
        <v>0</v>
      </c>
    </row>
    <row r="1854" spans="4:18" x14ac:dyDescent="0.25">
      <c r="D1854" s="36" t="s">
        <v>2472</v>
      </c>
      <c r="E1854" s="37" t="s">
        <v>313</v>
      </c>
      <c r="F1854" s="37">
        <v>1</v>
      </c>
      <c r="G1854" s="37"/>
      <c r="H1854" s="37"/>
      <c r="I1854" s="38"/>
      <c r="J1854" s="38"/>
      <c r="K1854" s="38"/>
      <c r="L1854" s="38"/>
      <c r="M1854" s="39"/>
      <c r="N1854" s="39"/>
      <c r="O1854" s="41">
        <v>45000</v>
      </c>
      <c r="P1854" s="39">
        <f t="shared" si="84"/>
        <v>0</v>
      </c>
      <c r="Q1854" s="39">
        <f t="shared" si="85"/>
        <v>0</v>
      </c>
      <c r="R1854" s="39">
        <f t="shared" si="86"/>
        <v>0</v>
      </c>
    </row>
    <row r="1855" spans="4:18" x14ac:dyDescent="0.25">
      <c r="D1855" s="36" t="s">
        <v>2480</v>
      </c>
      <c r="E1855" s="37" t="s">
        <v>313</v>
      </c>
      <c r="F1855" s="37">
        <v>2</v>
      </c>
      <c r="G1855" s="37"/>
      <c r="H1855" s="37"/>
      <c r="I1855" s="38"/>
      <c r="J1855" s="38"/>
      <c r="K1855" s="38"/>
      <c r="L1855" s="38"/>
      <c r="M1855" s="39"/>
      <c r="N1855" s="39"/>
      <c r="O1855" s="41">
        <v>58000</v>
      </c>
      <c r="P1855" s="39">
        <f t="shared" si="84"/>
        <v>0</v>
      </c>
      <c r="Q1855" s="39">
        <f t="shared" si="85"/>
        <v>0</v>
      </c>
      <c r="R1855" s="39">
        <f t="shared" si="86"/>
        <v>0</v>
      </c>
    </row>
    <row r="1856" spans="4:18" x14ac:dyDescent="0.25">
      <c r="D1856" s="35" t="s">
        <v>1953</v>
      </c>
      <c r="E1856" s="37" t="s">
        <v>471</v>
      </c>
      <c r="F1856" s="37">
        <v>1</v>
      </c>
      <c r="G1856" s="37"/>
      <c r="H1856" s="37"/>
      <c r="I1856" s="38"/>
      <c r="J1856" s="38"/>
      <c r="K1856" s="38"/>
      <c r="L1856" s="38"/>
      <c r="M1856" s="39"/>
      <c r="N1856" s="39"/>
      <c r="O1856" s="41">
        <v>25000</v>
      </c>
      <c r="P1856" s="39">
        <f t="shared" si="84"/>
        <v>0</v>
      </c>
      <c r="Q1856" s="39">
        <f t="shared" si="85"/>
        <v>0</v>
      </c>
      <c r="R1856" s="39">
        <f t="shared" si="86"/>
        <v>0</v>
      </c>
    </row>
    <row r="1857" spans="4:18" x14ac:dyDescent="0.25">
      <c r="D1857" s="35" t="s">
        <v>1954</v>
      </c>
      <c r="E1857" s="37" t="s">
        <v>471</v>
      </c>
      <c r="F1857" s="37">
        <v>4</v>
      </c>
      <c r="G1857" s="37"/>
      <c r="H1857" s="37"/>
      <c r="I1857" s="38"/>
      <c r="J1857" s="38"/>
      <c r="K1857" s="38"/>
      <c r="L1857" s="38"/>
      <c r="M1857" s="39"/>
      <c r="N1857" s="39"/>
      <c r="O1857" s="41">
        <v>3000</v>
      </c>
      <c r="P1857" s="39">
        <f t="shared" ref="P1857:P1920" si="87">H1857*I1857</f>
        <v>0</v>
      </c>
      <c r="Q1857" s="39">
        <f t="shared" ref="Q1857:Q1920" si="88">H1857*O1857</f>
        <v>0</v>
      </c>
      <c r="R1857" s="39">
        <f t="shared" ref="R1857:R1920" si="89">G1857*O1857</f>
        <v>0</v>
      </c>
    </row>
    <row r="1858" spans="4:18" x14ac:dyDescent="0.25">
      <c r="D1858" s="36" t="s">
        <v>2277</v>
      </c>
      <c r="E1858" s="37" t="s">
        <v>2278</v>
      </c>
      <c r="F1858" s="37">
        <v>10</v>
      </c>
      <c r="G1858" s="37"/>
      <c r="H1858" s="37"/>
      <c r="I1858" s="38"/>
      <c r="J1858" s="38"/>
      <c r="K1858" s="38"/>
      <c r="L1858" s="38"/>
      <c r="M1858" s="39"/>
      <c r="N1858" s="39"/>
      <c r="O1858" s="40">
        <v>5000</v>
      </c>
      <c r="P1858" s="39">
        <f t="shared" si="87"/>
        <v>0</v>
      </c>
      <c r="Q1858" s="39">
        <f t="shared" si="88"/>
        <v>0</v>
      </c>
      <c r="R1858" s="39">
        <f t="shared" si="89"/>
        <v>0</v>
      </c>
    </row>
    <row r="1859" spans="4:18" x14ac:dyDescent="0.25">
      <c r="D1859" s="35" t="s">
        <v>2277</v>
      </c>
      <c r="E1859" s="37" t="s">
        <v>533</v>
      </c>
      <c r="F1859" s="37">
        <v>3</v>
      </c>
      <c r="G1859" s="37"/>
      <c r="H1859" s="37"/>
      <c r="I1859" s="38"/>
      <c r="J1859" s="38"/>
      <c r="K1859" s="38"/>
      <c r="L1859" s="38"/>
      <c r="M1859" s="39"/>
      <c r="N1859" s="39"/>
      <c r="O1859" s="41">
        <v>5000</v>
      </c>
      <c r="P1859" s="39">
        <f t="shared" si="87"/>
        <v>0</v>
      </c>
      <c r="Q1859" s="39">
        <f t="shared" si="88"/>
        <v>0</v>
      </c>
      <c r="R1859" s="39">
        <f t="shared" si="89"/>
        <v>0</v>
      </c>
    </row>
    <row r="1860" spans="4:18" x14ac:dyDescent="0.25">
      <c r="D1860" s="36" t="s">
        <v>2502</v>
      </c>
      <c r="E1860" s="37" t="s">
        <v>2258</v>
      </c>
      <c r="F1860" s="37">
        <v>6</v>
      </c>
      <c r="G1860" s="37"/>
      <c r="H1860" s="37"/>
      <c r="I1860" s="38"/>
      <c r="J1860" s="38"/>
      <c r="K1860" s="38"/>
      <c r="L1860" s="38"/>
      <c r="M1860" s="39"/>
      <c r="N1860" s="39"/>
      <c r="O1860" s="41">
        <v>6000</v>
      </c>
      <c r="P1860" s="39">
        <f t="shared" si="87"/>
        <v>0</v>
      </c>
      <c r="Q1860" s="39">
        <f t="shared" si="88"/>
        <v>0</v>
      </c>
      <c r="R1860" s="39">
        <f t="shared" si="89"/>
        <v>0</v>
      </c>
    </row>
    <row r="1861" spans="4:18" x14ac:dyDescent="0.25">
      <c r="D1861" s="36" t="s">
        <v>1955</v>
      </c>
      <c r="E1861" s="37" t="s">
        <v>471</v>
      </c>
      <c r="F1861" s="37">
        <v>1</v>
      </c>
      <c r="G1861" s="37"/>
      <c r="H1861" s="37"/>
      <c r="I1861" s="38"/>
      <c r="J1861" s="38"/>
      <c r="K1861" s="38"/>
      <c r="L1861" s="38"/>
      <c r="M1861" s="39"/>
      <c r="N1861" s="39"/>
      <c r="O1861" s="40">
        <v>390000</v>
      </c>
      <c r="P1861" s="39">
        <f t="shared" si="87"/>
        <v>0</v>
      </c>
      <c r="Q1861" s="39">
        <f t="shared" si="88"/>
        <v>0</v>
      </c>
      <c r="R1861" s="39">
        <f t="shared" si="89"/>
        <v>0</v>
      </c>
    </row>
    <row r="1862" spans="4:18" x14ac:dyDescent="0.25">
      <c r="D1862" s="35" t="s">
        <v>1956</v>
      </c>
      <c r="E1862" s="37" t="s">
        <v>471</v>
      </c>
      <c r="F1862" s="37">
        <v>1</v>
      </c>
      <c r="G1862" s="37"/>
      <c r="H1862" s="37"/>
      <c r="I1862" s="38"/>
      <c r="J1862" s="38"/>
      <c r="K1862" s="38"/>
      <c r="L1862" s="38"/>
      <c r="M1862" s="39"/>
      <c r="N1862" s="39"/>
      <c r="O1862" s="41">
        <v>14000</v>
      </c>
      <c r="P1862" s="39">
        <f t="shared" si="87"/>
        <v>0</v>
      </c>
      <c r="Q1862" s="39">
        <f t="shared" si="88"/>
        <v>0</v>
      </c>
      <c r="R1862" s="39">
        <f t="shared" si="89"/>
        <v>0</v>
      </c>
    </row>
    <row r="1863" spans="4:18" x14ac:dyDescent="0.25">
      <c r="D1863" s="36" t="s">
        <v>1957</v>
      </c>
      <c r="E1863" s="37" t="s">
        <v>471</v>
      </c>
      <c r="F1863" s="37">
        <v>5</v>
      </c>
      <c r="G1863" s="37"/>
      <c r="H1863" s="37"/>
      <c r="I1863" s="38"/>
      <c r="J1863" s="38"/>
      <c r="K1863" s="38"/>
      <c r="L1863" s="38"/>
      <c r="M1863" s="39"/>
      <c r="N1863" s="39"/>
      <c r="O1863" s="40">
        <v>5000</v>
      </c>
      <c r="P1863" s="39">
        <f t="shared" si="87"/>
        <v>0</v>
      </c>
      <c r="Q1863" s="39">
        <f t="shared" si="88"/>
        <v>0</v>
      </c>
      <c r="R1863" s="39">
        <f t="shared" si="89"/>
        <v>0</v>
      </c>
    </row>
    <row r="1864" spans="4:18" x14ac:dyDescent="0.25">
      <c r="D1864" s="36" t="s">
        <v>1957</v>
      </c>
      <c r="E1864" s="37" t="s">
        <v>471</v>
      </c>
      <c r="F1864" s="37">
        <v>1</v>
      </c>
      <c r="G1864" s="37"/>
      <c r="H1864" s="37"/>
      <c r="I1864" s="38"/>
      <c r="J1864" s="38"/>
      <c r="K1864" s="38"/>
      <c r="L1864" s="38"/>
      <c r="M1864" s="39"/>
      <c r="N1864" s="39"/>
      <c r="O1864" s="40">
        <v>6000</v>
      </c>
      <c r="P1864" s="39">
        <f t="shared" si="87"/>
        <v>0</v>
      </c>
      <c r="Q1864" s="39">
        <f t="shared" si="88"/>
        <v>0</v>
      </c>
      <c r="R1864" s="39">
        <f t="shared" si="89"/>
        <v>0</v>
      </c>
    </row>
    <row r="1865" spans="4:18" x14ac:dyDescent="0.25">
      <c r="D1865" s="36" t="s">
        <v>1958</v>
      </c>
      <c r="E1865" s="37" t="s">
        <v>471</v>
      </c>
      <c r="F1865" s="37">
        <v>2</v>
      </c>
      <c r="G1865" s="37"/>
      <c r="H1865" s="37"/>
      <c r="I1865" s="38"/>
      <c r="J1865" s="38"/>
      <c r="K1865" s="38"/>
      <c r="L1865" s="38"/>
      <c r="M1865" s="39"/>
      <c r="N1865" s="39"/>
      <c r="O1865" s="40">
        <v>55000</v>
      </c>
      <c r="P1865" s="39">
        <f t="shared" si="87"/>
        <v>0</v>
      </c>
      <c r="Q1865" s="39">
        <f t="shared" si="88"/>
        <v>0</v>
      </c>
      <c r="R1865" s="39">
        <f t="shared" si="89"/>
        <v>0</v>
      </c>
    </row>
    <row r="1866" spans="4:18" x14ac:dyDescent="0.25">
      <c r="D1866" s="36" t="s">
        <v>1959</v>
      </c>
      <c r="E1866" s="37" t="s">
        <v>471</v>
      </c>
      <c r="F1866" s="37">
        <v>1</v>
      </c>
      <c r="G1866" s="37"/>
      <c r="H1866" s="37"/>
      <c r="I1866" s="38"/>
      <c r="J1866" s="38"/>
      <c r="K1866" s="38"/>
      <c r="L1866" s="38"/>
      <c r="M1866" s="39"/>
      <c r="N1866" s="39"/>
      <c r="O1866" s="40">
        <v>23000</v>
      </c>
      <c r="P1866" s="39">
        <f t="shared" si="87"/>
        <v>0</v>
      </c>
      <c r="Q1866" s="39">
        <f t="shared" si="88"/>
        <v>0</v>
      </c>
      <c r="R1866" s="39">
        <f t="shared" si="89"/>
        <v>0</v>
      </c>
    </row>
    <row r="1867" spans="4:18" x14ac:dyDescent="0.25">
      <c r="D1867" s="36" t="s">
        <v>1960</v>
      </c>
      <c r="E1867" s="37" t="s">
        <v>471</v>
      </c>
      <c r="F1867" s="37">
        <v>4</v>
      </c>
      <c r="G1867" s="37"/>
      <c r="H1867" s="37"/>
      <c r="I1867" s="38"/>
      <c r="J1867" s="38"/>
      <c r="K1867" s="38"/>
      <c r="L1867" s="38"/>
      <c r="M1867" s="39"/>
      <c r="N1867" s="39"/>
      <c r="O1867" s="40">
        <v>23000</v>
      </c>
      <c r="P1867" s="39">
        <f t="shared" si="87"/>
        <v>0</v>
      </c>
      <c r="Q1867" s="39">
        <f t="shared" si="88"/>
        <v>0</v>
      </c>
      <c r="R1867" s="39">
        <f t="shared" si="89"/>
        <v>0</v>
      </c>
    </row>
    <row r="1868" spans="4:18" x14ac:dyDescent="0.25">
      <c r="D1868" s="36" t="s">
        <v>1961</v>
      </c>
      <c r="E1868" s="37" t="s">
        <v>471</v>
      </c>
      <c r="F1868" s="37">
        <v>1</v>
      </c>
      <c r="G1868" s="37"/>
      <c r="H1868" s="37"/>
      <c r="I1868" s="38"/>
      <c r="J1868" s="38"/>
      <c r="K1868" s="38"/>
      <c r="L1868" s="38"/>
      <c r="M1868" s="39"/>
      <c r="N1868" s="39"/>
      <c r="O1868" s="40">
        <v>23000</v>
      </c>
      <c r="P1868" s="39">
        <f t="shared" si="87"/>
        <v>0</v>
      </c>
      <c r="Q1868" s="39">
        <f t="shared" si="88"/>
        <v>0</v>
      </c>
      <c r="R1868" s="39">
        <f t="shared" si="89"/>
        <v>0</v>
      </c>
    </row>
    <row r="1869" spans="4:18" x14ac:dyDescent="0.25">
      <c r="D1869" s="36" t="s">
        <v>2375</v>
      </c>
      <c r="E1869" s="37" t="s">
        <v>313</v>
      </c>
      <c r="F1869" s="37">
        <v>1</v>
      </c>
      <c r="G1869" s="37"/>
      <c r="H1869" s="37"/>
      <c r="I1869" s="38"/>
      <c r="J1869" s="38"/>
      <c r="K1869" s="38"/>
      <c r="L1869" s="38"/>
      <c r="M1869" s="39"/>
      <c r="N1869" s="39"/>
      <c r="O1869" s="41">
        <v>35000</v>
      </c>
      <c r="P1869" s="39">
        <f t="shared" si="87"/>
        <v>0</v>
      </c>
      <c r="Q1869" s="39">
        <f t="shared" si="88"/>
        <v>0</v>
      </c>
      <c r="R1869" s="39">
        <f t="shared" si="89"/>
        <v>0</v>
      </c>
    </row>
    <row r="1870" spans="4:18" x14ac:dyDescent="0.25">
      <c r="D1870" s="36" t="s">
        <v>1962</v>
      </c>
      <c r="E1870" s="37" t="s">
        <v>471</v>
      </c>
      <c r="F1870" s="37">
        <v>1</v>
      </c>
      <c r="G1870" s="37"/>
      <c r="H1870" s="37"/>
      <c r="I1870" s="38"/>
      <c r="J1870" s="38"/>
      <c r="K1870" s="38"/>
      <c r="L1870" s="38"/>
      <c r="M1870" s="39"/>
      <c r="N1870" s="39"/>
      <c r="O1870" s="40">
        <v>23000</v>
      </c>
      <c r="P1870" s="39">
        <f t="shared" si="87"/>
        <v>0</v>
      </c>
      <c r="Q1870" s="39">
        <f t="shared" si="88"/>
        <v>0</v>
      </c>
      <c r="R1870" s="39">
        <f t="shared" si="89"/>
        <v>0</v>
      </c>
    </row>
    <row r="1871" spans="4:18" x14ac:dyDescent="0.25">
      <c r="D1871" s="36" t="s">
        <v>1963</v>
      </c>
      <c r="E1871" s="37" t="s">
        <v>471</v>
      </c>
      <c r="F1871" s="37">
        <v>1</v>
      </c>
      <c r="G1871" s="37"/>
      <c r="H1871" s="37"/>
      <c r="I1871" s="38"/>
      <c r="J1871" s="38"/>
      <c r="K1871" s="38"/>
      <c r="L1871" s="38"/>
      <c r="M1871" s="39"/>
      <c r="N1871" s="39"/>
      <c r="O1871" s="40">
        <v>55000</v>
      </c>
      <c r="P1871" s="39">
        <f t="shared" si="87"/>
        <v>0</v>
      </c>
      <c r="Q1871" s="39">
        <f t="shared" si="88"/>
        <v>0</v>
      </c>
      <c r="R1871" s="39">
        <f t="shared" si="89"/>
        <v>0</v>
      </c>
    </row>
    <row r="1872" spans="4:18" x14ac:dyDescent="0.25">
      <c r="D1872" s="36" t="s">
        <v>1964</v>
      </c>
      <c r="E1872" s="37" t="s">
        <v>471</v>
      </c>
      <c r="F1872" s="37">
        <v>10</v>
      </c>
      <c r="G1872" s="37"/>
      <c r="H1872" s="37"/>
      <c r="I1872" s="38"/>
      <c r="J1872" s="38"/>
      <c r="K1872" s="38"/>
      <c r="L1872" s="38"/>
      <c r="M1872" s="39"/>
      <c r="N1872" s="39"/>
      <c r="O1872" s="40">
        <v>10000</v>
      </c>
      <c r="P1872" s="39">
        <f t="shared" si="87"/>
        <v>0</v>
      </c>
      <c r="Q1872" s="39">
        <f t="shared" si="88"/>
        <v>0</v>
      </c>
      <c r="R1872" s="39">
        <f t="shared" si="89"/>
        <v>0</v>
      </c>
    </row>
    <row r="1873" spans="4:18" x14ac:dyDescent="0.25">
      <c r="D1873" s="35" t="s">
        <v>1965</v>
      </c>
      <c r="E1873" s="37" t="s">
        <v>471</v>
      </c>
      <c r="F1873" s="37">
        <v>2</v>
      </c>
      <c r="G1873" s="37"/>
      <c r="H1873" s="37"/>
      <c r="I1873" s="38"/>
      <c r="J1873" s="38"/>
      <c r="K1873" s="38"/>
      <c r="L1873" s="38"/>
      <c r="M1873" s="39"/>
      <c r="N1873" s="39"/>
      <c r="O1873" s="41">
        <v>16000</v>
      </c>
      <c r="P1873" s="39">
        <f t="shared" si="87"/>
        <v>0</v>
      </c>
      <c r="Q1873" s="39">
        <f t="shared" si="88"/>
        <v>0</v>
      </c>
      <c r="R1873" s="39">
        <f t="shared" si="89"/>
        <v>0</v>
      </c>
    </row>
    <row r="1874" spans="4:18" x14ac:dyDescent="0.25">
      <c r="D1874" s="36" t="s">
        <v>1966</v>
      </c>
      <c r="E1874" s="37" t="s">
        <v>471</v>
      </c>
      <c r="F1874" s="37">
        <v>4</v>
      </c>
      <c r="G1874" s="37"/>
      <c r="H1874" s="37"/>
      <c r="I1874" s="38"/>
      <c r="J1874" s="38"/>
      <c r="K1874" s="38"/>
      <c r="L1874" s="38"/>
      <c r="M1874" s="39"/>
      <c r="N1874" s="39"/>
      <c r="O1874" s="40">
        <v>28000</v>
      </c>
      <c r="P1874" s="39">
        <f t="shared" si="87"/>
        <v>0</v>
      </c>
      <c r="Q1874" s="39">
        <f t="shared" si="88"/>
        <v>0</v>
      </c>
      <c r="R1874" s="39">
        <f t="shared" si="89"/>
        <v>0</v>
      </c>
    </row>
    <row r="1875" spans="4:18" x14ac:dyDescent="0.25">
      <c r="D1875" s="36" t="s">
        <v>1967</v>
      </c>
      <c r="E1875" s="37" t="s">
        <v>471</v>
      </c>
      <c r="F1875" s="37">
        <v>2</v>
      </c>
      <c r="G1875" s="37"/>
      <c r="H1875" s="37"/>
      <c r="I1875" s="38"/>
      <c r="J1875" s="38"/>
      <c r="K1875" s="38"/>
      <c r="L1875" s="38"/>
      <c r="M1875" s="39"/>
      <c r="N1875" s="39"/>
      <c r="O1875" s="40">
        <v>11000</v>
      </c>
      <c r="P1875" s="39">
        <f t="shared" si="87"/>
        <v>0</v>
      </c>
      <c r="Q1875" s="39">
        <f t="shared" si="88"/>
        <v>0</v>
      </c>
      <c r="R1875" s="39">
        <f t="shared" si="89"/>
        <v>0</v>
      </c>
    </row>
    <row r="1876" spans="4:18" x14ac:dyDescent="0.25">
      <c r="D1876" s="36" t="s">
        <v>1968</v>
      </c>
      <c r="E1876" s="37" t="s">
        <v>471</v>
      </c>
      <c r="F1876" s="37">
        <v>1</v>
      </c>
      <c r="G1876" s="37"/>
      <c r="H1876" s="37"/>
      <c r="I1876" s="38"/>
      <c r="J1876" s="38"/>
      <c r="K1876" s="38"/>
      <c r="L1876" s="38"/>
      <c r="M1876" s="39"/>
      <c r="N1876" s="39"/>
      <c r="O1876" s="40">
        <v>11000</v>
      </c>
      <c r="P1876" s="39">
        <f t="shared" si="87"/>
        <v>0</v>
      </c>
      <c r="Q1876" s="39">
        <f t="shared" si="88"/>
        <v>0</v>
      </c>
      <c r="R1876" s="39">
        <f t="shared" si="89"/>
        <v>0</v>
      </c>
    </row>
    <row r="1877" spans="4:18" x14ac:dyDescent="0.25">
      <c r="D1877" s="36" t="s">
        <v>1969</v>
      </c>
      <c r="E1877" s="37" t="s">
        <v>471</v>
      </c>
      <c r="F1877" s="37">
        <v>6</v>
      </c>
      <c r="G1877" s="37"/>
      <c r="H1877" s="37"/>
      <c r="I1877" s="38"/>
      <c r="J1877" s="38"/>
      <c r="K1877" s="38"/>
      <c r="L1877" s="38"/>
      <c r="M1877" s="39"/>
      <c r="N1877" s="39"/>
      <c r="O1877" s="40">
        <v>3000</v>
      </c>
      <c r="P1877" s="39">
        <f t="shared" si="87"/>
        <v>0</v>
      </c>
      <c r="Q1877" s="39">
        <f t="shared" si="88"/>
        <v>0</v>
      </c>
      <c r="R1877" s="39">
        <f t="shared" si="89"/>
        <v>0</v>
      </c>
    </row>
    <row r="1878" spans="4:18" x14ac:dyDescent="0.25">
      <c r="D1878" s="35" t="s">
        <v>1970</v>
      </c>
      <c r="E1878" s="37" t="s">
        <v>471</v>
      </c>
      <c r="F1878" s="37">
        <v>1</v>
      </c>
      <c r="G1878" s="37"/>
      <c r="H1878" s="37"/>
      <c r="I1878" s="38"/>
      <c r="J1878" s="38"/>
      <c r="K1878" s="38"/>
      <c r="L1878" s="38"/>
      <c r="M1878" s="39"/>
      <c r="N1878" s="39"/>
      <c r="O1878" s="41">
        <v>9000</v>
      </c>
      <c r="P1878" s="39">
        <f t="shared" si="87"/>
        <v>0</v>
      </c>
      <c r="Q1878" s="39">
        <f t="shared" si="88"/>
        <v>0</v>
      </c>
      <c r="R1878" s="39">
        <f t="shared" si="89"/>
        <v>0</v>
      </c>
    </row>
    <row r="1879" spans="4:18" x14ac:dyDescent="0.25">
      <c r="D1879" s="36" t="s">
        <v>2434</v>
      </c>
      <c r="E1879" s="37" t="s">
        <v>313</v>
      </c>
      <c r="F1879" s="37">
        <v>1</v>
      </c>
      <c r="G1879" s="37"/>
      <c r="H1879" s="37"/>
      <c r="I1879" s="38"/>
      <c r="J1879" s="38"/>
      <c r="K1879" s="38"/>
      <c r="L1879" s="38"/>
      <c r="M1879" s="39"/>
      <c r="N1879" s="39"/>
      <c r="O1879" s="41">
        <v>27000</v>
      </c>
      <c r="P1879" s="39">
        <f t="shared" si="87"/>
        <v>0</v>
      </c>
      <c r="Q1879" s="39">
        <f t="shared" si="88"/>
        <v>0</v>
      </c>
      <c r="R1879" s="39">
        <f t="shared" si="89"/>
        <v>0</v>
      </c>
    </row>
    <row r="1880" spans="4:18" x14ac:dyDescent="0.25">
      <c r="D1880" s="36" t="s">
        <v>2433</v>
      </c>
      <c r="E1880" s="37" t="s">
        <v>313</v>
      </c>
      <c r="F1880" s="37">
        <v>1</v>
      </c>
      <c r="G1880" s="37"/>
      <c r="H1880" s="37"/>
      <c r="I1880" s="38"/>
      <c r="J1880" s="38"/>
      <c r="K1880" s="38"/>
      <c r="L1880" s="38"/>
      <c r="M1880" s="39"/>
      <c r="N1880" s="39"/>
      <c r="O1880" s="41">
        <v>87000</v>
      </c>
      <c r="P1880" s="39">
        <f t="shared" si="87"/>
        <v>0</v>
      </c>
      <c r="Q1880" s="39">
        <f t="shared" si="88"/>
        <v>0</v>
      </c>
      <c r="R1880" s="39">
        <f t="shared" si="89"/>
        <v>0</v>
      </c>
    </row>
    <row r="1881" spans="4:18" x14ac:dyDescent="0.25">
      <c r="D1881" s="35" t="s">
        <v>1971</v>
      </c>
      <c r="E1881" s="37" t="s">
        <v>471</v>
      </c>
      <c r="F1881" s="37">
        <v>1</v>
      </c>
      <c r="G1881" s="37"/>
      <c r="H1881" s="37"/>
      <c r="I1881" s="38"/>
      <c r="J1881" s="38"/>
      <c r="K1881" s="38"/>
      <c r="L1881" s="38"/>
      <c r="M1881" s="39"/>
      <c r="N1881" s="39"/>
      <c r="O1881" s="41">
        <v>55000</v>
      </c>
      <c r="P1881" s="39">
        <f t="shared" si="87"/>
        <v>0</v>
      </c>
      <c r="Q1881" s="39">
        <f t="shared" si="88"/>
        <v>0</v>
      </c>
      <c r="R1881" s="39">
        <f t="shared" si="89"/>
        <v>0</v>
      </c>
    </row>
    <row r="1882" spans="4:18" x14ac:dyDescent="0.25">
      <c r="D1882" s="35" t="s">
        <v>1972</v>
      </c>
      <c r="E1882" s="37" t="s">
        <v>471</v>
      </c>
      <c r="F1882" s="37">
        <v>1</v>
      </c>
      <c r="G1882" s="37"/>
      <c r="H1882" s="37"/>
      <c r="I1882" s="38"/>
      <c r="J1882" s="38"/>
      <c r="K1882" s="38"/>
      <c r="L1882" s="38"/>
      <c r="M1882" s="39"/>
      <c r="N1882" s="39"/>
      <c r="O1882" s="41">
        <v>5000</v>
      </c>
      <c r="P1882" s="39">
        <f t="shared" si="87"/>
        <v>0</v>
      </c>
      <c r="Q1882" s="39">
        <f t="shared" si="88"/>
        <v>0</v>
      </c>
      <c r="R1882" s="39">
        <f t="shared" si="89"/>
        <v>0</v>
      </c>
    </row>
    <row r="1883" spans="4:18" x14ac:dyDescent="0.25">
      <c r="D1883" s="35" t="s">
        <v>1972</v>
      </c>
      <c r="E1883" s="37" t="s">
        <v>471</v>
      </c>
      <c r="F1883" s="37">
        <v>5</v>
      </c>
      <c r="G1883" s="37"/>
      <c r="H1883" s="37"/>
      <c r="I1883" s="38"/>
      <c r="J1883" s="38"/>
      <c r="K1883" s="38"/>
      <c r="L1883" s="38"/>
      <c r="M1883" s="39"/>
      <c r="N1883" s="39"/>
      <c r="O1883" s="41">
        <v>11000</v>
      </c>
      <c r="P1883" s="39">
        <f t="shared" si="87"/>
        <v>0</v>
      </c>
      <c r="Q1883" s="39">
        <f t="shared" si="88"/>
        <v>0</v>
      </c>
      <c r="R1883" s="39">
        <f t="shared" si="89"/>
        <v>0</v>
      </c>
    </row>
    <row r="1884" spans="4:18" x14ac:dyDescent="0.25">
      <c r="D1884" s="35" t="s">
        <v>1973</v>
      </c>
      <c r="E1884" s="37" t="s">
        <v>471</v>
      </c>
      <c r="F1884" s="37">
        <v>1</v>
      </c>
      <c r="G1884" s="37"/>
      <c r="H1884" s="37"/>
      <c r="I1884" s="38"/>
      <c r="J1884" s="38"/>
      <c r="K1884" s="38"/>
      <c r="L1884" s="38"/>
      <c r="M1884" s="39"/>
      <c r="N1884" s="39"/>
      <c r="O1884" s="41">
        <v>28000</v>
      </c>
      <c r="P1884" s="39">
        <f t="shared" si="87"/>
        <v>0</v>
      </c>
      <c r="Q1884" s="39">
        <f t="shared" si="88"/>
        <v>0</v>
      </c>
      <c r="R1884" s="39">
        <f t="shared" si="89"/>
        <v>0</v>
      </c>
    </row>
    <row r="1885" spans="4:18" x14ac:dyDescent="0.25">
      <c r="D1885" s="36" t="s">
        <v>2402</v>
      </c>
      <c r="E1885" s="37" t="s">
        <v>313</v>
      </c>
      <c r="F1885" s="37">
        <v>3</v>
      </c>
      <c r="G1885" s="37"/>
      <c r="H1885" s="37"/>
      <c r="I1885" s="38"/>
      <c r="J1885" s="38"/>
      <c r="K1885" s="38"/>
      <c r="L1885" s="38"/>
      <c r="M1885" s="39"/>
      <c r="N1885" s="39"/>
      <c r="O1885" s="41">
        <v>23000</v>
      </c>
      <c r="P1885" s="39">
        <f t="shared" si="87"/>
        <v>0</v>
      </c>
      <c r="Q1885" s="39">
        <f t="shared" si="88"/>
        <v>0</v>
      </c>
      <c r="R1885" s="39">
        <f t="shared" si="89"/>
        <v>0</v>
      </c>
    </row>
    <row r="1886" spans="4:18" x14ac:dyDescent="0.25">
      <c r="D1886" s="36" t="s">
        <v>1974</v>
      </c>
      <c r="E1886" s="37" t="s">
        <v>471</v>
      </c>
      <c r="F1886" s="37">
        <v>1</v>
      </c>
      <c r="G1886" s="37"/>
      <c r="H1886" s="37"/>
      <c r="I1886" s="38"/>
      <c r="J1886" s="38"/>
      <c r="K1886" s="38"/>
      <c r="L1886" s="38"/>
      <c r="M1886" s="39"/>
      <c r="N1886" s="39"/>
      <c r="O1886" s="40">
        <v>29000</v>
      </c>
      <c r="P1886" s="39">
        <f t="shared" si="87"/>
        <v>0</v>
      </c>
      <c r="Q1886" s="39">
        <f t="shared" si="88"/>
        <v>0</v>
      </c>
      <c r="R1886" s="39">
        <f t="shared" si="89"/>
        <v>0</v>
      </c>
    </row>
    <row r="1887" spans="4:18" x14ac:dyDescent="0.25">
      <c r="D1887" s="36" t="s">
        <v>2427</v>
      </c>
      <c r="E1887" s="37" t="s">
        <v>313</v>
      </c>
      <c r="F1887" s="37">
        <v>5</v>
      </c>
      <c r="G1887" s="37"/>
      <c r="H1887" s="37"/>
      <c r="I1887" s="38"/>
      <c r="J1887" s="38"/>
      <c r="K1887" s="38"/>
      <c r="L1887" s="38"/>
      <c r="M1887" s="39"/>
      <c r="N1887" s="39"/>
      <c r="O1887" s="41">
        <v>15000</v>
      </c>
      <c r="P1887" s="39">
        <f t="shared" si="87"/>
        <v>0</v>
      </c>
      <c r="Q1887" s="39">
        <f t="shared" si="88"/>
        <v>0</v>
      </c>
      <c r="R1887" s="39">
        <f t="shared" si="89"/>
        <v>0</v>
      </c>
    </row>
    <row r="1888" spans="4:18" x14ac:dyDescent="0.25">
      <c r="D1888" s="36" t="s">
        <v>1975</v>
      </c>
      <c r="E1888" s="37" t="s">
        <v>471</v>
      </c>
      <c r="F1888" s="37">
        <v>7</v>
      </c>
      <c r="G1888" s="37"/>
      <c r="H1888" s="37"/>
      <c r="I1888" s="38"/>
      <c r="J1888" s="38"/>
      <c r="K1888" s="38"/>
      <c r="L1888" s="38"/>
      <c r="M1888" s="39"/>
      <c r="N1888" s="39"/>
      <c r="O1888" s="40">
        <v>15000</v>
      </c>
      <c r="P1888" s="39">
        <f t="shared" si="87"/>
        <v>0</v>
      </c>
      <c r="Q1888" s="39">
        <f t="shared" si="88"/>
        <v>0</v>
      </c>
      <c r="R1888" s="39">
        <f t="shared" si="89"/>
        <v>0</v>
      </c>
    </row>
    <row r="1889" spans="4:18" x14ac:dyDescent="0.25">
      <c r="D1889" s="36" t="s">
        <v>1976</v>
      </c>
      <c r="E1889" s="37" t="s">
        <v>471</v>
      </c>
      <c r="F1889" s="37">
        <v>2</v>
      </c>
      <c r="G1889" s="37"/>
      <c r="H1889" s="37"/>
      <c r="I1889" s="38"/>
      <c r="J1889" s="38"/>
      <c r="K1889" s="38"/>
      <c r="L1889" s="38"/>
      <c r="M1889" s="39"/>
      <c r="N1889" s="39"/>
      <c r="O1889" s="40">
        <v>15000</v>
      </c>
      <c r="P1889" s="39">
        <f t="shared" si="87"/>
        <v>0</v>
      </c>
      <c r="Q1889" s="39">
        <f t="shared" si="88"/>
        <v>0</v>
      </c>
      <c r="R1889" s="39">
        <f t="shared" si="89"/>
        <v>0</v>
      </c>
    </row>
    <row r="1890" spans="4:18" x14ac:dyDescent="0.25">
      <c r="D1890" s="36" t="s">
        <v>1977</v>
      </c>
      <c r="E1890" s="37" t="s">
        <v>471</v>
      </c>
      <c r="F1890" s="37">
        <v>4</v>
      </c>
      <c r="G1890" s="37"/>
      <c r="H1890" s="37"/>
      <c r="I1890" s="38"/>
      <c r="J1890" s="38"/>
      <c r="K1890" s="38"/>
      <c r="L1890" s="38"/>
      <c r="M1890" s="39"/>
      <c r="N1890" s="39"/>
      <c r="O1890" s="40">
        <v>19000</v>
      </c>
      <c r="P1890" s="39">
        <f t="shared" si="87"/>
        <v>0</v>
      </c>
      <c r="Q1890" s="39">
        <f t="shared" si="88"/>
        <v>0</v>
      </c>
      <c r="R1890" s="39">
        <f t="shared" si="89"/>
        <v>0</v>
      </c>
    </row>
    <row r="1891" spans="4:18" x14ac:dyDescent="0.25">
      <c r="D1891" s="36" t="s">
        <v>1978</v>
      </c>
      <c r="E1891" s="37" t="s">
        <v>471</v>
      </c>
      <c r="F1891" s="37">
        <v>3</v>
      </c>
      <c r="G1891" s="37"/>
      <c r="H1891" s="37"/>
      <c r="I1891" s="38"/>
      <c r="J1891" s="38"/>
      <c r="K1891" s="38"/>
      <c r="L1891" s="38"/>
      <c r="M1891" s="39"/>
      <c r="N1891" s="39"/>
      <c r="O1891" s="40">
        <v>20000</v>
      </c>
      <c r="P1891" s="39">
        <f t="shared" si="87"/>
        <v>0</v>
      </c>
      <c r="Q1891" s="39">
        <f t="shared" si="88"/>
        <v>0</v>
      </c>
      <c r="R1891" s="39">
        <f t="shared" si="89"/>
        <v>0</v>
      </c>
    </row>
    <row r="1892" spans="4:18" x14ac:dyDescent="0.25">
      <c r="D1892" s="36" t="s">
        <v>1979</v>
      </c>
      <c r="E1892" s="37" t="s">
        <v>471</v>
      </c>
      <c r="F1892" s="37">
        <v>3</v>
      </c>
      <c r="G1892" s="37"/>
      <c r="H1892" s="37"/>
      <c r="I1892" s="38"/>
      <c r="J1892" s="38"/>
      <c r="K1892" s="38"/>
      <c r="L1892" s="38"/>
      <c r="M1892" s="39"/>
      <c r="N1892" s="39"/>
      <c r="O1892" s="40">
        <v>35000</v>
      </c>
      <c r="P1892" s="39">
        <f t="shared" si="87"/>
        <v>0</v>
      </c>
      <c r="Q1892" s="39">
        <f t="shared" si="88"/>
        <v>0</v>
      </c>
      <c r="R1892" s="39">
        <f t="shared" si="89"/>
        <v>0</v>
      </c>
    </row>
    <row r="1893" spans="4:18" x14ac:dyDescent="0.25">
      <c r="D1893" s="36" t="s">
        <v>1980</v>
      </c>
      <c r="E1893" s="37" t="s">
        <v>471</v>
      </c>
      <c r="F1893" s="37">
        <v>1</v>
      </c>
      <c r="G1893" s="37"/>
      <c r="H1893" s="37"/>
      <c r="I1893" s="38"/>
      <c r="J1893" s="38"/>
      <c r="K1893" s="38"/>
      <c r="L1893" s="38"/>
      <c r="M1893" s="39"/>
      <c r="N1893" s="39"/>
      <c r="O1893" s="40">
        <v>12000</v>
      </c>
      <c r="P1893" s="39">
        <f t="shared" si="87"/>
        <v>0</v>
      </c>
      <c r="Q1893" s="39">
        <f t="shared" si="88"/>
        <v>0</v>
      </c>
      <c r="R1893" s="39">
        <f t="shared" si="89"/>
        <v>0</v>
      </c>
    </row>
    <row r="1894" spans="4:18" x14ac:dyDescent="0.25">
      <c r="D1894" s="36" t="s">
        <v>1981</v>
      </c>
      <c r="E1894" s="37" t="s">
        <v>471</v>
      </c>
      <c r="F1894" s="37">
        <v>3</v>
      </c>
      <c r="G1894" s="37"/>
      <c r="H1894" s="37"/>
      <c r="I1894" s="38"/>
      <c r="J1894" s="38"/>
      <c r="K1894" s="38"/>
      <c r="L1894" s="38"/>
      <c r="M1894" s="39"/>
      <c r="N1894" s="39"/>
      <c r="O1894" s="40">
        <v>39000</v>
      </c>
      <c r="P1894" s="39">
        <f t="shared" si="87"/>
        <v>0</v>
      </c>
      <c r="Q1894" s="39">
        <f t="shared" si="88"/>
        <v>0</v>
      </c>
      <c r="R1894" s="39">
        <f t="shared" si="89"/>
        <v>0</v>
      </c>
    </row>
    <row r="1895" spans="4:18" x14ac:dyDescent="0.25">
      <c r="D1895" s="36" t="s">
        <v>2403</v>
      </c>
      <c r="E1895" s="37" t="s">
        <v>313</v>
      </c>
      <c r="F1895" s="37">
        <v>5</v>
      </c>
      <c r="G1895" s="37"/>
      <c r="H1895" s="37"/>
      <c r="I1895" s="38"/>
      <c r="J1895" s="38"/>
      <c r="K1895" s="38"/>
      <c r="L1895" s="38"/>
      <c r="M1895" s="39"/>
      <c r="N1895" s="39"/>
      <c r="O1895" s="41">
        <v>16000</v>
      </c>
      <c r="P1895" s="39">
        <f t="shared" si="87"/>
        <v>0</v>
      </c>
      <c r="Q1895" s="39">
        <f t="shared" si="88"/>
        <v>0</v>
      </c>
      <c r="R1895" s="39">
        <f t="shared" si="89"/>
        <v>0</v>
      </c>
    </row>
    <row r="1896" spans="4:18" x14ac:dyDescent="0.25">
      <c r="D1896" s="36" t="s">
        <v>1982</v>
      </c>
      <c r="E1896" s="37" t="s">
        <v>471</v>
      </c>
      <c r="F1896" s="37">
        <v>8</v>
      </c>
      <c r="G1896" s="37"/>
      <c r="H1896" s="37"/>
      <c r="I1896" s="38"/>
      <c r="J1896" s="38"/>
      <c r="K1896" s="38"/>
      <c r="L1896" s="38"/>
      <c r="M1896" s="39"/>
      <c r="N1896" s="39"/>
      <c r="O1896" s="40">
        <v>8000</v>
      </c>
      <c r="P1896" s="39">
        <f t="shared" si="87"/>
        <v>0</v>
      </c>
      <c r="Q1896" s="39">
        <f t="shared" si="88"/>
        <v>0</v>
      </c>
      <c r="R1896" s="39">
        <f t="shared" si="89"/>
        <v>0</v>
      </c>
    </row>
    <row r="1897" spans="4:18" x14ac:dyDescent="0.25">
      <c r="D1897" s="35" t="s">
        <v>1983</v>
      </c>
      <c r="E1897" s="37" t="s">
        <v>471</v>
      </c>
      <c r="F1897" s="37">
        <v>10</v>
      </c>
      <c r="G1897" s="37"/>
      <c r="H1897" s="37"/>
      <c r="I1897" s="38"/>
      <c r="J1897" s="38"/>
      <c r="K1897" s="38"/>
      <c r="L1897" s="38"/>
      <c r="M1897" s="39"/>
      <c r="N1897" s="39"/>
      <c r="O1897" s="41">
        <v>9000</v>
      </c>
      <c r="P1897" s="39">
        <f t="shared" si="87"/>
        <v>0</v>
      </c>
      <c r="Q1897" s="39">
        <f t="shared" si="88"/>
        <v>0</v>
      </c>
      <c r="R1897" s="39">
        <f t="shared" si="89"/>
        <v>0</v>
      </c>
    </row>
    <row r="1898" spans="4:18" x14ac:dyDescent="0.25">
      <c r="D1898" s="36" t="s">
        <v>2386</v>
      </c>
      <c r="E1898" s="37" t="s">
        <v>313</v>
      </c>
      <c r="F1898" s="37">
        <v>1</v>
      </c>
      <c r="G1898" s="37"/>
      <c r="H1898" s="37"/>
      <c r="I1898" s="38"/>
      <c r="J1898" s="38"/>
      <c r="K1898" s="38"/>
      <c r="L1898" s="38"/>
      <c r="M1898" s="39"/>
      <c r="N1898" s="39"/>
      <c r="O1898" s="41">
        <v>130000</v>
      </c>
      <c r="P1898" s="39">
        <f t="shared" si="87"/>
        <v>0</v>
      </c>
      <c r="Q1898" s="39">
        <f t="shared" si="88"/>
        <v>0</v>
      </c>
      <c r="R1898" s="39">
        <f t="shared" si="89"/>
        <v>0</v>
      </c>
    </row>
    <row r="1899" spans="4:18" x14ac:dyDescent="0.25">
      <c r="D1899" s="36" t="s">
        <v>2571</v>
      </c>
      <c r="E1899" s="37" t="s">
        <v>2257</v>
      </c>
      <c r="F1899" s="37">
        <v>2</v>
      </c>
      <c r="G1899" s="37"/>
      <c r="H1899" s="37"/>
      <c r="I1899" s="38"/>
      <c r="J1899" s="38"/>
      <c r="K1899" s="38"/>
      <c r="L1899" s="38"/>
      <c r="M1899" s="39"/>
      <c r="N1899" s="39"/>
      <c r="O1899" s="41">
        <v>39000</v>
      </c>
      <c r="P1899" s="39">
        <f t="shared" si="87"/>
        <v>0</v>
      </c>
      <c r="Q1899" s="39">
        <f t="shared" si="88"/>
        <v>0</v>
      </c>
      <c r="R1899" s="39">
        <f t="shared" si="89"/>
        <v>0</v>
      </c>
    </row>
    <row r="1900" spans="4:18" x14ac:dyDescent="0.25">
      <c r="D1900" s="36" t="s">
        <v>2543</v>
      </c>
      <c r="E1900" s="37" t="s">
        <v>2257</v>
      </c>
      <c r="F1900" s="37">
        <v>1</v>
      </c>
      <c r="G1900" s="37"/>
      <c r="H1900" s="37"/>
      <c r="I1900" s="38"/>
      <c r="J1900" s="38"/>
      <c r="K1900" s="38"/>
      <c r="L1900" s="38"/>
      <c r="M1900" s="39"/>
      <c r="N1900" s="39"/>
      <c r="O1900" s="41">
        <v>20000</v>
      </c>
      <c r="P1900" s="39">
        <f t="shared" si="87"/>
        <v>0</v>
      </c>
      <c r="Q1900" s="39">
        <f t="shared" si="88"/>
        <v>0</v>
      </c>
      <c r="R1900" s="39">
        <f t="shared" si="89"/>
        <v>0</v>
      </c>
    </row>
    <row r="1901" spans="4:18" x14ac:dyDescent="0.25">
      <c r="D1901" s="35" t="s">
        <v>1984</v>
      </c>
      <c r="E1901" s="37" t="s">
        <v>471</v>
      </c>
      <c r="F1901" s="37">
        <v>1</v>
      </c>
      <c r="G1901" s="37"/>
      <c r="H1901" s="37"/>
      <c r="I1901" s="38"/>
      <c r="J1901" s="38"/>
      <c r="K1901" s="38"/>
      <c r="L1901" s="38"/>
      <c r="M1901" s="39"/>
      <c r="N1901" s="39"/>
      <c r="O1901" s="41">
        <v>28000</v>
      </c>
      <c r="P1901" s="39">
        <f t="shared" si="87"/>
        <v>0</v>
      </c>
      <c r="Q1901" s="39">
        <f t="shared" si="88"/>
        <v>0</v>
      </c>
      <c r="R1901" s="39">
        <f t="shared" si="89"/>
        <v>0</v>
      </c>
    </row>
    <row r="1902" spans="4:18" x14ac:dyDescent="0.25">
      <c r="D1902" s="36" t="s">
        <v>1985</v>
      </c>
      <c r="E1902" s="37" t="s">
        <v>471</v>
      </c>
      <c r="F1902" s="37">
        <v>1</v>
      </c>
      <c r="G1902" s="37"/>
      <c r="H1902" s="37"/>
      <c r="I1902" s="38"/>
      <c r="J1902" s="38"/>
      <c r="K1902" s="38"/>
      <c r="L1902" s="38"/>
      <c r="M1902" s="39"/>
      <c r="N1902" s="39"/>
      <c r="O1902" s="41">
        <v>18000</v>
      </c>
      <c r="P1902" s="39">
        <f t="shared" si="87"/>
        <v>0</v>
      </c>
      <c r="Q1902" s="39">
        <f t="shared" si="88"/>
        <v>0</v>
      </c>
      <c r="R1902" s="39">
        <f t="shared" si="89"/>
        <v>0</v>
      </c>
    </row>
    <row r="1903" spans="4:18" x14ac:dyDescent="0.25">
      <c r="D1903" s="35" t="s">
        <v>2324</v>
      </c>
      <c r="E1903" s="37" t="s">
        <v>313</v>
      </c>
      <c r="F1903" s="37">
        <v>1</v>
      </c>
      <c r="G1903" s="37"/>
      <c r="H1903" s="37"/>
      <c r="I1903" s="38"/>
      <c r="J1903" s="38"/>
      <c r="K1903" s="38"/>
      <c r="L1903" s="38"/>
      <c r="M1903" s="39"/>
      <c r="N1903" s="39"/>
      <c r="O1903" s="41">
        <v>29000</v>
      </c>
      <c r="P1903" s="39">
        <f t="shared" si="87"/>
        <v>0</v>
      </c>
      <c r="Q1903" s="39">
        <f t="shared" si="88"/>
        <v>0</v>
      </c>
      <c r="R1903" s="39">
        <f t="shared" si="89"/>
        <v>0</v>
      </c>
    </row>
    <row r="1904" spans="4:18" x14ac:dyDescent="0.25">
      <c r="D1904" s="36" t="s">
        <v>1986</v>
      </c>
      <c r="E1904" s="37" t="s">
        <v>471</v>
      </c>
      <c r="F1904" s="37">
        <v>5</v>
      </c>
      <c r="G1904" s="37"/>
      <c r="H1904" s="37"/>
      <c r="I1904" s="38"/>
      <c r="J1904" s="38"/>
      <c r="K1904" s="38"/>
      <c r="L1904" s="38"/>
      <c r="M1904" s="39"/>
      <c r="N1904" s="39"/>
      <c r="O1904" s="40">
        <v>19000</v>
      </c>
      <c r="P1904" s="39">
        <f t="shared" si="87"/>
        <v>0</v>
      </c>
      <c r="Q1904" s="39">
        <f t="shared" si="88"/>
        <v>0</v>
      </c>
      <c r="R1904" s="39">
        <f t="shared" si="89"/>
        <v>0</v>
      </c>
    </row>
    <row r="1905" spans="4:18" x14ac:dyDescent="0.25">
      <c r="D1905" s="35" t="s">
        <v>2322</v>
      </c>
      <c r="E1905" s="37" t="s">
        <v>313</v>
      </c>
      <c r="F1905" s="37">
        <v>3</v>
      </c>
      <c r="G1905" s="37"/>
      <c r="H1905" s="37"/>
      <c r="I1905" s="38"/>
      <c r="J1905" s="38"/>
      <c r="K1905" s="38"/>
      <c r="L1905" s="38"/>
      <c r="M1905" s="39"/>
      <c r="N1905" s="39"/>
      <c r="O1905" s="41">
        <v>30000</v>
      </c>
      <c r="P1905" s="39">
        <f t="shared" si="87"/>
        <v>0</v>
      </c>
      <c r="Q1905" s="39">
        <f t="shared" si="88"/>
        <v>0</v>
      </c>
      <c r="R1905" s="39">
        <f t="shared" si="89"/>
        <v>0</v>
      </c>
    </row>
    <row r="1906" spans="4:18" x14ac:dyDescent="0.25">
      <c r="D1906" s="36" t="s">
        <v>2558</v>
      </c>
      <c r="E1906" s="37" t="s">
        <v>2257</v>
      </c>
      <c r="F1906" s="37">
        <v>5</v>
      </c>
      <c r="G1906" s="37"/>
      <c r="H1906" s="37"/>
      <c r="I1906" s="38"/>
      <c r="J1906" s="38"/>
      <c r="K1906" s="38"/>
      <c r="L1906" s="38"/>
      <c r="M1906" s="39"/>
      <c r="N1906" s="39"/>
      <c r="O1906" s="41">
        <v>20500</v>
      </c>
      <c r="P1906" s="39">
        <f t="shared" si="87"/>
        <v>0</v>
      </c>
      <c r="Q1906" s="39">
        <f t="shared" si="88"/>
        <v>0</v>
      </c>
      <c r="R1906" s="39">
        <f t="shared" si="89"/>
        <v>0</v>
      </c>
    </row>
    <row r="1907" spans="4:18" x14ac:dyDescent="0.25">
      <c r="D1907" s="36" t="s">
        <v>2559</v>
      </c>
      <c r="E1907" s="37" t="s">
        <v>2257</v>
      </c>
      <c r="F1907" s="37">
        <v>4</v>
      </c>
      <c r="G1907" s="37"/>
      <c r="H1907" s="37"/>
      <c r="I1907" s="38"/>
      <c r="J1907" s="38"/>
      <c r="K1907" s="38"/>
      <c r="L1907" s="38"/>
      <c r="M1907" s="39"/>
      <c r="N1907" s="39"/>
      <c r="O1907" s="41">
        <v>20500</v>
      </c>
      <c r="P1907" s="39">
        <f t="shared" si="87"/>
        <v>0</v>
      </c>
      <c r="Q1907" s="39">
        <f t="shared" si="88"/>
        <v>0</v>
      </c>
      <c r="R1907" s="39">
        <f t="shared" si="89"/>
        <v>0</v>
      </c>
    </row>
    <row r="1908" spans="4:18" x14ac:dyDescent="0.25">
      <c r="D1908" s="36" t="s">
        <v>2560</v>
      </c>
      <c r="E1908" s="37" t="s">
        <v>2257</v>
      </c>
      <c r="F1908" s="37">
        <v>4</v>
      </c>
      <c r="G1908" s="37"/>
      <c r="H1908" s="37"/>
      <c r="I1908" s="38"/>
      <c r="J1908" s="38"/>
      <c r="K1908" s="38"/>
      <c r="L1908" s="38"/>
      <c r="M1908" s="39"/>
      <c r="N1908" s="39"/>
      <c r="O1908" s="41">
        <v>23000</v>
      </c>
      <c r="P1908" s="39">
        <f t="shared" si="87"/>
        <v>0</v>
      </c>
      <c r="Q1908" s="39">
        <f t="shared" si="88"/>
        <v>0</v>
      </c>
      <c r="R1908" s="39">
        <f t="shared" si="89"/>
        <v>0</v>
      </c>
    </row>
    <row r="1909" spans="4:18" x14ac:dyDescent="0.25">
      <c r="D1909" s="36" t="s">
        <v>1987</v>
      </c>
      <c r="E1909" s="37" t="s">
        <v>471</v>
      </c>
      <c r="F1909" s="37">
        <v>3</v>
      </c>
      <c r="G1909" s="37"/>
      <c r="H1909" s="37"/>
      <c r="I1909" s="38"/>
      <c r="J1909" s="38"/>
      <c r="K1909" s="38"/>
      <c r="L1909" s="38"/>
      <c r="M1909" s="39"/>
      <c r="N1909" s="39"/>
      <c r="O1909" s="40">
        <v>19000</v>
      </c>
      <c r="P1909" s="39">
        <f t="shared" si="87"/>
        <v>0</v>
      </c>
      <c r="Q1909" s="39">
        <f t="shared" si="88"/>
        <v>0</v>
      </c>
      <c r="R1909" s="39">
        <f t="shared" si="89"/>
        <v>0</v>
      </c>
    </row>
    <row r="1910" spans="4:18" x14ac:dyDescent="0.25">
      <c r="D1910" s="36" t="s">
        <v>1988</v>
      </c>
      <c r="E1910" s="37" t="s">
        <v>471</v>
      </c>
      <c r="F1910" s="37">
        <v>5</v>
      </c>
      <c r="G1910" s="37"/>
      <c r="H1910" s="37"/>
      <c r="I1910" s="38"/>
      <c r="J1910" s="38"/>
      <c r="K1910" s="38"/>
      <c r="L1910" s="38"/>
      <c r="M1910" s="39"/>
      <c r="N1910" s="39"/>
      <c r="O1910" s="40">
        <v>55000</v>
      </c>
      <c r="P1910" s="39">
        <f t="shared" si="87"/>
        <v>0</v>
      </c>
      <c r="Q1910" s="39">
        <f t="shared" si="88"/>
        <v>0</v>
      </c>
      <c r="R1910" s="39">
        <f t="shared" si="89"/>
        <v>0</v>
      </c>
    </row>
    <row r="1911" spans="4:18" x14ac:dyDescent="0.25">
      <c r="D1911" s="36" t="s">
        <v>1989</v>
      </c>
      <c r="E1911" s="37" t="s">
        <v>471</v>
      </c>
      <c r="F1911" s="37">
        <v>1</v>
      </c>
      <c r="G1911" s="37"/>
      <c r="H1911" s="37"/>
      <c r="I1911" s="38"/>
      <c r="J1911" s="38"/>
      <c r="K1911" s="38"/>
      <c r="L1911" s="38"/>
      <c r="M1911" s="39"/>
      <c r="N1911" s="39"/>
      <c r="O1911" s="40">
        <v>18000</v>
      </c>
      <c r="P1911" s="39">
        <f t="shared" si="87"/>
        <v>0</v>
      </c>
      <c r="Q1911" s="39">
        <f t="shared" si="88"/>
        <v>0</v>
      </c>
      <c r="R1911" s="39">
        <f t="shared" si="89"/>
        <v>0</v>
      </c>
    </row>
    <row r="1912" spans="4:18" x14ac:dyDescent="0.25">
      <c r="D1912" s="36" t="s">
        <v>1990</v>
      </c>
      <c r="E1912" s="37" t="s">
        <v>471</v>
      </c>
      <c r="F1912" s="37">
        <v>2</v>
      </c>
      <c r="G1912" s="37"/>
      <c r="H1912" s="37"/>
      <c r="I1912" s="38"/>
      <c r="J1912" s="38"/>
      <c r="K1912" s="38"/>
      <c r="L1912" s="38"/>
      <c r="M1912" s="39"/>
      <c r="N1912" s="39"/>
      <c r="O1912" s="40">
        <v>24000</v>
      </c>
      <c r="P1912" s="39">
        <f t="shared" si="87"/>
        <v>0</v>
      </c>
      <c r="Q1912" s="39">
        <f t="shared" si="88"/>
        <v>0</v>
      </c>
      <c r="R1912" s="39">
        <f t="shared" si="89"/>
        <v>0</v>
      </c>
    </row>
    <row r="1913" spans="4:18" x14ac:dyDescent="0.25">
      <c r="D1913" s="35" t="s">
        <v>1990</v>
      </c>
      <c r="E1913" s="37" t="s">
        <v>471</v>
      </c>
      <c r="F1913" s="37">
        <v>1</v>
      </c>
      <c r="G1913" s="37"/>
      <c r="H1913" s="37"/>
      <c r="I1913" s="38"/>
      <c r="J1913" s="38"/>
      <c r="K1913" s="38"/>
      <c r="L1913" s="38"/>
      <c r="M1913" s="39"/>
      <c r="N1913" s="39"/>
      <c r="O1913" s="41">
        <v>16500</v>
      </c>
      <c r="P1913" s="39">
        <f t="shared" si="87"/>
        <v>0</v>
      </c>
      <c r="Q1913" s="39">
        <f t="shared" si="88"/>
        <v>0</v>
      </c>
      <c r="R1913" s="39">
        <f t="shared" si="89"/>
        <v>0</v>
      </c>
    </row>
    <row r="1914" spans="4:18" x14ac:dyDescent="0.25">
      <c r="D1914" s="36" t="s">
        <v>1991</v>
      </c>
      <c r="E1914" s="37" t="s">
        <v>471</v>
      </c>
      <c r="F1914" s="37">
        <v>7</v>
      </c>
      <c r="G1914" s="37"/>
      <c r="H1914" s="37"/>
      <c r="I1914" s="38"/>
      <c r="J1914" s="38"/>
      <c r="K1914" s="38"/>
      <c r="L1914" s="38"/>
      <c r="M1914" s="39"/>
      <c r="N1914" s="39"/>
      <c r="O1914" s="40">
        <v>8000</v>
      </c>
      <c r="P1914" s="39">
        <f t="shared" si="87"/>
        <v>0</v>
      </c>
      <c r="Q1914" s="39">
        <f t="shared" si="88"/>
        <v>0</v>
      </c>
      <c r="R1914" s="39">
        <f t="shared" si="89"/>
        <v>0</v>
      </c>
    </row>
    <row r="1915" spans="4:18" x14ac:dyDescent="0.25">
      <c r="D1915" s="36" t="s">
        <v>1992</v>
      </c>
      <c r="E1915" s="37" t="s">
        <v>471</v>
      </c>
      <c r="F1915" s="37">
        <v>2</v>
      </c>
      <c r="G1915" s="37"/>
      <c r="H1915" s="37"/>
      <c r="I1915" s="38"/>
      <c r="J1915" s="38"/>
      <c r="K1915" s="38"/>
      <c r="L1915" s="38"/>
      <c r="M1915" s="39"/>
      <c r="N1915" s="39"/>
      <c r="O1915" s="40">
        <v>15000</v>
      </c>
      <c r="P1915" s="39">
        <f t="shared" si="87"/>
        <v>0</v>
      </c>
      <c r="Q1915" s="39">
        <f t="shared" si="88"/>
        <v>0</v>
      </c>
      <c r="R1915" s="39">
        <f t="shared" si="89"/>
        <v>0</v>
      </c>
    </row>
    <row r="1916" spans="4:18" x14ac:dyDescent="0.25">
      <c r="D1916" s="35" t="s">
        <v>1993</v>
      </c>
      <c r="E1916" s="37" t="s">
        <v>471</v>
      </c>
      <c r="F1916" s="37">
        <v>1</v>
      </c>
      <c r="G1916" s="37"/>
      <c r="H1916" s="37"/>
      <c r="I1916" s="38"/>
      <c r="J1916" s="38"/>
      <c r="K1916" s="38"/>
      <c r="L1916" s="38"/>
      <c r="M1916" s="39"/>
      <c r="N1916" s="39"/>
      <c r="O1916" s="41">
        <v>27000</v>
      </c>
      <c r="P1916" s="39">
        <f t="shared" si="87"/>
        <v>0</v>
      </c>
      <c r="Q1916" s="39">
        <f t="shared" si="88"/>
        <v>0</v>
      </c>
      <c r="R1916" s="39">
        <f t="shared" si="89"/>
        <v>0</v>
      </c>
    </row>
    <row r="1917" spans="4:18" x14ac:dyDescent="0.25">
      <c r="D1917" s="36" t="s">
        <v>1994</v>
      </c>
      <c r="E1917" s="37" t="s">
        <v>471</v>
      </c>
      <c r="F1917" s="37">
        <v>3</v>
      </c>
      <c r="G1917" s="37"/>
      <c r="H1917" s="37"/>
      <c r="I1917" s="38"/>
      <c r="J1917" s="38"/>
      <c r="K1917" s="38"/>
      <c r="L1917" s="38"/>
      <c r="M1917" s="39"/>
      <c r="N1917" s="39"/>
      <c r="O1917" s="40">
        <v>12000</v>
      </c>
      <c r="P1917" s="39">
        <f t="shared" si="87"/>
        <v>0</v>
      </c>
      <c r="Q1917" s="39">
        <f t="shared" si="88"/>
        <v>0</v>
      </c>
      <c r="R1917" s="39">
        <f t="shared" si="89"/>
        <v>0</v>
      </c>
    </row>
    <row r="1918" spans="4:18" x14ac:dyDescent="0.25">
      <c r="D1918" s="36" t="s">
        <v>1995</v>
      </c>
      <c r="E1918" s="37" t="s">
        <v>471</v>
      </c>
      <c r="F1918" s="37">
        <v>2</v>
      </c>
      <c r="G1918" s="37"/>
      <c r="H1918" s="37"/>
      <c r="I1918" s="38"/>
      <c r="J1918" s="38"/>
      <c r="K1918" s="38"/>
      <c r="L1918" s="38"/>
      <c r="M1918" s="39"/>
      <c r="N1918" s="39"/>
      <c r="O1918" s="40">
        <v>17000</v>
      </c>
      <c r="P1918" s="39">
        <f t="shared" si="87"/>
        <v>0</v>
      </c>
      <c r="Q1918" s="39">
        <f t="shared" si="88"/>
        <v>0</v>
      </c>
      <c r="R1918" s="39">
        <f t="shared" si="89"/>
        <v>0</v>
      </c>
    </row>
    <row r="1919" spans="4:18" x14ac:dyDescent="0.25">
      <c r="D1919" s="36" t="s">
        <v>1996</v>
      </c>
      <c r="E1919" s="37" t="s">
        <v>471</v>
      </c>
      <c r="F1919" s="37">
        <v>2</v>
      </c>
      <c r="G1919" s="37"/>
      <c r="H1919" s="37"/>
      <c r="I1919" s="38"/>
      <c r="J1919" s="38"/>
      <c r="K1919" s="38"/>
      <c r="L1919" s="38"/>
      <c r="M1919" s="39"/>
      <c r="N1919" s="39"/>
      <c r="O1919" s="40">
        <v>13000</v>
      </c>
      <c r="P1919" s="39">
        <f t="shared" si="87"/>
        <v>0</v>
      </c>
      <c r="Q1919" s="39">
        <f t="shared" si="88"/>
        <v>0</v>
      </c>
      <c r="R1919" s="39">
        <f t="shared" si="89"/>
        <v>0</v>
      </c>
    </row>
    <row r="1920" spans="4:18" x14ac:dyDescent="0.25">
      <c r="D1920" s="35" t="s">
        <v>1997</v>
      </c>
      <c r="E1920" s="37" t="s">
        <v>471</v>
      </c>
      <c r="F1920" s="37">
        <v>1</v>
      </c>
      <c r="G1920" s="37"/>
      <c r="H1920" s="37"/>
      <c r="I1920" s="38"/>
      <c r="J1920" s="38"/>
      <c r="K1920" s="38"/>
      <c r="L1920" s="38"/>
      <c r="M1920" s="39"/>
      <c r="N1920" s="39"/>
      <c r="O1920" s="41">
        <v>23000</v>
      </c>
      <c r="P1920" s="39">
        <f t="shared" si="87"/>
        <v>0</v>
      </c>
      <c r="Q1920" s="39">
        <f t="shared" si="88"/>
        <v>0</v>
      </c>
      <c r="R1920" s="39">
        <f t="shared" si="89"/>
        <v>0</v>
      </c>
    </row>
    <row r="1921" spans="4:18" x14ac:dyDescent="0.25">
      <c r="D1921" s="35" t="s">
        <v>1997</v>
      </c>
      <c r="E1921" s="37" t="s">
        <v>471</v>
      </c>
      <c r="F1921" s="37">
        <v>1</v>
      </c>
      <c r="G1921" s="37"/>
      <c r="H1921" s="37"/>
      <c r="I1921" s="38"/>
      <c r="J1921" s="38"/>
      <c r="K1921" s="38"/>
      <c r="L1921" s="38"/>
      <c r="M1921" s="39"/>
      <c r="N1921" s="39"/>
      <c r="O1921" s="41">
        <v>57000</v>
      </c>
      <c r="P1921" s="39">
        <f t="shared" ref="P1921:P1984" si="90">H1921*I1921</f>
        <v>0</v>
      </c>
      <c r="Q1921" s="39">
        <f t="shared" ref="Q1921:Q1984" si="91">H1921*O1921</f>
        <v>0</v>
      </c>
      <c r="R1921" s="39">
        <f t="shared" ref="R1921:R1984" si="92">G1921*O1921</f>
        <v>0</v>
      </c>
    </row>
    <row r="1922" spans="4:18" x14ac:dyDescent="0.25">
      <c r="D1922" s="36" t="s">
        <v>1998</v>
      </c>
      <c r="E1922" s="37" t="s">
        <v>471</v>
      </c>
      <c r="F1922" s="37">
        <v>36</v>
      </c>
      <c r="G1922" s="37"/>
      <c r="H1922" s="37"/>
      <c r="I1922" s="38"/>
      <c r="J1922" s="38"/>
      <c r="K1922" s="38"/>
      <c r="L1922" s="38"/>
      <c r="M1922" s="39"/>
      <c r="N1922" s="39"/>
      <c r="O1922" s="40">
        <v>12000</v>
      </c>
      <c r="P1922" s="39">
        <f t="shared" si="90"/>
        <v>0</v>
      </c>
      <c r="Q1922" s="39">
        <f t="shared" si="91"/>
        <v>0</v>
      </c>
      <c r="R1922" s="39">
        <f t="shared" si="92"/>
        <v>0</v>
      </c>
    </row>
    <row r="1923" spans="4:18" x14ac:dyDescent="0.25">
      <c r="D1923" s="36" t="s">
        <v>1999</v>
      </c>
      <c r="E1923" s="37" t="s">
        <v>471</v>
      </c>
      <c r="F1923" s="37">
        <v>7</v>
      </c>
      <c r="G1923" s="37"/>
      <c r="H1923" s="37"/>
      <c r="I1923" s="38"/>
      <c r="J1923" s="38"/>
      <c r="K1923" s="38"/>
      <c r="L1923" s="38"/>
      <c r="M1923" s="39"/>
      <c r="N1923" s="39"/>
      <c r="O1923" s="40">
        <v>25000</v>
      </c>
      <c r="P1923" s="39">
        <f t="shared" si="90"/>
        <v>0</v>
      </c>
      <c r="Q1923" s="39">
        <f t="shared" si="91"/>
        <v>0</v>
      </c>
      <c r="R1923" s="39">
        <f t="shared" si="92"/>
        <v>0</v>
      </c>
    </row>
    <row r="1924" spans="4:18" x14ac:dyDescent="0.25">
      <c r="D1924" s="36" t="s">
        <v>2561</v>
      </c>
      <c r="E1924" s="37" t="s">
        <v>2257</v>
      </c>
      <c r="F1924" s="37">
        <v>10</v>
      </c>
      <c r="G1924" s="37"/>
      <c r="H1924" s="37"/>
      <c r="I1924" s="38"/>
      <c r="J1924" s="38"/>
      <c r="K1924" s="38"/>
      <c r="L1924" s="38"/>
      <c r="M1924" s="39"/>
      <c r="N1924" s="39"/>
      <c r="O1924" s="41">
        <v>23000</v>
      </c>
      <c r="P1924" s="39">
        <f t="shared" si="90"/>
        <v>0</v>
      </c>
      <c r="Q1924" s="39">
        <f t="shared" si="91"/>
        <v>0</v>
      </c>
      <c r="R1924" s="39">
        <f t="shared" si="92"/>
        <v>0</v>
      </c>
    </row>
    <row r="1925" spans="4:18" x14ac:dyDescent="0.25">
      <c r="D1925" s="35" t="s">
        <v>2327</v>
      </c>
      <c r="E1925" s="37" t="s">
        <v>313</v>
      </c>
      <c r="F1925" s="37">
        <v>4</v>
      </c>
      <c r="G1925" s="37"/>
      <c r="H1925" s="37"/>
      <c r="I1925" s="38"/>
      <c r="J1925" s="38"/>
      <c r="K1925" s="38"/>
      <c r="L1925" s="38"/>
      <c r="M1925" s="39"/>
      <c r="N1925" s="39"/>
      <c r="O1925" s="41">
        <v>16000</v>
      </c>
      <c r="P1925" s="39">
        <f t="shared" si="90"/>
        <v>0</v>
      </c>
      <c r="Q1925" s="39">
        <f t="shared" si="91"/>
        <v>0</v>
      </c>
      <c r="R1925" s="39">
        <f t="shared" si="92"/>
        <v>0</v>
      </c>
    </row>
    <row r="1926" spans="4:18" x14ac:dyDescent="0.25">
      <c r="D1926" s="36" t="s">
        <v>2481</v>
      </c>
      <c r="E1926" s="37" t="s">
        <v>313</v>
      </c>
      <c r="F1926" s="37">
        <v>1</v>
      </c>
      <c r="G1926" s="37"/>
      <c r="H1926" s="37"/>
      <c r="I1926" s="38"/>
      <c r="J1926" s="38"/>
      <c r="K1926" s="38"/>
      <c r="L1926" s="38"/>
      <c r="M1926" s="39"/>
      <c r="N1926" s="39"/>
      <c r="O1926" s="41">
        <v>39000</v>
      </c>
      <c r="P1926" s="39">
        <f t="shared" si="90"/>
        <v>0</v>
      </c>
      <c r="Q1926" s="39">
        <f t="shared" si="91"/>
        <v>0</v>
      </c>
      <c r="R1926" s="39">
        <f t="shared" si="92"/>
        <v>0</v>
      </c>
    </row>
    <row r="1927" spans="4:18" x14ac:dyDescent="0.25">
      <c r="D1927" s="36" t="s">
        <v>2000</v>
      </c>
      <c r="E1927" s="37" t="s">
        <v>471</v>
      </c>
      <c r="F1927" s="37">
        <v>2</v>
      </c>
      <c r="G1927" s="37"/>
      <c r="H1927" s="37"/>
      <c r="I1927" s="38"/>
      <c r="J1927" s="38"/>
      <c r="K1927" s="38"/>
      <c r="L1927" s="38"/>
      <c r="M1927" s="39"/>
      <c r="N1927" s="39"/>
      <c r="O1927" s="40">
        <v>12000</v>
      </c>
      <c r="P1927" s="39">
        <f t="shared" si="90"/>
        <v>0</v>
      </c>
      <c r="Q1927" s="39">
        <f t="shared" si="91"/>
        <v>0</v>
      </c>
      <c r="R1927" s="39">
        <f t="shared" si="92"/>
        <v>0</v>
      </c>
    </row>
    <row r="1928" spans="4:18" x14ac:dyDescent="0.25">
      <c r="D1928" s="35" t="s">
        <v>2001</v>
      </c>
      <c r="E1928" s="37" t="s">
        <v>471</v>
      </c>
      <c r="F1928" s="37">
        <v>2</v>
      </c>
      <c r="G1928" s="37"/>
      <c r="H1928" s="37"/>
      <c r="I1928" s="38"/>
      <c r="J1928" s="38"/>
      <c r="K1928" s="38"/>
      <c r="L1928" s="38"/>
      <c r="M1928" s="39"/>
      <c r="N1928" s="39"/>
      <c r="O1928" s="41">
        <v>33000</v>
      </c>
      <c r="P1928" s="39">
        <f t="shared" si="90"/>
        <v>0</v>
      </c>
      <c r="Q1928" s="39">
        <f t="shared" si="91"/>
        <v>0</v>
      </c>
      <c r="R1928" s="39">
        <f t="shared" si="92"/>
        <v>0</v>
      </c>
    </row>
    <row r="1929" spans="4:18" x14ac:dyDescent="0.25">
      <c r="D1929" s="35" t="s">
        <v>2002</v>
      </c>
      <c r="E1929" s="37" t="s">
        <v>471</v>
      </c>
      <c r="F1929" s="37">
        <v>1</v>
      </c>
      <c r="G1929" s="37"/>
      <c r="H1929" s="37"/>
      <c r="I1929" s="38"/>
      <c r="J1929" s="38"/>
      <c r="K1929" s="38"/>
      <c r="L1929" s="38"/>
      <c r="M1929" s="39"/>
      <c r="N1929" s="39"/>
      <c r="O1929" s="41">
        <v>29000</v>
      </c>
      <c r="P1929" s="39">
        <f t="shared" si="90"/>
        <v>0</v>
      </c>
      <c r="Q1929" s="39">
        <f t="shared" si="91"/>
        <v>0</v>
      </c>
      <c r="R1929" s="39">
        <f t="shared" si="92"/>
        <v>0</v>
      </c>
    </row>
    <row r="1930" spans="4:18" x14ac:dyDescent="0.25">
      <c r="D1930" s="36" t="s">
        <v>2323</v>
      </c>
      <c r="E1930" s="37" t="s">
        <v>313</v>
      </c>
      <c r="F1930" s="37">
        <v>2</v>
      </c>
      <c r="G1930" s="37"/>
      <c r="H1930" s="37"/>
      <c r="I1930" s="38"/>
      <c r="J1930" s="38"/>
      <c r="K1930" s="38"/>
      <c r="L1930" s="38"/>
      <c r="M1930" s="39"/>
      <c r="N1930" s="39"/>
      <c r="O1930" s="40">
        <v>35000</v>
      </c>
      <c r="P1930" s="39">
        <f t="shared" si="90"/>
        <v>0</v>
      </c>
      <c r="Q1930" s="39">
        <f t="shared" si="91"/>
        <v>0</v>
      </c>
      <c r="R1930" s="39">
        <f t="shared" si="92"/>
        <v>0</v>
      </c>
    </row>
    <row r="1931" spans="4:18" x14ac:dyDescent="0.25">
      <c r="D1931" s="35" t="s">
        <v>2003</v>
      </c>
      <c r="E1931" s="37" t="s">
        <v>471</v>
      </c>
      <c r="F1931" s="37">
        <v>1</v>
      </c>
      <c r="G1931" s="37"/>
      <c r="H1931" s="37"/>
      <c r="I1931" s="38"/>
      <c r="J1931" s="38"/>
      <c r="K1931" s="38"/>
      <c r="L1931" s="38"/>
      <c r="M1931" s="39"/>
      <c r="N1931" s="39"/>
      <c r="O1931" s="41">
        <v>25000</v>
      </c>
      <c r="P1931" s="39">
        <f t="shared" si="90"/>
        <v>0</v>
      </c>
      <c r="Q1931" s="39">
        <f t="shared" si="91"/>
        <v>0</v>
      </c>
      <c r="R1931" s="39">
        <f t="shared" si="92"/>
        <v>0</v>
      </c>
    </row>
    <row r="1932" spans="4:18" x14ac:dyDescent="0.25">
      <c r="D1932" s="36" t="s">
        <v>2004</v>
      </c>
      <c r="E1932" s="37" t="s">
        <v>471</v>
      </c>
      <c r="F1932" s="37">
        <v>3</v>
      </c>
      <c r="G1932" s="37"/>
      <c r="H1932" s="37"/>
      <c r="I1932" s="38"/>
      <c r="J1932" s="38"/>
      <c r="K1932" s="38"/>
      <c r="L1932" s="38"/>
      <c r="M1932" s="39"/>
      <c r="N1932" s="39"/>
      <c r="O1932" s="40">
        <v>25000</v>
      </c>
      <c r="P1932" s="39">
        <f t="shared" si="90"/>
        <v>0</v>
      </c>
      <c r="Q1932" s="39">
        <f t="shared" si="91"/>
        <v>0</v>
      </c>
      <c r="R1932" s="39">
        <f t="shared" si="92"/>
        <v>0</v>
      </c>
    </row>
    <row r="1933" spans="4:18" x14ac:dyDescent="0.25">
      <c r="D1933" s="35" t="s">
        <v>2005</v>
      </c>
      <c r="E1933" s="37" t="s">
        <v>471</v>
      </c>
      <c r="F1933" s="37">
        <v>4</v>
      </c>
      <c r="G1933" s="37"/>
      <c r="H1933" s="37"/>
      <c r="I1933" s="38"/>
      <c r="J1933" s="38"/>
      <c r="K1933" s="38"/>
      <c r="L1933" s="38"/>
      <c r="M1933" s="39"/>
      <c r="N1933" s="39"/>
      <c r="O1933" s="41">
        <v>23000</v>
      </c>
      <c r="P1933" s="39">
        <f t="shared" si="90"/>
        <v>0</v>
      </c>
      <c r="Q1933" s="39">
        <f t="shared" si="91"/>
        <v>0</v>
      </c>
      <c r="R1933" s="39">
        <f t="shared" si="92"/>
        <v>0</v>
      </c>
    </row>
    <row r="1934" spans="4:18" x14ac:dyDescent="0.25">
      <c r="D1934" s="35" t="s">
        <v>2005</v>
      </c>
      <c r="E1934" s="37" t="s">
        <v>471</v>
      </c>
      <c r="F1934" s="37">
        <v>1</v>
      </c>
      <c r="G1934" s="37"/>
      <c r="H1934" s="37"/>
      <c r="I1934" s="38"/>
      <c r="J1934" s="38"/>
      <c r="K1934" s="38"/>
      <c r="L1934" s="38"/>
      <c r="M1934" s="39"/>
      <c r="N1934" s="39"/>
      <c r="O1934" s="41">
        <v>23000</v>
      </c>
      <c r="P1934" s="39">
        <f t="shared" si="90"/>
        <v>0</v>
      </c>
      <c r="Q1934" s="39">
        <f t="shared" si="91"/>
        <v>0</v>
      </c>
      <c r="R1934" s="39">
        <f t="shared" si="92"/>
        <v>0</v>
      </c>
    </row>
    <row r="1935" spans="4:18" x14ac:dyDescent="0.25">
      <c r="D1935" s="35" t="s">
        <v>2006</v>
      </c>
      <c r="E1935" s="37" t="s">
        <v>471</v>
      </c>
      <c r="F1935" s="37">
        <v>5</v>
      </c>
      <c r="G1935" s="37"/>
      <c r="H1935" s="37"/>
      <c r="I1935" s="38"/>
      <c r="J1935" s="38"/>
      <c r="K1935" s="38"/>
      <c r="L1935" s="38"/>
      <c r="M1935" s="39"/>
      <c r="N1935" s="39"/>
      <c r="O1935" s="41">
        <v>28000</v>
      </c>
      <c r="P1935" s="39">
        <f t="shared" si="90"/>
        <v>0</v>
      </c>
      <c r="Q1935" s="39">
        <f t="shared" si="91"/>
        <v>0</v>
      </c>
      <c r="R1935" s="39">
        <f t="shared" si="92"/>
        <v>0</v>
      </c>
    </row>
    <row r="1936" spans="4:18" x14ac:dyDescent="0.25">
      <c r="D1936" s="35" t="s">
        <v>2007</v>
      </c>
      <c r="E1936" s="37" t="s">
        <v>471</v>
      </c>
      <c r="F1936" s="37">
        <v>1</v>
      </c>
      <c r="G1936" s="37"/>
      <c r="H1936" s="37"/>
      <c r="I1936" s="38"/>
      <c r="J1936" s="38"/>
      <c r="K1936" s="38"/>
      <c r="L1936" s="38"/>
      <c r="M1936" s="39"/>
      <c r="N1936" s="39"/>
      <c r="O1936" s="41">
        <v>38000</v>
      </c>
      <c r="P1936" s="39">
        <f t="shared" si="90"/>
        <v>0</v>
      </c>
      <c r="Q1936" s="39">
        <f t="shared" si="91"/>
        <v>0</v>
      </c>
      <c r="R1936" s="39">
        <f t="shared" si="92"/>
        <v>0</v>
      </c>
    </row>
    <row r="1937" spans="4:18" x14ac:dyDescent="0.25">
      <c r="D1937" s="36" t="s">
        <v>2008</v>
      </c>
      <c r="E1937" s="37" t="s">
        <v>471</v>
      </c>
      <c r="F1937" s="37">
        <v>1</v>
      </c>
      <c r="G1937" s="37"/>
      <c r="H1937" s="37"/>
      <c r="I1937" s="38"/>
      <c r="J1937" s="38"/>
      <c r="K1937" s="38"/>
      <c r="L1937" s="38"/>
      <c r="M1937" s="39"/>
      <c r="N1937" s="39"/>
      <c r="O1937" s="40">
        <v>130000</v>
      </c>
      <c r="P1937" s="39">
        <f t="shared" si="90"/>
        <v>0</v>
      </c>
      <c r="Q1937" s="39">
        <f t="shared" si="91"/>
        <v>0</v>
      </c>
      <c r="R1937" s="39">
        <f t="shared" si="92"/>
        <v>0</v>
      </c>
    </row>
    <row r="1938" spans="4:18" x14ac:dyDescent="0.25">
      <c r="D1938" s="36" t="s">
        <v>2009</v>
      </c>
      <c r="E1938" s="37" t="s">
        <v>471</v>
      </c>
      <c r="F1938" s="37">
        <v>4</v>
      </c>
      <c r="G1938" s="37"/>
      <c r="H1938" s="37"/>
      <c r="I1938" s="38"/>
      <c r="J1938" s="38"/>
      <c r="K1938" s="38"/>
      <c r="L1938" s="38"/>
      <c r="M1938" s="39"/>
      <c r="N1938" s="39"/>
      <c r="O1938" s="40">
        <v>10000</v>
      </c>
      <c r="P1938" s="39">
        <f t="shared" si="90"/>
        <v>0</v>
      </c>
      <c r="Q1938" s="39">
        <f t="shared" si="91"/>
        <v>0</v>
      </c>
      <c r="R1938" s="39">
        <f t="shared" si="92"/>
        <v>0</v>
      </c>
    </row>
    <row r="1939" spans="4:18" x14ac:dyDescent="0.25">
      <c r="D1939" s="36" t="s">
        <v>2009</v>
      </c>
      <c r="E1939" s="37" t="s">
        <v>471</v>
      </c>
      <c r="F1939" s="37">
        <v>2</v>
      </c>
      <c r="G1939" s="37"/>
      <c r="H1939" s="37"/>
      <c r="I1939" s="38"/>
      <c r="J1939" s="38"/>
      <c r="K1939" s="38"/>
      <c r="L1939" s="38"/>
      <c r="M1939" s="39"/>
      <c r="N1939" s="39"/>
      <c r="O1939" s="40">
        <v>23000</v>
      </c>
      <c r="P1939" s="39">
        <f t="shared" si="90"/>
        <v>0</v>
      </c>
      <c r="Q1939" s="39">
        <f t="shared" si="91"/>
        <v>0</v>
      </c>
      <c r="R1939" s="39">
        <f t="shared" si="92"/>
        <v>0</v>
      </c>
    </row>
    <row r="1940" spans="4:18" x14ac:dyDescent="0.25">
      <c r="D1940" s="36" t="s">
        <v>2009</v>
      </c>
      <c r="E1940" s="37" t="s">
        <v>471</v>
      </c>
      <c r="F1940" s="37">
        <v>3</v>
      </c>
      <c r="G1940" s="37"/>
      <c r="H1940" s="37"/>
      <c r="I1940" s="38"/>
      <c r="J1940" s="38"/>
      <c r="K1940" s="38"/>
      <c r="L1940" s="38"/>
      <c r="M1940" s="39"/>
      <c r="N1940" s="39"/>
      <c r="O1940" s="40">
        <v>8000</v>
      </c>
      <c r="P1940" s="39">
        <f t="shared" si="90"/>
        <v>0</v>
      </c>
      <c r="Q1940" s="39">
        <f t="shared" si="91"/>
        <v>0</v>
      </c>
      <c r="R1940" s="39">
        <f t="shared" si="92"/>
        <v>0</v>
      </c>
    </row>
    <row r="1941" spans="4:18" x14ac:dyDescent="0.25">
      <c r="D1941" s="35" t="s">
        <v>2009</v>
      </c>
      <c r="E1941" s="37" t="s">
        <v>471</v>
      </c>
      <c r="F1941" s="37">
        <v>6</v>
      </c>
      <c r="G1941" s="37"/>
      <c r="H1941" s="37"/>
      <c r="I1941" s="38"/>
      <c r="J1941" s="38"/>
      <c r="K1941" s="38"/>
      <c r="L1941" s="38"/>
      <c r="M1941" s="39"/>
      <c r="N1941" s="39"/>
      <c r="O1941" s="41">
        <v>23000</v>
      </c>
      <c r="P1941" s="39">
        <f t="shared" si="90"/>
        <v>0</v>
      </c>
      <c r="Q1941" s="39">
        <f t="shared" si="91"/>
        <v>0</v>
      </c>
      <c r="R1941" s="39">
        <f t="shared" si="92"/>
        <v>0</v>
      </c>
    </row>
    <row r="1942" spans="4:18" x14ac:dyDescent="0.25">
      <c r="D1942" s="35" t="s">
        <v>2009</v>
      </c>
      <c r="E1942" s="37" t="s">
        <v>471</v>
      </c>
      <c r="F1942" s="37">
        <v>1</v>
      </c>
      <c r="G1942" s="37"/>
      <c r="H1942" s="37"/>
      <c r="I1942" s="38"/>
      <c r="J1942" s="38"/>
      <c r="K1942" s="38"/>
      <c r="L1942" s="38"/>
      <c r="M1942" s="39"/>
      <c r="N1942" s="39"/>
      <c r="O1942" s="41">
        <v>8000</v>
      </c>
      <c r="P1942" s="39">
        <f t="shared" si="90"/>
        <v>0</v>
      </c>
      <c r="Q1942" s="39">
        <f t="shared" si="91"/>
        <v>0</v>
      </c>
      <c r="R1942" s="39">
        <f t="shared" si="92"/>
        <v>0</v>
      </c>
    </row>
    <row r="1943" spans="4:18" x14ac:dyDescent="0.25">
      <c r="D1943" s="35" t="s">
        <v>2009</v>
      </c>
      <c r="E1943" s="37" t="s">
        <v>471</v>
      </c>
      <c r="F1943" s="37">
        <v>2</v>
      </c>
      <c r="G1943" s="37"/>
      <c r="H1943" s="37"/>
      <c r="I1943" s="38"/>
      <c r="J1943" s="38"/>
      <c r="K1943" s="38"/>
      <c r="L1943" s="38"/>
      <c r="M1943" s="39"/>
      <c r="N1943" s="39"/>
      <c r="O1943" s="41">
        <v>10000</v>
      </c>
      <c r="P1943" s="39">
        <f t="shared" si="90"/>
        <v>0</v>
      </c>
      <c r="Q1943" s="39">
        <f t="shared" si="91"/>
        <v>0</v>
      </c>
      <c r="R1943" s="39">
        <f t="shared" si="92"/>
        <v>0</v>
      </c>
    </row>
    <row r="1944" spans="4:18" x14ac:dyDescent="0.25">
      <c r="D1944" s="36" t="s">
        <v>2569</v>
      </c>
      <c r="E1944" s="37" t="s">
        <v>2257</v>
      </c>
      <c r="F1944" s="37">
        <v>6</v>
      </c>
      <c r="G1944" s="37"/>
      <c r="H1944" s="37"/>
      <c r="I1944" s="38"/>
      <c r="J1944" s="38"/>
      <c r="K1944" s="38"/>
      <c r="L1944" s="38"/>
      <c r="M1944" s="39"/>
      <c r="N1944" s="39"/>
      <c r="O1944" s="41">
        <v>55000</v>
      </c>
      <c r="P1944" s="39">
        <f t="shared" si="90"/>
        <v>0</v>
      </c>
      <c r="Q1944" s="39">
        <f t="shared" si="91"/>
        <v>0</v>
      </c>
      <c r="R1944" s="39">
        <f t="shared" si="92"/>
        <v>0</v>
      </c>
    </row>
    <row r="1945" spans="4:18" x14ac:dyDescent="0.25">
      <c r="D1945" s="36" t="s">
        <v>2456</v>
      </c>
      <c r="E1945" s="37" t="s">
        <v>313</v>
      </c>
      <c r="F1945" s="37">
        <v>1</v>
      </c>
      <c r="G1945" s="37"/>
      <c r="H1945" s="37"/>
      <c r="I1945" s="38"/>
      <c r="J1945" s="38"/>
      <c r="K1945" s="38"/>
      <c r="L1945" s="38"/>
      <c r="M1945" s="39"/>
      <c r="N1945" s="39"/>
      <c r="O1945" s="41">
        <v>150000</v>
      </c>
      <c r="P1945" s="39">
        <f t="shared" si="90"/>
        <v>0</v>
      </c>
      <c r="Q1945" s="39">
        <f t="shared" si="91"/>
        <v>0</v>
      </c>
      <c r="R1945" s="39">
        <f t="shared" si="92"/>
        <v>0</v>
      </c>
    </row>
    <row r="1946" spans="4:18" x14ac:dyDescent="0.25">
      <c r="D1946" s="36" t="s">
        <v>2010</v>
      </c>
      <c r="E1946" s="37" t="s">
        <v>471</v>
      </c>
      <c r="F1946" s="37">
        <v>3</v>
      </c>
      <c r="G1946" s="37"/>
      <c r="H1946" s="37"/>
      <c r="I1946" s="38"/>
      <c r="J1946" s="38"/>
      <c r="K1946" s="38"/>
      <c r="L1946" s="38"/>
      <c r="M1946" s="39"/>
      <c r="N1946" s="39"/>
      <c r="O1946" s="40">
        <v>8000</v>
      </c>
      <c r="P1946" s="39">
        <f t="shared" si="90"/>
        <v>0</v>
      </c>
      <c r="Q1946" s="39">
        <f t="shared" si="91"/>
        <v>0</v>
      </c>
      <c r="R1946" s="39">
        <f t="shared" si="92"/>
        <v>0</v>
      </c>
    </row>
    <row r="1947" spans="4:18" x14ac:dyDescent="0.25">
      <c r="D1947" s="36" t="s">
        <v>2010</v>
      </c>
      <c r="E1947" s="37" t="s">
        <v>471</v>
      </c>
      <c r="F1947" s="37">
        <v>9</v>
      </c>
      <c r="G1947" s="37"/>
      <c r="H1947" s="37"/>
      <c r="I1947" s="38"/>
      <c r="J1947" s="38"/>
      <c r="K1947" s="38"/>
      <c r="L1947" s="38"/>
      <c r="M1947" s="39"/>
      <c r="N1947" s="39"/>
      <c r="O1947" s="40">
        <v>16000</v>
      </c>
      <c r="P1947" s="39">
        <f t="shared" si="90"/>
        <v>0</v>
      </c>
      <c r="Q1947" s="39">
        <f t="shared" si="91"/>
        <v>0</v>
      </c>
      <c r="R1947" s="39">
        <f t="shared" si="92"/>
        <v>0</v>
      </c>
    </row>
    <row r="1948" spans="4:18" x14ac:dyDescent="0.25">
      <c r="D1948" s="36" t="s">
        <v>2289</v>
      </c>
      <c r="E1948" s="37" t="s">
        <v>533</v>
      </c>
      <c r="F1948" s="37">
        <v>7</v>
      </c>
      <c r="G1948" s="37"/>
      <c r="H1948" s="37"/>
      <c r="I1948" s="38"/>
      <c r="J1948" s="38"/>
      <c r="K1948" s="38"/>
      <c r="L1948" s="38"/>
      <c r="M1948" s="39"/>
      <c r="N1948" s="39"/>
      <c r="O1948" s="40">
        <v>10500</v>
      </c>
      <c r="P1948" s="39">
        <f t="shared" si="90"/>
        <v>0</v>
      </c>
      <c r="Q1948" s="39">
        <f t="shared" si="91"/>
        <v>0</v>
      </c>
      <c r="R1948" s="39">
        <f t="shared" si="92"/>
        <v>0</v>
      </c>
    </row>
    <row r="1949" spans="4:18" x14ac:dyDescent="0.25">
      <c r="D1949" s="35" t="s">
        <v>2366</v>
      </c>
      <c r="E1949" s="37" t="s">
        <v>313</v>
      </c>
      <c r="F1949" s="37">
        <v>4</v>
      </c>
      <c r="G1949" s="37"/>
      <c r="H1949" s="37"/>
      <c r="I1949" s="38"/>
      <c r="J1949" s="38"/>
      <c r="K1949" s="38"/>
      <c r="L1949" s="38"/>
      <c r="M1949" s="39"/>
      <c r="N1949" s="39"/>
      <c r="O1949" s="41">
        <v>10500</v>
      </c>
      <c r="P1949" s="39">
        <f t="shared" si="90"/>
        <v>0</v>
      </c>
      <c r="Q1949" s="39">
        <f t="shared" si="91"/>
        <v>0</v>
      </c>
      <c r="R1949" s="39">
        <f t="shared" si="92"/>
        <v>0</v>
      </c>
    </row>
    <row r="1950" spans="4:18" x14ac:dyDescent="0.25">
      <c r="D1950" s="36" t="s">
        <v>2011</v>
      </c>
      <c r="E1950" s="37" t="s">
        <v>471</v>
      </c>
      <c r="F1950" s="37">
        <v>49</v>
      </c>
      <c r="G1950" s="37"/>
      <c r="H1950" s="37"/>
      <c r="I1950" s="38"/>
      <c r="J1950" s="38"/>
      <c r="K1950" s="38"/>
      <c r="L1950" s="38"/>
      <c r="M1950" s="39"/>
      <c r="N1950" s="39"/>
      <c r="O1950" s="40">
        <v>40000</v>
      </c>
      <c r="P1950" s="39">
        <f t="shared" si="90"/>
        <v>0</v>
      </c>
      <c r="Q1950" s="39">
        <f t="shared" si="91"/>
        <v>0</v>
      </c>
      <c r="R1950" s="39">
        <f t="shared" si="92"/>
        <v>0</v>
      </c>
    </row>
    <row r="1951" spans="4:18" x14ac:dyDescent="0.25">
      <c r="D1951" s="36" t="s">
        <v>2387</v>
      </c>
      <c r="E1951" s="37" t="s">
        <v>313</v>
      </c>
      <c r="F1951" s="37">
        <v>12</v>
      </c>
      <c r="G1951" s="37"/>
      <c r="H1951" s="37"/>
      <c r="I1951" s="38"/>
      <c r="J1951" s="38"/>
      <c r="K1951" s="38"/>
      <c r="L1951" s="38"/>
      <c r="M1951" s="39"/>
      <c r="N1951" s="39"/>
      <c r="O1951" s="41">
        <v>8000</v>
      </c>
      <c r="P1951" s="39">
        <f t="shared" si="90"/>
        <v>0</v>
      </c>
      <c r="Q1951" s="39">
        <f t="shared" si="91"/>
        <v>0</v>
      </c>
      <c r="R1951" s="39">
        <f t="shared" si="92"/>
        <v>0</v>
      </c>
    </row>
    <row r="1952" spans="4:18" x14ac:dyDescent="0.25">
      <c r="D1952" s="36" t="s">
        <v>2388</v>
      </c>
      <c r="E1952" s="37" t="s">
        <v>313</v>
      </c>
      <c r="F1952" s="37">
        <v>6</v>
      </c>
      <c r="G1952" s="37"/>
      <c r="H1952" s="37"/>
      <c r="I1952" s="38"/>
      <c r="J1952" s="38"/>
      <c r="K1952" s="38"/>
      <c r="L1952" s="38"/>
      <c r="M1952" s="39"/>
      <c r="N1952" s="39"/>
      <c r="O1952" s="41">
        <v>21000</v>
      </c>
      <c r="P1952" s="39">
        <f t="shared" si="90"/>
        <v>0</v>
      </c>
      <c r="Q1952" s="39">
        <f t="shared" si="91"/>
        <v>0</v>
      </c>
      <c r="R1952" s="39">
        <f t="shared" si="92"/>
        <v>0</v>
      </c>
    </row>
    <row r="1953" spans="4:18" x14ac:dyDescent="0.25">
      <c r="D1953" s="35" t="s">
        <v>2012</v>
      </c>
      <c r="E1953" s="37" t="s">
        <v>471</v>
      </c>
      <c r="F1953" s="37">
        <v>2</v>
      </c>
      <c r="G1953" s="37"/>
      <c r="H1953" s="37"/>
      <c r="I1953" s="38"/>
      <c r="J1953" s="38"/>
      <c r="K1953" s="38"/>
      <c r="L1953" s="38"/>
      <c r="M1953" s="39"/>
      <c r="N1953" s="39"/>
      <c r="O1953" s="41">
        <v>198000</v>
      </c>
      <c r="P1953" s="39">
        <f t="shared" si="90"/>
        <v>0</v>
      </c>
      <c r="Q1953" s="39">
        <f t="shared" si="91"/>
        <v>0</v>
      </c>
      <c r="R1953" s="39">
        <f t="shared" si="92"/>
        <v>0</v>
      </c>
    </row>
    <row r="1954" spans="4:18" x14ac:dyDescent="0.25">
      <c r="D1954" s="35" t="s">
        <v>2012</v>
      </c>
      <c r="E1954" s="37" t="s">
        <v>471</v>
      </c>
      <c r="F1954" s="37">
        <v>2</v>
      </c>
      <c r="G1954" s="37"/>
      <c r="H1954" s="37"/>
      <c r="I1954" s="38"/>
      <c r="J1954" s="38"/>
      <c r="K1954" s="38"/>
      <c r="L1954" s="38"/>
      <c r="M1954" s="39"/>
      <c r="N1954" s="39"/>
      <c r="O1954" s="41">
        <v>98000</v>
      </c>
      <c r="P1954" s="39">
        <f t="shared" si="90"/>
        <v>0</v>
      </c>
      <c r="Q1954" s="39">
        <f t="shared" si="91"/>
        <v>0</v>
      </c>
      <c r="R1954" s="39">
        <f t="shared" si="92"/>
        <v>0</v>
      </c>
    </row>
    <row r="1955" spans="4:18" x14ac:dyDescent="0.25">
      <c r="D1955" s="36" t="s">
        <v>110</v>
      </c>
      <c r="E1955" s="37" t="s">
        <v>313</v>
      </c>
      <c r="F1955" s="37">
        <v>2</v>
      </c>
      <c r="G1955" s="37"/>
      <c r="H1955" s="37"/>
      <c r="I1955" s="38"/>
      <c r="J1955" s="38"/>
      <c r="K1955" s="38"/>
      <c r="L1955" s="38"/>
      <c r="M1955" s="39"/>
      <c r="N1955" s="39"/>
      <c r="O1955" s="41">
        <v>198000</v>
      </c>
      <c r="P1955" s="39">
        <f t="shared" si="90"/>
        <v>0</v>
      </c>
      <c r="Q1955" s="39">
        <f t="shared" si="91"/>
        <v>0</v>
      </c>
      <c r="R1955" s="39">
        <f t="shared" si="92"/>
        <v>0</v>
      </c>
    </row>
    <row r="1956" spans="4:18" x14ac:dyDescent="0.25">
      <c r="D1956" s="35" t="s">
        <v>2013</v>
      </c>
      <c r="E1956" s="37" t="s">
        <v>471</v>
      </c>
      <c r="F1956" s="37">
        <v>1</v>
      </c>
      <c r="G1956" s="37"/>
      <c r="H1956" s="37"/>
      <c r="I1956" s="38"/>
      <c r="J1956" s="38"/>
      <c r="K1956" s="38"/>
      <c r="L1956" s="38"/>
      <c r="M1956" s="39"/>
      <c r="N1956" s="39"/>
      <c r="O1956" s="41">
        <v>530000</v>
      </c>
      <c r="P1956" s="39">
        <f t="shared" si="90"/>
        <v>0</v>
      </c>
      <c r="Q1956" s="39">
        <f t="shared" si="91"/>
        <v>0</v>
      </c>
      <c r="R1956" s="39">
        <f t="shared" si="92"/>
        <v>0</v>
      </c>
    </row>
    <row r="1957" spans="4:18" x14ac:dyDescent="0.25">
      <c r="D1957" s="36" t="s">
        <v>2014</v>
      </c>
      <c r="E1957" s="37" t="s">
        <v>471</v>
      </c>
      <c r="F1957" s="37">
        <v>2</v>
      </c>
      <c r="G1957" s="37"/>
      <c r="H1957" s="37"/>
      <c r="I1957" s="38"/>
      <c r="J1957" s="38"/>
      <c r="K1957" s="38"/>
      <c r="L1957" s="38"/>
      <c r="M1957" s="39"/>
      <c r="N1957" s="39"/>
      <c r="O1957" s="40">
        <v>98000</v>
      </c>
      <c r="P1957" s="39">
        <f t="shared" si="90"/>
        <v>0</v>
      </c>
      <c r="Q1957" s="39">
        <f t="shared" si="91"/>
        <v>0</v>
      </c>
      <c r="R1957" s="39">
        <f t="shared" si="92"/>
        <v>0</v>
      </c>
    </row>
    <row r="1958" spans="4:18" x14ac:dyDescent="0.25">
      <c r="D1958" s="36" t="s">
        <v>2015</v>
      </c>
      <c r="E1958" s="37" t="s">
        <v>471</v>
      </c>
      <c r="F1958" s="37">
        <v>2</v>
      </c>
      <c r="G1958" s="37"/>
      <c r="H1958" s="37"/>
      <c r="I1958" s="38"/>
      <c r="J1958" s="38"/>
      <c r="K1958" s="38"/>
      <c r="L1958" s="38"/>
      <c r="M1958" s="39"/>
      <c r="N1958" s="39"/>
      <c r="O1958" s="40">
        <v>98000</v>
      </c>
      <c r="P1958" s="39">
        <f t="shared" si="90"/>
        <v>0</v>
      </c>
      <c r="Q1958" s="39">
        <f t="shared" si="91"/>
        <v>0</v>
      </c>
      <c r="R1958" s="39">
        <f t="shared" si="92"/>
        <v>0</v>
      </c>
    </row>
    <row r="1959" spans="4:18" x14ac:dyDescent="0.25">
      <c r="D1959" s="36" t="s">
        <v>2457</v>
      </c>
      <c r="E1959" s="37" t="s">
        <v>313</v>
      </c>
      <c r="F1959" s="37">
        <v>8</v>
      </c>
      <c r="G1959" s="37"/>
      <c r="H1959" s="37"/>
      <c r="I1959" s="38"/>
      <c r="J1959" s="38"/>
      <c r="K1959" s="38"/>
      <c r="L1959" s="38"/>
      <c r="M1959" s="39"/>
      <c r="N1959" s="39"/>
      <c r="O1959" s="41">
        <v>330000</v>
      </c>
      <c r="P1959" s="39">
        <f t="shared" si="90"/>
        <v>0</v>
      </c>
      <c r="Q1959" s="39">
        <f t="shared" si="91"/>
        <v>0</v>
      </c>
      <c r="R1959" s="39">
        <f t="shared" si="92"/>
        <v>0</v>
      </c>
    </row>
    <row r="1960" spans="4:18" x14ac:dyDescent="0.25">
      <c r="D1960" s="36" t="s">
        <v>2016</v>
      </c>
      <c r="E1960" s="37" t="s">
        <v>471</v>
      </c>
      <c r="F1960" s="37">
        <v>2</v>
      </c>
      <c r="G1960" s="37"/>
      <c r="H1960" s="37"/>
      <c r="I1960" s="38"/>
      <c r="J1960" s="38"/>
      <c r="K1960" s="38"/>
      <c r="L1960" s="38"/>
      <c r="M1960" s="39"/>
      <c r="N1960" s="39"/>
      <c r="O1960" s="40">
        <v>250000</v>
      </c>
      <c r="P1960" s="39">
        <f t="shared" si="90"/>
        <v>0</v>
      </c>
      <c r="Q1960" s="39">
        <f t="shared" si="91"/>
        <v>0</v>
      </c>
      <c r="R1960" s="39">
        <f t="shared" si="92"/>
        <v>0</v>
      </c>
    </row>
    <row r="1961" spans="4:18" x14ac:dyDescent="0.25">
      <c r="D1961" s="35" t="s">
        <v>2017</v>
      </c>
      <c r="E1961" s="37" t="s">
        <v>471</v>
      </c>
      <c r="F1961" s="37">
        <v>1</v>
      </c>
      <c r="G1961" s="37"/>
      <c r="H1961" s="37"/>
      <c r="I1961" s="38"/>
      <c r="J1961" s="38"/>
      <c r="K1961" s="38"/>
      <c r="L1961" s="38"/>
      <c r="M1961" s="39"/>
      <c r="N1961" s="39"/>
      <c r="O1961" s="41">
        <v>115000</v>
      </c>
      <c r="P1961" s="39">
        <f t="shared" si="90"/>
        <v>0</v>
      </c>
      <c r="Q1961" s="39">
        <f t="shared" si="91"/>
        <v>0</v>
      </c>
      <c r="R1961" s="39">
        <f t="shared" si="92"/>
        <v>0</v>
      </c>
    </row>
    <row r="1962" spans="4:18" x14ac:dyDescent="0.25">
      <c r="D1962" s="36" t="s">
        <v>2346</v>
      </c>
      <c r="E1962" s="37" t="s">
        <v>313</v>
      </c>
      <c r="F1962" s="37">
        <v>13</v>
      </c>
      <c r="G1962" s="37"/>
      <c r="H1962" s="37"/>
      <c r="I1962" s="38"/>
      <c r="J1962" s="38"/>
      <c r="K1962" s="38"/>
      <c r="L1962" s="38"/>
      <c r="M1962" s="39"/>
      <c r="N1962" s="39"/>
      <c r="O1962" s="41">
        <v>12000</v>
      </c>
      <c r="P1962" s="39">
        <f t="shared" si="90"/>
        <v>0</v>
      </c>
      <c r="Q1962" s="39">
        <f t="shared" si="91"/>
        <v>0</v>
      </c>
      <c r="R1962" s="39">
        <f t="shared" si="92"/>
        <v>0</v>
      </c>
    </row>
    <row r="1963" spans="4:18" x14ac:dyDescent="0.25">
      <c r="D1963" s="36" t="s">
        <v>2404</v>
      </c>
      <c r="E1963" s="37" t="s">
        <v>313</v>
      </c>
      <c r="F1963" s="37">
        <v>10</v>
      </c>
      <c r="G1963" s="37"/>
      <c r="H1963" s="37"/>
      <c r="I1963" s="38"/>
      <c r="J1963" s="38"/>
      <c r="K1963" s="38"/>
      <c r="L1963" s="38"/>
      <c r="M1963" s="39"/>
      <c r="N1963" s="39"/>
      <c r="O1963" s="41">
        <v>15000</v>
      </c>
      <c r="P1963" s="39">
        <f t="shared" si="90"/>
        <v>0</v>
      </c>
      <c r="Q1963" s="39">
        <f t="shared" si="91"/>
        <v>0</v>
      </c>
      <c r="R1963" s="39">
        <f t="shared" si="92"/>
        <v>0</v>
      </c>
    </row>
    <row r="1964" spans="4:18" x14ac:dyDescent="0.25">
      <c r="D1964" s="36" t="s">
        <v>2018</v>
      </c>
      <c r="E1964" s="37" t="s">
        <v>471</v>
      </c>
      <c r="F1964" s="37">
        <v>11</v>
      </c>
      <c r="G1964" s="37"/>
      <c r="H1964" s="37"/>
      <c r="I1964" s="38"/>
      <c r="J1964" s="38"/>
      <c r="K1964" s="38"/>
      <c r="L1964" s="38"/>
      <c r="M1964" s="39"/>
      <c r="N1964" s="39"/>
      <c r="O1964" s="40">
        <v>12800</v>
      </c>
      <c r="P1964" s="39">
        <f t="shared" si="90"/>
        <v>0</v>
      </c>
      <c r="Q1964" s="39">
        <f t="shared" si="91"/>
        <v>0</v>
      </c>
      <c r="R1964" s="39">
        <f t="shared" si="92"/>
        <v>0</v>
      </c>
    </row>
    <row r="1965" spans="4:18" x14ac:dyDescent="0.25">
      <c r="D1965" s="36" t="s">
        <v>2019</v>
      </c>
      <c r="E1965" s="37" t="s">
        <v>471</v>
      </c>
      <c r="F1965" s="37">
        <v>13</v>
      </c>
      <c r="G1965" s="37"/>
      <c r="H1965" s="37"/>
      <c r="I1965" s="38"/>
      <c r="J1965" s="38"/>
      <c r="K1965" s="38"/>
      <c r="L1965" s="38"/>
      <c r="M1965" s="39"/>
      <c r="N1965" s="39"/>
      <c r="O1965" s="40">
        <v>16000</v>
      </c>
      <c r="P1965" s="39">
        <f t="shared" si="90"/>
        <v>0</v>
      </c>
      <c r="Q1965" s="39">
        <f t="shared" si="91"/>
        <v>0</v>
      </c>
      <c r="R1965" s="39">
        <f t="shared" si="92"/>
        <v>0</v>
      </c>
    </row>
    <row r="1966" spans="4:18" x14ac:dyDescent="0.25">
      <c r="D1966" s="36" t="s">
        <v>2020</v>
      </c>
      <c r="E1966" s="37" t="s">
        <v>471</v>
      </c>
      <c r="F1966" s="37">
        <v>1</v>
      </c>
      <c r="G1966" s="37"/>
      <c r="H1966" s="37"/>
      <c r="I1966" s="38"/>
      <c r="J1966" s="38"/>
      <c r="K1966" s="38"/>
      <c r="L1966" s="38"/>
      <c r="M1966" s="39"/>
      <c r="N1966" s="39"/>
      <c r="O1966" s="40">
        <v>98000</v>
      </c>
      <c r="P1966" s="39">
        <f t="shared" si="90"/>
        <v>0</v>
      </c>
      <c r="Q1966" s="39">
        <f t="shared" si="91"/>
        <v>0</v>
      </c>
      <c r="R1966" s="39">
        <f t="shared" si="92"/>
        <v>0</v>
      </c>
    </row>
    <row r="1967" spans="4:18" x14ac:dyDescent="0.25">
      <c r="D1967" s="36" t="s">
        <v>2020</v>
      </c>
      <c r="E1967" s="37" t="s">
        <v>471</v>
      </c>
      <c r="F1967" s="37">
        <v>1</v>
      </c>
      <c r="G1967" s="37"/>
      <c r="H1967" s="37"/>
      <c r="I1967" s="38"/>
      <c r="J1967" s="38"/>
      <c r="K1967" s="38"/>
      <c r="L1967" s="38"/>
      <c r="M1967" s="39"/>
      <c r="N1967" s="39"/>
      <c r="O1967" s="40">
        <v>98000</v>
      </c>
      <c r="P1967" s="39">
        <f t="shared" si="90"/>
        <v>0</v>
      </c>
      <c r="Q1967" s="39">
        <f t="shared" si="91"/>
        <v>0</v>
      </c>
      <c r="R1967" s="39">
        <f t="shared" si="92"/>
        <v>0</v>
      </c>
    </row>
    <row r="1968" spans="4:18" x14ac:dyDescent="0.25">
      <c r="D1968" s="36" t="s">
        <v>2021</v>
      </c>
      <c r="E1968" s="37" t="s">
        <v>471</v>
      </c>
      <c r="F1968" s="37">
        <v>1</v>
      </c>
      <c r="G1968" s="37"/>
      <c r="H1968" s="37"/>
      <c r="I1968" s="38"/>
      <c r="J1968" s="38"/>
      <c r="K1968" s="38"/>
      <c r="L1968" s="38"/>
      <c r="M1968" s="39"/>
      <c r="N1968" s="39"/>
      <c r="O1968" s="40">
        <v>722000</v>
      </c>
      <c r="P1968" s="39">
        <f t="shared" si="90"/>
        <v>0</v>
      </c>
      <c r="Q1968" s="39">
        <f t="shared" si="91"/>
        <v>0</v>
      </c>
      <c r="R1968" s="39">
        <f t="shared" si="92"/>
        <v>0</v>
      </c>
    </row>
    <row r="1969" spans="4:18" x14ac:dyDescent="0.25">
      <c r="D1969" s="35" t="s">
        <v>2022</v>
      </c>
      <c r="E1969" s="37" t="s">
        <v>471</v>
      </c>
      <c r="F1969" s="37">
        <v>1</v>
      </c>
      <c r="G1969" s="37"/>
      <c r="H1969" s="37"/>
      <c r="I1969" s="38"/>
      <c r="J1969" s="38"/>
      <c r="K1969" s="38"/>
      <c r="L1969" s="38"/>
      <c r="M1969" s="39"/>
      <c r="N1969" s="39"/>
      <c r="O1969" s="41">
        <v>23000</v>
      </c>
      <c r="P1969" s="39">
        <f t="shared" si="90"/>
        <v>0</v>
      </c>
      <c r="Q1969" s="39">
        <f t="shared" si="91"/>
        <v>0</v>
      </c>
      <c r="R1969" s="39">
        <f t="shared" si="92"/>
        <v>0</v>
      </c>
    </row>
    <row r="1970" spans="4:18" x14ac:dyDescent="0.25">
      <c r="D1970" s="36" t="s">
        <v>2023</v>
      </c>
      <c r="E1970" s="37" t="s">
        <v>471</v>
      </c>
      <c r="F1970" s="37">
        <v>4</v>
      </c>
      <c r="G1970" s="37"/>
      <c r="H1970" s="37"/>
      <c r="I1970" s="38"/>
      <c r="J1970" s="38"/>
      <c r="K1970" s="38"/>
      <c r="L1970" s="38"/>
      <c r="M1970" s="39"/>
      <c r="N1970" s="39"/>
      <c r="O1970" s="40">
        <v>85000</v>
      </c>
      <c r="P1970" s="39">
        <f t="shared" si="90"/>
        <v>0</v>
      </c>
      <c r="Q1970" s="39">
        <f t="shared" si="91"/>
        <v>0</v>
      </c>
      <c r="R1970" s="39">
        <f t="shared" si="92"/>
        <v>0</v>
      </c>
    </row>
    <row r="1971" spans="4:18" x14ac:dyDescent="0.25">
      <c r="D1971" s="35" t="s">
        <v>2024</v>
      </c>
      <c r="E1971" s="37" t="s">
        <v>471</v>
      </c>
      <c r="F1971" s="37">
        <v>2</v>
      </c>
      <c r="G1971" s="37"/>
      <c r="H1971" s="37"/>
      <c r="I1971" s="38"/>
      <c r="J1971" s="38"/>
      <c r="K1971" s="38"/>
      <c r="L1971" s="38"/>
      <c r="M1971" s="39"/>
      <c r="N1971" s="39"/>
      <c r="O1971" s="41">
        <v>231000</v>
      </c>
      <c r="P1971" s="39">
        <f t="shared" si="90"/>
        <v>0</v>
      </c>
      <c r="Q1971" s="39">
        <f t="shared" si="91"/>
        <v>0</v>
      </c>
      <c r="R1971" s="39">
        <f t="shared" si="92"/>
        <v>0</v>
      </c>
    </row>
    <row r="1972" spans="4:18" x14ac:dyDescent="0.25">
      <c r="D1972" s="35" t="s">
        <v>2025</v>
      </c>
      <c r="E1972" s="37" t="s">
        <v>471</v>
      </c>
      <c r="F1972" s="37">
        <v>1</v>
      </c>
      <c r="G1972" s="37"/>
      <c r="H1972" s="37"/>
      <c r="I1972" s="38"/>
      <c r="J1972" s="38"/>
      <c r="K1972" s="38"/>
      <c r="L1972" s="38"/>
      <c r="M1972" s="39"/>
      <c r="N1972" s="39"/>
      <c r="O1972" s="41">
        <v>40000</v>
      </c>
      <c r="P1972" s="39">
        <f t="shared" si="90"/>
        <v>0</v>
      </c>
      <c r="Q1972" s="39">
        <f t="shared" si="91"/>
        <v>0</v>
      </c>
      <c r="R1972" s="39">
        <f t="shared" si="92"/>
        <v>0</v>
      </c>
    </row>
    <row r="1973" spans="4:18" x14ac:dyDescent="0.25">
      <c r="D1973" s="35" t="s">
        <v>2025</v>
      </c>
      <c r="E1973" s="37" t="s">
        <v>471</v>
      </c>
      <c r="F1973" s="37">
        <v>1</v>
      </c>
      <c r="G1973" s="37"/>
      <c r="H1973" s="37"/>
      <c r="I1973" s="38"/>
      <c r="J1973" s="38"/>
      <c r="K1973" s="38"/>
      <c r="L1973" s="38"/>
      <c r="M1973" s="39"/>
      <c r="N1973" s="39"/>
      <c r="O1973" s="41">
        <v>85000</v>
      </c>
      <c r="P1973" s="39">
        <f t="shared" si="90"/>
        <v>0</v>
      </c>
      <c r="Q1973" s="39">
        <f t="shared" si="91"/>
        <v>0</v>
      </c>
      <c r="R1973" s="39">
        <f t="shared" si="92"/>
        <v>0</v>
      </c>
    </row>
    <row r="1974" spans="4:18" x14ac:dyDescent="0.25">
      <c r="D1974" s="35" t="s">
        <v>2025</v>
      </c>
      <c r="E1974" s="37" t="s">
        <v>471</v>
      </c>
      <c r="F1974" s="37">
        <v>1</v>
      </c>
      <c r="G1974" s="37"/>
      <c r="H1974" s="37"/>
      <c r="I1974" s="38"/>
      <c r="J1974" s="38"/>
      <c r="K1974" s="38"/>
      <c r="L1974" s="38"/>
      <c r="M1974" s="39"/>
      <c r="N1974" s="39"/>
      <c r="O1974" s="41">
        <v>40000</v>
      </c>
      <c r="P1974" s="39">
        <f t="shared" si="90"/>
        <v>0</v>
      </c>
      <c r="Q1974" s="39">
        <f t="shared" si="91"/>
        <v>0</v>
      </c>
      <c r="R1974" s="39">
        <f t="shared" si="92"/>
        <v>0</v>
      </c>
    </row>
    <row r="1975" spans="4:18" x14ac:dyDescent="0.25">
      <c r="D1975" s="35" t="s">
        <v>2026</v>
      </c>
      <c r="E1975" s="37" t="s">
        <v>471</v>
      </c>
      <c r="F1975" s="37">
        <v>4</v>
      </c>
      <c r="G1975" s="37"/>
      <c r="H1975" s="37"/>
      <c r="I1975" s="38"/>
      <c r="J1975" s="38"/>
      <c r="K1975" s="38"/>
      <c r="L1975" s="38"/>
      <c r="M1975" s="39"/>
      <c r="N1975" s="39"/>
      <c r="O1975" s="41">
        <v>45000</v>
      </c>
      <c r="P1975" s="39">
        <f t="shared" si="90"/>
        <v>0</v>
      </c>
      <c r="Q1975" s="39">
        <f t="shared" si="91"/>
        <v>0</v>
      </c>
      <c r="R1975" s="39">
        <f t="shared" si="92"/>
        <v>0</v>
      </c>
    </row>
    <row r="1976" spans="4:18" x14ac:dyDescent="0.25">
      <c r="D1976" s="35" t="s">
        <v>2026</v>
      </c>
      <c r="E1976" s="37" t="s">
        <v>471</v>
      </c>
      <c r="F1976" s="37">
        <v>1</v>
      </c>
      <c r="G1976" s="37"/>
      <c r="H1976" s="37"/>
      <c r="I1976" s="38"/>
      <c r="J1976" s="38"/>
      <c r="K1976" s="38"/>
      <c r="L1976" s="38"/>
      <c r="M1976" s="39"/>
      <c r="N1976" s="39"/>
      <c r="O1976" s="41">
        <v>19000</v>
      </c>
      <c r="P1976" s="39">
        <f t="shared" si="90"/>
        <v>0</v>
      </c>
      <c r="Q1976" s="39">
        <f t="shared" si="91"/>
        <v>0</v>
      </c>
      <c r="R1976" s="39">
        <f t="shared" si="92"/>
        <v>0</v>
      </c>
    </row>
    <row r="1977" spans="4:18" x14ac:dyDescent="0.25">
      <c r="D1977" s="36" t="s">
        <v>2027</v>
      </c>
      <c r="E1977" s="37" t="s">
        <v>471</v>
      </c>
      <c r="F1977" s="37">
        <v>1</v>
      </c>
      <c r="G1977" s="37"/>
      <c r="H1977" s="37"/>
      <c r="I1977" s="38"/>
      <c r="J1977" s="38"/>
      <c r="K1977" s="38"/>
      <c r="L1977" s="38"/>
      <c r="M1977" s="39"/>
      <c r="N1977" s="39"/>
      <c r="O1977" s="40">
        <v>23000</v>
      </c>
      <c r="P1977" s="39">
        <f t="shared" si="90"/>
        <v>0</v>
      </c>
      <c r="Q1977" s="39">
        <f t="shared" si="91"/>
        <v>0</v>
      </c>
      <c r="R1977" s="39">
        <f t="shared" si="92"/>
        <v>0</v>
      </c>
    </row>
    <row r="1978" spans="4:18" x14ac:dyDescent="0.25">
      <c r="D1978" s="36" t="s">
        <v>2027</v>
      </c>
      <c r="E1978" s="37" t="s">
        <v>471</v>
      </c>
      <c r="F1978" s="37">
        <v>1</v>
      </c>
      <c r="G1978" s="37"/>
      <c r="H1978" s="37"/>
      <c r="I1978" s="38"/>
      <c r="J1978" s="38"/>
      <c r="K1978" s="38"/>
      <c r="L1978" s="38"/>
      <c r="M1978" s="39"/>
      <c r="N1978" s="39"/>
      <c r="O1978" s="40">
        <v>21000</v>
      </c>
      <c r="P1978" s="39">
        <f t="shared" si="90"/>
        <v>0</v>
      </c>
      <c r="Q1978" s="39">
        <f t="shared" si="91"/>
        <v>0</v>
      </c>
      <c r="R1978" s="39">
        <f t="shared" si="92"/>
        <v>0</v>
      </c>
    </row>
    <row r="1979" spans="4:18" x14ac:dyDescent="0.25">
      <c r="D1979" s="36" t="s">
        <v>2028</v>
      </c>
      <c r="E1979" s="37" t="s">
        <v>471</v>
      </c>
      <c r="F1979" s="37">
        <v>3</v>
      </c>
      <c r="G1979" s="37"/>
      <c r="H1979" s="37"/>
      <c r="I1979" s="38"/>
      <c r="J1979" s="38"/>
      <c r="K1979" s="38"/>
      <c r="L1979" s="38"/>
      <c r="M1979" s="39"/>
      <c r="N1979" s="39"/>
      <c r="O1979" s="40">
        <v>15000</v>
      </c>
      <c r="P1979" s="39">
        <f t="shared" si="90"/>
        <v>0</v>
      </c>
      <c r="Q1979" s="39">
        <f t="shared" si="91"/>
        <v>0</v>
      </c>
      <c r="R1979" s="39">
        <f t="shared" si="92"/>
        <v>0</v>
      </c>
    </row>
    <row r="1980" spans="4:18" x14ac:dyDescent="0.25">
      <c r="D1980" s="36" t="s">
        <v>2029</v>
      </c>
      <c r="E1980" s="37" t="s">
        <v>471</v>
      </c>
      <c r="F1980" s="37">
        <v>1</v>
      </c>
      <c r="G1980" s="37"/>
      <c r="H1980" s="37"/>
      <c r="I1980" s="38"/>
      <c r="J1980" s="38"/>
      <c r="K1980" s="38"/>
      <c r="L1980" s="38"/>
      <c r="M1980" s="39"/>
      <c r="N1980" s="39"/>
      <c r="O1980" s="41">
        <v>25000</v>
      </c>
      <c r="P1980" s="39">
        <f t="shared" si="90"/>
        <v>0</v>
      </c>
      <c r="Q1980" s="39">
        <f t="shared" si="91"/>
        <v>0</v>
      </c>
      <c r="R1980" s="39">
        <f t="shared" si="92"/>
        <v>0</v>
      </c>
    </row>
    <row r="1981" spans="4:18" x14ac:dyDescent="0.25">
      <c r="D1981" s="36" t="s">
        <v>2030</v>
      </c>
      <c r="E1981" s="37" t="s">
        <v>471</v>
      </c>
      <c r="F1981" s="37">
        <v>4</v>
      </c>
      <c r="G1981" s="37"/>
      <c r="H1981" s="37"/>
      <c r="I1981" s="38"/>
      <c r="J1981" s="38"/>
      <c r="K1981" s="38"/>
      <c r="L1981" s="38"/>
      <c r="M1981" s="39"/>
      <c r="N1981" s="39"/>
      <c r="O1981" s="40">
        <v>27000</v>
      </c>
      <c r="P1981" s="39">
        <f t="shared" si="90"/>
        <v>0</v>
      </c>
      <c r="Q1981" s="39">
        <f t="shared" si="91"/>
        <v>0</v>
      </c>
      <c r="R1981" s="39">
        <f t="shared" si="92"/>
        <v>0</v>
      </c>
    </row>
    <row r="1982" spans="4:18" x14ac:dyDescent="0.25">
      <c r="D1982" s="36" t="s">
        <v>2031</v>
      </c>
      <c r="E1982" s="37" t="s">
        <v>471</v>
      </c>
      <c r="F1982" s="37">
        <v>1</v>
      </c>
      <c r="G1982" s="37"/>
      <c r="H1982" s="37"/>
      <c r="I1982" s="38"/>
      <c r="J1982" s="38"/>
      <c r="K1982" s="38"/>
      <c r="L1982" s="38"/>
      <c r="M1982" s="39"/>
      <c r="N1982" s="39"/>
      <c r="O1982" s="40">
        <v>50000</v>
      </c>
      <c r="P1982" s="39">
        <f t="shared" si="90"/>
        <v>0</v>
      </c>
      <c r="Q1982" s="39">
        <f t="shared" si="91"/>
        <v>0</v>
      </c>
      <c r="R1982" s="39">
        <f t="shared" si="92"/>
        <v>0</v>
      </c>
    </row>
    <row r="1983" spans="4:18" x14ac:dyDescent="0.25">
      <c r="D1983" s="35" t="s">
        <v>2032</v>
      </c>
      <c r="E1983" s="37" t="s">
        <v>471</v>
      </c>
      <c r="F1983" s="37">
        <v>2</v>
      </c>
      <c r="G1983" s="37"/>
      <c r="H1983" s="37"/>
      <c r="I1983" s="38"/>
      <c r="J1983" s="38"/>
      <c r="K1983" s="38"/>
      <c r="L1983" s="38"/>
      <c r="M1983" s="39"/>
      <c r="N1983" s="39"/>
      <c r="O1983" s="41">
        <v>32000</v>
      </c>
      <c r="P1983" s="39">
        <f t="shared" si="90"/>
        <v>0</v>
      </c>
      <c r="Q1983" s="39">
        <f t="shared" si="91"/>
        <v>0</v>
      </c>
      <c r="R1983" s="39">
        <f t="shared" si="92"/>
        <v>0</v>
      </c>
    </row>
    <row r="1984" spans="4:18" x14ac:dyDescent="0.25">
      <c r="D1984" s="35" t="s">
        <v>2033</v>
      </c>
      <c r="E1984" s="37" t="s">
        <v>471</v>
      </c>
      <c r="F1984" s="37">
        <v>1</v>
      </c>
      <c r="G1984" s="37"/>
      <c r="H1984" s="37"/>
      <c r="I1984" s="38"/>
      <c r="J1984" s="38"/>
      <c r="K1984" s="38"/>
      <c r="L1984" s="38"/>
      <c r="M1984" s="39"/>
      <c r="N1984" s="39"/>
      <c r="O1984" s="41">
        <v>139000</v>
      </c>
      <c r="P1984" s="39">
        <f t="shared" si="90"/>
        <v>0</v>
      </c>
      <c r="Q1984" s="39">
        <f t="shared" si="91"/>
        <v>0</v>
      </c>
      <c r="R1984" s="39">
        <f t="shared" si="92"/>
        <v>0</v>
      </c>
    </row>
    <row r="1985" spans="4:18" x14ac:dyDescent="0.25">
      <c r="D1985" s="35" t="s">
        <v>2034</v>
      </c>
      <c r="E1985" s="37" t="s">
        <v>471</v>
      </c>
      <c r="F1985" s="37">
        <v>1</v>
      </c>
      <c r="G1985" s="37"/>
      <c r="H1985" s="37"/>
      <c r="I1985" s="38"/>
      <c r="J1985" s="38"/>
      <c r="K1985" s="38"/>
      <c r="L1985" s="38"/>
      <c r="M1985" s="39"/>
      <c r="N1985" s="39"/>
      <c r="O1985" s="41">
        <v>280000</v>
      </c>
      <c r="P1985" s="39">
        <f t="shared" ref="P1985:P2048" si="93">H1985*I1985</f>
        <v>0</v>
      </c>
      <c r="Q1985" s="39">
        <f t="shared" ref="Q1985:Q2048" si="94">H1985*O1985</f>
        <v>0</v>
      </c>
      <c r="R1985" s="39">
        <f t="shared" ref="R1985:R2048" si="95">G1985*O1985</f>
        <v>0</v>
      </c>
    </row>
    <row r="1986" spans="4:18" x14ac:dyDescent="0.25">
      <c r="D1986" s="35" t="s">
        <v>2035</v>
      </c>
      <c r="E1986" s="37" t="s">
        <v>471</v>
      </c>
      <c r="F1986" s="37">
        <v>1</v>
      </c>
      <c r="G1986" s="37"/>
      <c r="H1986" s="37"/>
      <c r="I1986" s="38"/>
      <c r="J1986" s="38"/>
      <c r="K1986" s="38"/>
      <c r="L1986" s="38"/>
      <c r="M1986" s="39"/>
      <c r="N1986" s="39"/>
      <c r="O1986" s="41">
        <v>20000</v>
      </c>
      <c r="P1986" s="39">
        <f t="shared" si="93"/>
        <v>0</v>
      </c>
      <c r="Q1986" s="39">
        <f t="shared" si="94"/>
        <v>0</v>
      </c>
      <c r="R1986" s="39">
        <f t="shared" si="95"/>
        <v>0</v>
      </c>
    </row>
    <row r="1987" spans="4:18" x14ac:dyDescent="0.25">
      <c r="D1987" s="35" t="s">
        <v>2036</v>
      </c>
      <c r="E1987" s="37" t="s">
        <v>471</v>
      </c>
      <c r="F1987" s="37">
        <v>1</v>
      </c>
      <c r="G1987" s="37"/>
      <c r="H1987" s="37"/>
      <c r="I1987" s="38"/>
      <c r="J1987" s="38"/>
      <c r="K1987" s="38"/>
      <c r="L1987" s="38"/>
      <c r="M1987" s="39"/>
      <c r="N1987" s="39"/>
      <c r="O1987" s="41">
        <v>10000</v>
      </c>
      <c r="P1987" s="39">
        <f t="shared" si="93"/>
        <v>0</v>
      </c>
      <c r="Q1987" s="39">
        <f t="shared" si="94"/>
        <v>0</v>
      </c>
      <c r="R1987" s="39">
        <f t="shared" si="95"/>
        <v>0</v>
      </c>
    </row>
    <row r="1988" spans="4:18" x14ac:dyDescent="0.25">
      <c r="D1988" s="36" t="s">
        <v>2037</v>
      </c>
      <c r="E1988" s="37" t="s">
        <v>471</v>
      </c>
      <c r="F1988" s="37">
        <v>2</v>
      </c>
      <c r="G1988" s="37"/>
      <c r="H1988" s="37"/>
      <c r="I1988" s="38"/>
      <c r="J1988" s="38"/>
      <c r="K1988" s="38"/>
      <c r="L1988" s="38"/>
      <c r="M1988" s="39"/>
      <c r="N1988" s="39"/>
      <c r="O1988" s="40">
        <v>10000</v>
      </c>
      <c r="P1988" s="39">
        <f t="shared" si="93"/>
        <v>0</v>
      </c>
      <c r="Q1988" s="39">
        <f t="shared" si="94"/>
        <v>0</v>
      </c>
      <c r="R1988" s="39">
        <f t="shared" si="95"/>
        <v>0</v>
      </c>
    </row>
    <row r="1989" spans="4:18" x14ac:dyDescent="0.25">
      <c r="D1989" s="36" t="s">
        <v>2038</v>
      </c>
      <c r="E1989" s="37" t="s">
        <v>471</v>
      </c>
      <c r="F1989" s="37">
        <v>2</v>
      </c>
      <c r="G1989" s="37"/>
      <c r="H1989" s="37"/>
      <c r="I1989" s="38"/>
      <c r="J1989" s="38"/>
      <c r="K1989" s="38"/>
      <c r="L1989" s="38"/>
      <c r="M1989" s="39"/>
      <c r="N1989" s="39"/>
      <c r="O1989" s="40">
        <v>15000</v>
      </c>
      <c r="P1989" s="39">
        <f t="shared" si="93"/>
        <v>0</v>
      </c>
      <c r="Q1989" s="39">
        <f t="shared" si="94"/>
        <v>0</v>
      </c>
      <c r="R1989" s="39">
        <f t="shared" si="95"/>
        <v>0</v>
      </c>
    </row>
    <row r="1990" spans="4:18" x14ac:dyDescent="0.25">
      <c r="D1990" s="35" t="s">
        <v>2039</v>
      </c>
      <c r="E1990" s="37" t="s">
        <v>471</v>
      </c>
      <c r="F1990" s="37">
        <v>1</v>
      </c>
      <c r="G1990" s="37"/>
      <c r="H1990" s="37"/>
      <c r="I1990" s="38"/>
      <c r="J1990" s="38"/>
      <c r="K1990" s="38"/>
      <c r="L1990" s="38"/>
      <c r="M1990" s="39"/>
      <c r="N1990" s="39"/>
      <c r="O1990" s="41">
        <v>44000</v>
      </c>
      <c r="P1990" s="39">
        <f t="shared" si="93"/>
        <v>0</v>
      </c>
      <c r="Q1990" s="39">
        <f t="shared" si="94"/>
        <v>0</v>
      </c>
      <c r="R1990" s="39">
        <f t="shared" si="95"/>
        <v>0</v>
      </c>
    </row>
    <row r="1991" spans="4:18" x14ac:dyDescent="0.25">
      <c r="D1991" s="36" t="s">
        <v>2040</v>
      </c>
      <c r="E1991" s="37" t="s">
        <v>471</v>
      </c>
      <c r="F1991" s="37">
        <v>7</v>
      </c>
      <c r="G1991" s="37"/>
      <c r="H1991" s="37"/>
      <c r="I1991" s="38"/>
      <c r="J1991" s="38"/>
      <c r="K1991" s="38"/>
      <c r="L1991" s="38"/>
      <c r="M1991" s="39"/>
      <c r="N1991" s="39"/>
      <c r="O1991" s="40">
        <v>8000</v>
      </c>
      <c r="P1991" s="39">
        <f t="shared" si="93"/>
        <v>0</v>
      </c>
      <c r="Q1991" s="39">
        <f t="shared" si="94"/>
        <v>0</v>
      </c>
      <c r="R1991" s="39">
        <f t="shared" si="95"/>
        <v>0</v>
      </c>
    </row>
    <row r="1992" spans="4:18" x14ac:dyDescent="0.25">
      <c r="D1992" s="36" t="s">
        <v>2040</v>
      </c>
      <c r="E1992" s="37" t="s">
        <v>471</v>
      </c>
      <c r="F1992" s="37">
        <v>6</v>
      </c>
      <c r="G1992" s="37"/>
      <c r="H1992" s="37"/>
      <c r="I1992" s="38"/>
      <c r="J1992" s="38"/>
      <c r="K1992" s="38"/>
      <c r="L1992" s="38"/>
      <c r="M1992" s="39"/>
      <c r="N1992" s="39"/>
      <c r="O1992" s="40">
        <v>21000</v>
      </c>
      <c r="P1992" s="39">
        <f t="shared" si="93"/>
        <v>0</v>
      </c>
      <c r="Q1992" s="39">
        <f t="shared" si="94"/>
        <v>0</v>
      </c>
      <c r="R1992" s="39">
        <f t="shared" si="95"/>
        <v>0</v>
      </c>
    </row>
    <row r="1993" spans="4:18" x14ac:dyDescent="0.25">
      <c r="D1993" s="36" t="s">
        <v>2040</v>
      </c>
      <c r="E1993" s="37" t="s">
        <v>471</v>
      </c>
      <c r="F1993" s="37">
        <v>5</v>
      </c>
      <c r="G1993" s="37"/>
      <c r="H1993" s="37"/>
      <c r="I1993" s="38"/>
      <c r="J1993" s="38"/>
      <c r="K1993" s="38"/>
      <c r="L1993" s="38"/>
      <c r="M1993" s="39"/>
      <c r="N1993" s="39"/>
      <c r="O1993" s="40">
        <v>15000</v>
      </c>
      <c r="P1993" s="39">
        <f t="shared" si="93"/>
        <v>0</v>
      </c>
      <c r="Q1993" s="39">
        <f t="shared" si="94"/>
        <v>0</v>
      </c>
      <c r="R1993" s="39">
        <f t="shared" si="95"/>
        <v>0</v>
      </c>
    </row>
    <row r="1994" spans="4:18" x14ac:dyDescent="0.25">
      <c r="D1994" s="36" t="s">
        <v>2040</v>
      </c>
      <c r="E1994" s="37" t="s">
        <v>471</v>
      </c>
      <c r="F1994" s="37">
        <v>17</v>
      </c>
      <c r="G1994" s="37"/>
      <c r="H1994" s="37"/>
      <c r="I1994" s="38"/>
      <c r="J1994" s="38"/>
      <c r="K1994" s="38"/>
      <c r="L1994" s="38"/>
      <c r="M1994" s="39"/>
      <c r="N1994" s="39"/>
      <c r="O1994" s="40">
        <v>13000</v>
      </c>
      <c r="P1994" s="39">
        <f t="shared" si="93"/>
        <v>0</v>
      </c>
      <c r="Q1994" s="39">
        <f t="shared" si="94"/>
        <v>0</v>
      </c>
      <c r="R1994" s="39">
        <f t="shared" si="95"/>
        <v>0</v>
      </c>
    </row>
    <row r="1995" spans="4:18" x14ac:dyDescent="0.25">
      <c r="D1995" s="36" t="s">
        <v>2040</v>
      </c>
      <c r="E1995" s="37" t="s">
        <v>471</v>
      </c>
      <c r="F1995" s="37">
        <v>2</v>
      </c>
      <c r="G1995" s="37"/>
      <c r="H1995" s="37"/>
      <c r="I1995" s="38"/>
      <c r="J1995" s="38"/>
      <c r="K1995" s="38"/>
      <c r="L1995" s="38"/>
      <c r="M1995" s="39"/>
      <c r="N1995" s="39"/>
      <c r="O1995" s="40">
        <v>9000</v>
      </c>
      <c r="P1995" s="39">
        <f t="shared" si="93"/>
        <v>0</v>
      </c>
      <c r="Q1995" s="39">
        <f t="shared" si="94"/>
        <v>0</v>
      </c>
      <c r="R1995" s="39">
        <f t="shared" si="95"/>
        <v>0</v>
      </c>
    </row>
    <row r="1996" spans="4:18" x14ac:dyDescent="0.25">
      <c r="D1996" s="36" t="s">
        <v>2041</v>
      </c>
      <c r="E1996" s="37" t="s">
        <v>471</v>
      </c>
      <c r="F1996" s="37">
        <v>3</v>
      </c>
      <c r="G1996" s="37"/>
      <c r="H1996" s="37"/>
      <c r="I1996" s="38"/>
      <c r="J1996" s="38"/>
      <c r="K1996" s="38"/>
      <c r="L1996" s="38"/>
      <c r="M1996" s="39"/>
      <c r="N1996" s="39"/>
      <c r="O1996" s="40">
        <v>15000</v>
      </c>
      <c r="P1996" s="39">
        <f t="shared" si="93"/>
        <v>0</v>
      </c>
      <c r="Q1996" s="39">
        <f t="shared" si="94"/>
        <v>0</v>
      </c>
      <c r="R1996" s="39">
        <f t="shared" si="95"/>
        <v>0</v>
      </c>
    </row>
    <row r="1997" spans="4:18" x14ac:dyDescent="0.25">
      <c r="D1997" s="36" t="s">
        <v>2042</v>
      </c>
      <c r="E1997" s="37" t="s">
        <v>471</v>
      </c>
      <c r="F1997" s="37">
        <v>1</v>
      </c>
      <c r="G1997" s="37"/>
      <c r="H1997" s="37"/>
      <c r="I1997" s="38"/>
      <c r="J1997" s="38"/>
      <c r="K1997" s="38"/>
      <c r="L1997" s="38"/>
      <c r="M1997" s="39"/>
      <c r="N1997" s="39"/>
      <c r="O1997" s="40">
        <v>690000</v>
      </c>
      <c r="P1997" s="39">
        <f t="shared" si="93"/>
        <v>0</v>
      </c>
      <c r="Q1997" s="39">
        <f t="shared" si="94"/>
        <v>0</v>
      </c>
      <c r="R1997" s="39">
        <f t="shared" si="95"/>
        <v>0</v>
      </c>
    </row>
    <row r="1998" spans="4:18" x14ac:dyDescent="0.25">
      <c r="D1998" s="36" t="s">
        <v>2492</v>
      </c>
      <c r="E1998" s="37" t="s">
        <v>313</v>
      </c>
      <c r="F1998" s="37">
        <v>1</v>
      </c>
      <c r="G1998" s="37"/>
      <c r="H1998" s="37"/>
      <c r="I1998" s="38"/>
      <c r="J1998" s="38"/>
      <c r="K1998" s="38"/>
      <c r="L1998" s="38"/>
      <c r="M1998" s="39"/>
      <c r="N1998" s="39"/>
      <c r="O1998" s="41">
        <v>490000</v>
      </c>
      <c r="P1998" s="39">
        <f t="shared" si="93"/>
        <v>0</v>
      </c>
      <c r="Q1998" s="39">
        <f t="shared" si="94"/>
        <v>0</v>
      </c>
      <c r="R1998" s="39">
        <f t="shared" si="95"/>
        <v>0</v>
      </c>
    </row>
    <row r="1999" spans="4:18" x14ac:dyDescent="0.25">
      <c r="D1999" s="35" t="s">
        <v>2043</v>
      </c>
      <c r="E1999" s="37" t="s">
        <v>471</v>
      </c>
      <c r="F1999" s="37">
        <v>1</v>
      </c>
      <c r="G1999" s="37"/>
      <c r="H1999" s="37"/>
      <c r="I1999" s="38"/>
      <c r="J1999" s="38"/>
      <c r="K1999" s="38"/>
      <c r="L1999" s="38"/>
      <c r="M1999" s="39"/>
      <c r="N1999" s="39"/>
      <c r="O1999" s="41">
        <v>260000</v>
      </c>
      <c r="P1999" s="39">
        <f t="shared" si="93"/>
        <v>0</v>
      </c>
      <c r="Q1999" s="39">
        <f t="shared" si="94"/>
        <v>0</v>
      </c>
      <c r="R1999" s="39">
        <f t="shared" si="95"/>
        <v>0</v>
      </c>
    </row>
    <row r="2000" spans="4:18" x14ac:dyDescent="0.25">
      <c r="D2000" s="35" t="s">
        <v>2044</v>
      </c>
      <c r="E2000" s="37" t="s">
        <v>471</v>
      </c>
      <c r="F2000" s="37">
        <v>1</v>
      </c>
      <c r="G2000" s="37"/>
      <c r="H2000" s="37"/>
      <c r="I2000" s="38"/>
      <c r="J2000" s="38"/>
      <c r="K2000" s="38"/>
      <c r="L2000" s="38"/>
      <c r="M2000" s="39"/>
      <c r="N2000" s="39"/>
      <c r="O2000" s="41">
        <v>298000</v>
      </c>
      <c r="P2000" s="39">
        <f t="shared" si="93"/>
        <v>0</v>
      </c>
      <c r="Q2000" s="39">
        <f t="shared" si="94"/>
        <v>0</v>
      </c>
      <c r="R2000" s="39">
        <f t="shared" si="95"/>
        <v>0</v>
      </c>
    </row>
    <row r="2001" spans="4:18" x14ac:dyDescent="0.25">
      <c r="D2001" s="35" t="s">
        <v>2045</v>
      </c>
      <c r="E2001" s="37" t="s">
        <v>471</v>
      </c>
      <c r="F2001" s="37">
        <v>1</v>
      </c>
      <c r="G2001" s="37"/>
      <c r="H2001" s="37"/>
      <c r="I2001" s="38"/>
      <c r="J2001" s="38"/>
      <c r="K2001" s="38"/>
      <c r="L2001" s="38"/>
      <c r="M2001" s="39"/>
      <c r="N2001" s="39"/>
      <c r="O2001" s="41">
        <v>380000</v>
      </c>
      <c r="P2001" s="39">
        <f t="shared" si="93"/>
        <v>0</v>
      </c>
      <c r="Q2001" s="39">
        <f t="shared" si="94"/>
        <v>0</v>
      </c>
      <c r="R2001" s="39">
        <f t="shared" si="95"/>
        <v>0</v>
      </c>
    </row>
    <row r="2002" spans="4:18" x14ac:dyDescent="0.25">
      <c r="D2002" s="35" t="s">
        <v>2046</v>
      </c>
      <c r="E2002" s="37" t="s">
        <v>471</v>
      </c>
      <c r="F2002" s="37">
        <v>1</v>
      </c>
      <c r="G2002" s="37"/>
      <c r="H2002" s="37"/>
      <c r="I2002" s="38"/>
      <c r="J2002" s="38"/>
      <c r="K2002" s="38"/>
      <c r="L2002" s="38"/>
      <c r="M2002" s="39"/>
      <c r="N2002" s="39"/>
      <c r="O2002" s="41">
        <v>440000</v>
      </c>
      <c r="P2002" s="39">
        <f t="shared" si="93"/>
        <v>0</v>
      </c>
      <c r="Q2002" s="39">
        <f t="shared" si="94"/>
        <v>0</v>
      </c>
      <c r="R2002" s="39">
        <f t="shared" si="95"/>
        <v>0</v>
      </c>
    </row>
    <row r="2003" spans="4:18" x14ac:dyDescent="0.25">
      <c r="D2003" s="35" t="s">
        <v>2047</v>
      </c>
      <c r="E2003" s="37" t="s">
        <v>471</v>
      </c>
      <c r="F2003" s="37">
        <v>1</v>
      </c>
      <c r="G2003" s="37"/>
      <c r="H2003" s="37"/>
      <c r="I2003" s="38"/>
      <c r="J2003" s="38"/>
      <c r="K2003" s="38"/>
      <c r="L2003" s="38"/>
      <c r="M2003" s="39"/>
      <c r="N2003" s="39"/>
      <c r="O2003" s="41">
        <v>558000</v>
      </c>
      <c r="P2003" s="39">
        <f t="shared" si="93"/>
        <v>0</v>
      </c>
      <c r="Q2003" s="39">
        <f t="shared" si="94"/>
        <v>0</v>
      </c>
      <c r="R2003" s="39">
        <f t="shared" si="95"/>
        <v>0</v>
      </c>
    </row>
    <row r="2004" spans="4:18" x14ac:dyDescent="0.25">
      <c r="D2004" s="35" t="s">
        <v>2047</v>
      </c>
      <c r="E2004" s="37" t="s">
        <v>471</v>
      </c>
      <c r="F2004" s="37">
        <v>1</v>
      </c>
      <c r="G2004" s="37"/>
      <c r="H2004" s="37"/>
      <c r="I2004" s="38"/>
      <c r="J2004" s="38"/>
      <c r="K2004" s="38"/>
      <c r="L2004" s="38"/>
      <c r="M2004" s="39"/>
      <c r="N2004" s="39"/>
      <c r="O2004" s="41">
        <v>430000</v>
      </c>
      <c r="P2004" s="39">
        <f t="shared" si="93"/>
        <v>0</v>
      </c>
      <c r="Q2004" s="39">
        <f t="shared" si="94"/>
        <v>0</v>
      </c>
      <c r="R2004" s="39">
        <f t="shared" si="95"/>
        <v>0</v>
      </c>
    </row>
    <row r="2005" spans="4:18" x14ac:dyDescent="0.25">
      <c r="D2005" s="36" t="s">
        <v>2518</v>
      </c>
      <c r="E2005" s="37" t="s">
        <v>2257</v>
      </c>
      <c r="F2005" s="37">
        <v>12</v>
      </c>
      <c r="G2005" s="37"/>
      <c r="H2005" s="37"/>
      <c r="I2005" s="38"/>
      <c r="J2005" s="38"/>
      <c r="K2005" s="38"/>
      <c r="L2005" s="38"/>
      <c r="M2005" s="39"/>
      <c r="N2005" s="39"/>
      <c r="O2005" s="41">
        <v>52000</v>
      </c>
      <c r="P2005" s="39">
        <f t="shared" si="93"/>
        <v>0</v>
      </c>
      <c r="Q2005" s="39">
        <f t="shared" si="94"/>
        <v>0</v>
      </c>
      <c r="R2005" s="39">
        <f t="shared" si="95"/>
        <v>0</v>
      </c>
    </row>
    <row r="2006" spans="4:18" x14ac:dyDescent="0.25">
      <c r="D2006" s="36" t="s">
        <v>2519</v>
      </c>
      <c r="E2006" s="37" t="s">
        <v>2257</v>
      </c>
      <c r="F2006" s="37">
        <v>10</v>
      </c>
      <c r="G2006" s="37"/>
      <c r="H2006" s="37"/>
      <c r="I2006" s="38"/>
      <c r="J2006" s="38"/>
      <c r="K2006" s="38"/>
      <c r="L2006" s="38"/>
      <c r="M2006" s="39"/>
      <c r="N2006" s="39"/>
      <c r="O2006" s="41">
        <v>39000</v>
      </c>
      <c r="P2006" s="39">
        <f t="shared" si="93"/>
        <v>0</v>
      </c>
      <c r="Q2006" s="39">
        <f t="shared" si="94"/>
        <v>0</v>
      </c>
      <c r="R2006" s="39">
        <f t="shared" si="95"/>
        <v>0</v>
      </c>
    </row>
    <row r="2007" spans="4:18" x14ac:dyDescent="0.25">
      <c r="D2007" s="35" t="s">
        <v>2048</v>
      </c>
      <c r="E2007" s="37" t="s">
        <v>471</v>
      </c>
      <c r="F2007" s="37">
        <v>1</v>
      </c>
      <c r="G2007" s="37"/>
      <c r="H2007" s="37"/>
      <c r="I2007" s="38"/>
      <c r="J2007" s="38"/>
      <c r="K2007" s="38"/>
      <c r="L2007" s="38"/>
      <c r="M2007" s="39"/>
      <c r="N2007" s="39"/>
      <c r="O2007" s="41">
        <v>133000</v>
      </c>
      <c r="P2007" s="39">
        <f t="shared" si="93"/>
        <v>0</v>
      </c>
      <c r="Q2007" s="39">
        <f t="shared" si="94"/>
        <v>0</v>
      </c>
      <c r="R2007" s="39">
        <f t="shared" si="95"/>
        <v>0</v>
      </c>
    </row>
    <row r="2008" spans="4:18" x14ac:dyDescent="0.25">
      <c r="D2008" s="35" t="s">
        <v>2048</v>
      </c>
      <c r="E2008" s="37" t="s">
        <v>471</v>
      </c>
      <c r="F2008" s="37">
        <v>1</v>
      </c>
      <c r="G2008" s="37"/>
      <c r="H2008" s="37"/>
      <c r="I2008" s="38"/>
      <c r="J2008" s="38"/>
      <c r="K2008" s="38"/>
      <c r="L2008" s="38"/>
      <c r="M2008" s="39"/>
      <c r="N2008" s="39"/>
      <c r="O2008" s="41">
        <v>115000</v>
      </c>
      <c r="P2008" s="39">
        <f t="shared" si="93"/>
        <v>0</v>
      </c>
      <c r="Q2008" s="39">
        <f t="shared" si="94"/>
        <v>0</v>
      </c>
      <c r="R2008" s="39">
        <f t="shared" si="95"/>
        <v>0</v>
      </c>
    </row>
    <row r="2009" spans="4:18" x14ac:dyDescent="0.25">
      <c r="D2009" s="35" t="s">
        <v>2049</v>
      </c>
      <c r="E2009" s="37" t="s">
        <v>471</v>
      </c>
      <c r="F2009" s="37">
        <v>1</v>
      </c>
      <c r="G2009" s="37"/>
      <c r="H2009" s="37"/>
      <c r="I2009" s="38"/>
      <c r="J2009" s="38"/>
      <c r="K2009" s="38"/>
      <c r="L2009" s="38"/>
      <c r="M2009" s="39"/>
      <c r="N2009" s="39"/>
      <c r="O2009" s="41">
        <v>145000</v>
      </c>
      <c r="P2009" s="39">
        <f t="shared" si="93"/>
        <v>0</v>
      </c>
      <c r="Q2009" s="39">
        <f t="shared" si="94"/>
        <v>0</v>
      </c>
      <c r="R2009" s="39">
        <f t="shared" si="95"/>
        <v>0</v>
      </c>
    </row>
    <row r="2010" spans="4:18" x14ac:dyDescent="0.25">
      <c r="D2010" s="35" t="s">
        <v>2050</v>
      </c>
      <c r="E2010" s="37" t="s">
        <v>471</v>
      </c>
      <c r="F2010" s="37">
        <v>1</v>
      </c>
      <c r="G2010" s="37"/>
      <c r="H2010" s="37"/>
      <c r="I2010" s="38"/>
      <c r="J2010" s="38"/>
      <c r="K2010" s="38"/>
      <c r="L2010" s="38"/>
      <c r="M2010" s="39"/>
      <c r="N2010" s="39"/>
      <c r="O2010" s="41">
        <v>190000</v>
      </c>
      <c r="P2010" s="39">
        <f t="shared" si="93"/>
        <v>0</v>
      </c>
      <c r="Q2010" s="39">
        <f t="shared" si="94"/>
        <v>0</v>
      </c>
      <c r="R2010" s="39">
        <f t="shared" si="95"/>
        <v>0</v>
      </c>
    </row>
    <row r="2011" spans="4:18" x14ac:dyDescent="0.25">
      <c r="D2011" s="35" t="s">
        <v>2051</v>
      </c>
      <c r="E2011" s="37" t="s">
        <v>471</v>
      </c>
      <c r="F2011" s="37">
        <v>3</v>
      </c>
      <c r="G2011" s="37"/>
      <c r="H2011" s="37"/>
      <c r="I2011" s="38"/>
      <c r="J2011" s="38"/>
      <c r="K2011" s="38"/>
      <c r="L2011" s="38"/>
      <c r="M2011" s="39"/>
      <c r="N2011" s="39"/>
      <c r="O2011" s="41">
        <v>215000</v>
      </c>
      <c r="P2011" s="39">
        <f t="shared" si="93"/>
        <v>0</v>
      </c>
      <c r="Q2011" s="39">
        <f t="shared" si="94"/>
        <v>0</v>
      </c>
      <c r="R2011" s="39">
        <f t="shared" si="95"/>
        <v>0</v>
      </c>
    </row>
    <row r="2012" spans="4:18" x14ac:dyDescent="0.25">
      <c r="D2012" s="36" t="s">
        <v>2554</v>
      </c>
      <c r="E2012" s="37" t="s">
        <v>2257</v>
      </c>
      <c r="F2012" s="37">
        <v>3</v>
      </c>
      <c r="G2012" s="37"/>
      <c r="H2012" s="37"/>
      <c r="I2012" s="38"/>
      <c r="J2012" s="38"/>
      <c r="K2012" s="38"/>
      <c r="L2012" s="38"/>
      <c r="M2012" s="39"/>
      <c r="N2012" s="39"/>
      <c r="O2012" s="41">
        <v>98000</v>
      </c>
      <c r="P2012" s="39">
        <f t="shared" si="93"/>
        <v>0</v>
      </c>
      <c r="Q2012" s="39">
        <f t="shared" si="94"/>
        <v>0</v>
      </c>
      <c r="R2012" s="39">
        <f t="shared" si="95"/>
        <v>0</v>
      </c>
    </row>
    <row r="2013" spans="4:18" x14ac:dyDescent="0.25">
      <c r="D2013" s="36" t="s">
        <v>2555</v>
      </c>
      <c r="E2013" s="37" t="s">
        <v>2257</v>
      </c>
      <c r="F2013" s="37">
        <v>4</v>
      </c>
      <c r="G2013" s="37"/>
      <c r="H2013" s="37"/>
      <c r="I2013" s="38"/>
      <c r="J2013" s="38"/>
      <c r="K2013" s="38"/>
      <c r="L2013" s="38"/>
      <c r="M2013" s="39"/>
      <c r="N2013" s="39"/>
      <c r="O2013" s="41">
        <v>298000</v>
      </c>
      <c r="P2013" s="39">
        <f t="shared" si="93"/>
        <v>0</v>
      </c>
      <c r="Q2013" s="39">
        <f t="shared" si="94"/>
        <v>0</v>
      </c>
      <c r="R2013" s="39">
        <f t="shared" si="95"/>
        <v>0</v>
      </c>
    </row>
    <row r="2014" spans="4:18" x14ac:dyDescent="0.25">
      <c r="D2014" s="36" t="s">
        <v>2052</v>
      </c>
      <c r="E2014" s="37" t="s">
        <v>471</v>
      </c>
      <c r="F2014" s="37">
        <v>1</v>
      </c>
      <c r="G2014" s="37"/>
      <c r="H2014" s="37"/>
      <c r="I2014" s="38"/>
      <c r="J2014" s="38"/>
      <c r="K2014" s="38"/>
      <c r="L2014" s="38"/>
      <c r="M2014" s="39"/>
      <c r="N2014" s="39"/>
      <c r="O2014" s="40">
        <v>79000</v>
      </c>
      <c r="P2014" s="39">
        <f t="shared" si="93"/>
        <v>0</v>
      </c>
      <c r="Q2014" s="39">
        <f t="shared" si="94"/>
        <v>0</v>
      </c>
      <c r="R2014" s="39">
        <f t="shared" si="95"/>
        <v>0</v>
      </c>
    </row>
    <row r="2015" spans="4:18" x14ac:dyDescent="0.25">
      <c r="D2015" s="35" t="s">
        <v>2053</v>
      </c>
      <c r="E2015" s="37" t="s">
        <v>471</v>
      </c>
      <c r="F2015" s="37">
        <v>1</v>
      </c>
      <c r="G2015" s="37"/>
      <c r="H2015" s="37"/>
      <c r="I2015" s="38"/>
      <c r="J2015" s="38"/>
      <c r="K2015" s="38"/>
      <c r="L2015" s="38"/>
      <c r="M2015" s="39"/>
      <c r="N2015" s="39"/>
      <c r="O2015" s="41">
        <v>6000</v>
      </c>
      <c r="P2015" s="39">
        <f t="shared" si="93"/>
        <v>0</v>
      </c>
      <c r="Q2015" s="39">
        <f t="shared" si="94"/>
        <v>0</v>
      </c>
      <c r="R2015" s="39">
        <f t="shared" si="95"/>
        <v>0</v>
      </c>
    </row>
    <row r="2016" spans="4:18" x14ac:dyDescent="0.25">
      <c r="D2016" s="35" t="s">
        <v>2053</v>
      </c>
      <c r="E2016" s="37" t="s">
        <v>471</v>
      </c>
      <c r="F2016" s="37">
        <v>1</v>
      </c>
      <c r="G2016" s="37"/>
      <c r="H2016" s="37"/>
      <c r="I2016" s="38"/>
      <c r="J2016" s="38"/>
      <c r="K2016" s="38"/>
      <c r="L2016" s="38"/>
      <c r="M2016" s="39"/>
      <c r="N2016" s="39"/>
      <c r="O2016" s="41">
        <v>6000</v>
      </c>
      <c r="P2016" s="39">
        <f t="shared" si="93"/>
        <v>0</v>
      </c>
      <c r="Q2016" s="39">
        <f t="shared" si="94"/>
        <v>0</v>
      </c>
      <c r="R2016" s="39">
        <f t="shared" si="95"/>
        <v>0</v>
      </c>
    </row>
    <row r="2017" spans="4:18" x14ac:dyDescent="0.25">
      <c r="D2017" s="36" t="s">
        <v>338</v>
      </c>
      <c r="E2017" s="37" t="s">
        <v>313</v>
      </c>
      <c r="F2017" s="37">
        <v>3</v>
      </c>
      <c r="G2017" s="37"/>
      <c r="H2017" s="37"/>
      <c r="I2017" s="38"/>
      <c r="J2017" s="38"/>
      <c r="K2017" s="38"/>
      <c r="L2017" s="38"/>
      <c r="M2017" s="39"/>
      <c r="N2017" s="39"/>
      <c r="O2017" s="41">
        <v>9500</v>
      </c>
      <c r="P2017" s="39">
        <f t="shared" si="93"/>
        <v>0</v>
      </c>
      <c r="Q2017" s="39">
        <f t="shared" si="94"/>
        <v>0</v>
      </c>
      <c r="R2017" s="39">
        <f t="shared" si="95"/>
        <v>0</v>
      </c>
    </row>
    <row r="2018" spans="4:18" x14ac:dyDescent="0.25">
      <c r="D2018" s="36" t="s">
        <v>339</v>
      </c>
      <c r="E2018" s="37" t="s">
        <v>313</v>
      </c>
      <c r="F2018" s="37">
        <v>4</v>
      </c>
      <c r="G2018" s="37"/>
      <c r="H2018" s="37"/>
      <c r="I2018" s="38"/>
      <c r="J2018" s="38"/>
      <c r="K2018" s="38"/>
      <c r="L2018" s="38"/>
      <c r="M2018" s="39"/>
      <c r="N2018" s="39"/>
      <c r="O2018" s="41">
        <v>18000</v>
      </c>
      <c r="P2018" s="39">
        <f t="shared" si="93"/>
        <v>0</v>
      </c>
      <c r="Q2018" s="39">
        <f t="shared" si="94"/>
        <v>0</v>
      </c>
      <c r="R2018" s="39">
        <f t="shared" si="95"/>
        <v>0</v>
      </c>
    </row>
    <row r="2019" spans="4:18" x14ac:dyDescent="0.25">
      <c r="D2019" s="36" t="s">
        <v>2054</v>
      </c>
      <c r="E2019" s="37" t="s">
        <v>471</v>
      </c>
      <c r="F2019" s="37">
        <v>7</v>
      </c>
      <c r="G2019" s="37"/>
      <c r="H2019" s="37"/>
      <c r="I2019" s="38"/>
      <c r="J2019" s="38"/>
      <c r="K2019" s="38"/>
      <c r="L2019" s="38"/>
      <c r="M2019" s="39"/>
      <c r="N2019" s="39"/>
      <c r="O2019" s="40">
        <v>11000</v>
      </c>
      <c r="P2019" s="39">
        <f t="shared" si="93"/>
        <v>0</v>
      </c>
      <c r="Q2019" s="39">
        <f t="shared" si="94"/>
        <v>0</v>
      </c>
      <c r="R2019" s="39">
        <f t="shared" si="95"/>
        <v>0</v>
      </c>
    </row>
    <row r="2020" spans="4:18" x14ac:dyDescent="0.25">
      <c r="D2020" s="36" t="s">
        <v>340</v>
      </c>
      <c r="E2020" s="37" t="s">
        <v>313</v>
      </c>
      <c r="F2020" s="37">
        <v>4</v>
      </c>
      <c r="G2020" s="37"/>
      <c r="H2020" s="37"/>
      <c r="I2020" s="38"/>
      <c r="J2020" s="38"/>
      <c r="K2020" s="38"/>
      <c r="L2020" s="38"/>
      <c r="M2020" s="39"/>
      <c r="N2020" s="39"/>
      <c r="O2020" s="41">
        <v>26000</v>
      </c>
      <c r="P2020" s="39">
        <f t="shared" si="93"/>
        <v>0</v>
      </c>
      <c r="Q2020" s="39">
        <f t="shared" si="94"/>
        <v>0</v>
      </c>
      <c r="R2020" s="39">
        <f t="shared" si="95"/>
        <v>0</v>
      </c>
    </row>
    <row r="2021" spans="4:18" x14ac:dyDescent="0.25">
      <c r="D2021" s="36" t="s">
        <v>2055</v>
      </c>
      <c r="E2021" s="37" t="s">
        <v>471</v>
      </c>
      <c r="F2021" s="37">
        <v>10</v>
      </c>
      <c r="G2021" s="37"/>
      <c r="H2021" s="37"/>
      <c r="I2021" s="38"/>
      <c r="J2021" s="38"/>
      <c r="K2021" s="38"/>
      <c r="L2021" s="38"/>
      <c r="M2021" s="39"/>
      <c r="N2021" s="39"/>
      <c r="O2021" s="40">
        <v>16000</v>
      </c>
      <c r="P2021" s="39">
        <f t="shared" si="93"/>
        <v>0</v>
      </c>
      <c r="Q2021" s="39">
        <f t="shared" si="94"/>
        <v>0</v>
      </c>
      <c r="R2021" s="39">
        <f t="shared" si="95"/>
        <v>0</v>
      </c>
    </row>
    <row r="2022" spans="4:18" x14ac:dyDescent="0.25">
      <c r="D2022" s="36" t="s">
        <v>2056</v>
      </c>
      <c r="E2022" s="37" t="s">
        <v>471</v>
      </c>
      <c r="F2022" s="37">
        <v>8</v>
      </c>
      <c r="G2022" s="37"/>
      <c r="H2022" s="37"/>
      <c r="I2022" s="38"/>
      <c r="J2022" s="38"/>
      <c r="K2022" s="38"/>
      <c r="L2022" s="38"/>
      <c r="M2022" s="39"/>
      <c r="N2022" s="39"/>
      <c r="O2022" s="40">
        <v>21000</v>
      </c>
      <c r="P2022" s="39">
        <f t="shared" si="93"/>
        <v>0</v>
      </c>
      <c r="Q2022" s="39">
        <f t="shared" si="94"/>
        <v>0</v>
      </c>
      <c r="R2022" s="39">
        <f t="shared" si="95"/>
        <v>0</v>
      </c>
    </row>
    <row r="2023" spans="4:18" x14ac:dyDescent="0.25">
      <c r="D2023" s="36" t="s">
        <v>342</v>
      </c>
      <c r="E2023" s="37" t="s">
        <v>313</v>
      </c>
      <c r="F2023" s="37">
        <v>1</v>
      </c>
      <c r="G2023" s="37"/>
      <c r="H2023" s="37"/>
      <c r="I2023" s="38"/>
      <c r="J2023" s="38"/>
      <c r="K2023" s="38"/>
      <c r="L2023" s="38"/>
      <c r="M2023" s="39"/>
      <c r="N2023" s="39"/>
      <c r="O2023" s="41">
        <v>36000</v>
      </c>
      <c r="P2023" s="39">
        <f t="shared" si="93"/>
        <v>0</v>
      </c>
      <c r="Q2023" s="39">
        <f t="shared" si="94"/>
        <v>0</v>
      </c>
      <c r="R2023" s="39">
        <f t="shared" si="95"/>
        <v>0</v>
      </c>
    </row>
    <row r="2024" spans="4:18" x14ac:dyDescent="0.25">
      <c r="D2024" s="36" t="s">
        <v>2057</v>
      </c>
      <c r="E2024" s="37" t="s">
        <v>471</v>
      </c>
      <c r="F2024" s="37">
        <v>8</v>
      </c>
      <c r="G2024" s="37"/>
      <c r="H2024" s="37"/>
      <c r="I2024" s="38"/>
      <c r="J2024" s="38"/>
      <c r="K2024" s="38"/>
      <c r="L2024" s="38"/>
      <c r="M2024" s="39"/>
      <c r="N2024" s="39"/>
      <c r="O2024" s="40">
        <v>29000</v>
      </c>
      <c r="P2024" s="39">
        <f t="shared" si="93"/>
        <v>0</v>
      </c>
      <c r="Q2024" s="39">
        <f t="shared" si="94"/>
        <v>0</v>
      </c>
      <c r="R2024" s="39">
        <f t="shared" si="95"/>
        <v>0</v>
      </c>
    </row>
    <row r="2025" spans="4:18" x14ac:dyDescent="0.25">
      <c r="D2025" s="36" t="s">
        <v>2057</v>
      </c>
      <c r="E2025" s="37" t="s">
        <v>471</v>
      </c>
      <c r="F2025" s="37">
        <v>2</v>
      </c>
      <c r="G2025" s="37"/>
      <c r="H2025" s="37"/>
      <c r="I2025" s="38"/>
      <c r="J2025" s="38"/>
      <c r="K2025" s="38"/>
      <c r="L2025" s="38"/>
      <c r="M2025" s="39"/>
      <c r="N2025" s="39"/>
      <c r="O2025" s="40">
        <v>55000</v>
      </c>
      <c r="P2025" s="39">
        <f t="shared" si="93"/>
        <v>0</v>
      </c>
      <c r="Q2025" s="39">
        <f t="shared" si="94"/>
        <v>0</v>
      </c>
      <c r="R2025" s="39">
        <f t="shared" si="95"/>
        <v>0</v>
      </c>
    </row>
    <row r="2026" spans="4:18" x14ac:dyDescent="0.25">
      <c r="D2026" s="36" t="s">
        <v>2057</v>
      </c>
      <c r="E2026" s="37" t="s">
        <v>471</v>
      </c>
      <c r="F2026" s="37">
        <v>7</v>
      </c>
      <c r="G2026" s="37"/>
      <c r="H2026" s="37"/>
      <c r="I2026" s="38"/>
      <c r="J2026" s="38"/>
      <c r="K2026" s="38"/>
      <c r="L2026" s="38"/>
      <c r="M2026" s="39"/>
      <c r="N2026" s="39"/>
      <c r="O2026" s="40">
        <v>36000</v>
      </c>
      <c r="P2026" s="39">
        <f t="shared" si="93"/>
        <v>0</v>
      </c>
      <c r="Q2026" s="39">
        <f t="shared" si="94"/>
        <v>0</v>
      </c>
      <c r="R2026" s="39">
        <f t="shared" si="95"/>
        <v>0</v>
      </c>
    </row>
    <row r="2027" spans="4:18" x14ac:dyDescent="0.25">
      <c r="D2027" s="36" t="s">
        <v>2392</v>
      </c>
      <c r="E2027" s="37" t="s">
        <v>313</v>
      </c>
      <c r="F2027" s="37">
        <v>2</v>
      </c>
      <c r="G2027" s="37"/>
      <c r="H2027" s="37"/>
      <c r="I2027" s="38"/>
      <c r="J2027" s="38"/>
      <c r="K2027" s="38"/>
      <c r="L2027" s="38"/>
      <c r="M2027" s="39"/>
      <c r="N2027" s="39"/>
      <c r="O2027" s="41">
        <v>55000</v>
      </c>
      <c r="P2027" s="39">
        <f t="shared" si="93"/>
        <v>0</v>
      </c>
      <c r="Q2027" s="39">
        <f t="shared" si="94"/>
        <v>0</v>
      </c>
      <c r="R2027" s="39">
        <f t="shared" si="95"/>
        <v>0</v>
      </c>
    </row>
    <row r="2028" spans="4:18" x14ac:dyDescent="0.25">
      <c r="D2028" s="36" t="s">
        <v>2058</v>
      </c>
      <c r="E2028" s="37" t="s">
        <v>471</v>
      </c>
      <c r="F2028" s="37">
        <v>3</v>
      </c>
      <c r="G2028" s="37"/>
      <c r="H2028" s="37"/>
      <c r="I2028" s="38"/>
      <c r="J2028" s="38"/>
      <c r="K2028" s="38"/>
      <c r="L2028" s="38"/>
      <c r="M2028" s="39"/>
      <c r="N2028" s="39"/>
      <c r="O2028" s="40">
        <v>51000</v>
      </c>
      <c r="P2028" s="39">
        <f t="shared" si="93"/>
        <v>0</v>
      </c>
      <c r="Q2028" s="39">
        <f t="shared" si="94"/>
        <v>0</v>
      </c>
      <c r="R2028" s="39">
        <f t="shared" si="95"/>
        <v>0</v>
      </c>
    </row>
    <row r="2029" spans="4:18" x14ac:dyDescent="0.25">
      <c r="D2029" s="36" t="s">
        <v>2058</v>
      </c>
      <c r="E2029" s="37" t="s">
        <v>471</v>
      </c>
      <c r="F2029" s="37">
        <v>8</v>
      </c>
      <c r="G2029" s="37"/>
      <c r="H2029" s="37"/>
      <c r="I2029" s="38"/>
      <c r="J2029" s="38"/>
      <c r="K2029" s="38"/>
      <c r="L2029" s="38"/>
      <c r="M2029" s="39"/>
      <c r="N2029" s="39"/>
      <c r="O2029" s="40">
        <v>35000</v>
      </c>
      <c r="P2029" s="39">
        <f t="shared" si="93"/>
        <v>0</v>
      </c>
      <c r="Q2029" s="39">
        <f t="shared" si="94"/>
        <v>0</v>
      </c>
      <c r="R2029" s="39">
        <f t="shared" si="95"/>
        <v>0</v>
      </c>
    </row>
    <row r="2030" spans="4:18" x14ac:dyDescent="0.25">
      <c r="D2030" s="35" t="s">
        <v>2059</v>
      </c>
      <c r="E2030" s="37" t="s">
        <v>471</v>
      </c>
      <c r="F2030" s="37">
        <v>1</v>
      </c>
      <c r="G2030" s="37"/>
      <c r="H2030" s="37"/>
      <c r="I2030" s="38"/>
      <c r="J2030" s="38"/>
      <c r="K2030" s="38"/>
      <c r="L2030" s="38"/>
      <c r="M2030" s="39"/>
      <c r="N2030" s="39"/>
      <c r="O2030" s="41">
        <v>380000</v>
      </c>
      <c r="P2030" s="39">
        <f t="shared" si="93"/>
        <v>0</v>
      </c>
      <c r="Q2030" s="39">
        <f t="shared" si="94"/>
        <v>0</v>
      </c>
      <c r="R2030" s="39">
        <f t="shared" si="95"/>
        <v>0</v>
      </c>
    </row>
    <row r="2031" spans="4:18" x14ac:dyDescent="0.25">
      <c r="D2031" s="35" t="s">
        <v>2060</v>
      </c>
      <c r="E2031" s="37" t="s">
        <v>471</v>
      </c>
      <c r="F2031" s="37">
        <v>1</v>
      </c>
      <c r="G2031" s="37"/>
      <c r="H2031" s="37"/>
      <c r="I2031" s="38"/>
      <c r="J2031" s="38"/>
      <c r="K2031" s="38"/>
      <c r="L2031" s="38"/>
      <c r="M2031" s="39"/>
      <c r="N2031" s="39"/>
      <c r="O2031" s="41">
        <v>390000</v>
      </c>
      <c r="P2031" s="39">
        <f t="shared" si="93"/>
        <v>0</v>
      </c>
      <c r="Q2031" s="39">
        <f t="shared" si="94"/>
        <v>0</v>
      </c>
      <c r="R2031" s="39">
        <f t="shared" si="95"/>
        <v>0</v>
      </c>
    </row>
    <row r="2032" spans="4:18" x14ac:dyDescent="0.25">
      <c r="D2032" s="35" t="s">
        <v>2061</v>
      </c>
      <c r="E2032" s="37" t="s">
        <v>471</v>
      </c>
      <c r="F2032" s="37">
        <v>2</v>
      </c>
      <c r="G2032" s="37"/>
      <c r="H2032" s="37"/>
      <c r="I2032" s="38"/>
      <c r="J2032" s="38"/>
      <c r="K2032" s="38"/>
      <c r="L2032" s="38"/>
      <c r="M2032" s="39"/>
      <c r="N2032" s="39"/>
      <c r="O2032" s="41">
        <v>1300000</v>
      </c>
      <c r="P2032" s="39">
        <f t="shared" si="93"/>
        <v>0</v>
      </c>
      <c r="Q2032" s="39">
        <f t="shared" si="94"/>
        <v>0</v>
      </c>
      <c r="R2032" s="39">
        <f t="shared" si="95"/>
        <v>0</v>
      </c>
    </row>
    <row r="2033" spans="4:18" x14ac:dyDescent="0.25">
      <c r="D2033" s="35" t="s">
        <v>2062</v>
      </c>
      <c r="E2033" s="37" t="s">
        <v>471</v>
      </c>
      <c r="F2033" s="37">
        <v>2</v>
      </c>
      <c r="G2033" s="37"/>
      <c r="H2033" s="37"/>
      <c r="I2033" s="38"/>
      <c r="J2033" s="38"/>
      <c r="K2033" s="38"/>
      <c r="L2033" s="38"/>
      <c r="M2033" s="39"/>
      <c r="N2033" s="39"/>
      <c r="O2033" s="41">
        <v>390000</v>
      </c>
      <c r="P2033" s="39">
        <f t="shared" si="93"/>
        <v>0</v>
      </c>
      <c r="Q2033" s="39">
        <f t="shared" si="94"/>
        <v>0</v>
      </c>
      <c r="R2033" s="39">
        <f t="shared" si="95"/>
        <v>0</v>
      </c>
    </row>
    <row r="2034" spans="4:18" x14ac:dyDescent="0.25">
      <c r="D2034" s="36" t="s">
        <v>2063</v>
      </c>
      <c r="E2034" s="37" t="s">
        <v>471</v>
      </c>
      <c r="F2034" s="37">
        <v>2</v>
      </c>
      <c r="G2034" s="37"/>
      <c r="H2034" s="37"/>
      <c r="I2034" s="38"/>
      <c r="J2034" s="38"/>
      <c r="K2034" s="38"/>
      <c r="L2034" s="38"/>
      <c r="M2034" s="39"/>
      <c r="N2034" s="39"/>
      <c r="O2034" s="40">
        <v>59000</v>
      </c>
      <c r="P2034" s="39">
        <f t="shared" si="93"/>
        <v>0</v>
      </c>
      <c r="Q2034" s="39">
        <f t="shared" si="94"/>
        <v>0</v>
      </c>
      <c r="R2034" s="39">
        <f t="shared" si="95"/>
        <v>0</v>
      </c>
    </row>
    <row r="2035" spans="4:18" x14ac:dyDescent="0.25">
      <c r="D2035" s="36" t="s">
        <v>2063</v>
      </c>
      <c r="E2035" s="37" t="s">
        <v>471</v>
      </c>
      <c r="F2035" s="37">
        <v>2</v>
      </c>
      <c r="G2035" s="37"/>
      <c r="H2035" s="37"/>
      <c r="I2035" s="38"/>
      <c r="J2035" s="38"/>
      <c r="K2035" s="38"/>
      <c r="L2035" s="38"/>
      <c r="M2035" s="39"/>
      <c r="N2035" s="39"/>
      <c r="O2035" s="40">
        <v>68000</v>
      </c>
      <c r="P2035" s="39">
        <f t="shared" si="93"/>
        <v>0</v>
      </c>
      <c r="Q2035" s="39">
        <f t="shared" si="94"/>
        <v>0</v>
      </c>
      <c r="R2035" s="39">
        <f t="shared" si="95"/>
        <v>0</v>
      </c>
    </row>
    <row r="2036" spans="4:18" x14ac:dyDescent="0.25">
      <c r="D2036" s="35" t="s">
        <v>2064</v>
      </c>
      <c r="E2036" s="37" t="s">
        <v>471</v>
      </c>
      <c r="F2036" s="37">
        <v>1</v>
      </c>
      <c r="G2036" s="37"/>
      <c r="H2036" s="37"/>
      <c r="I2036" s="38"/>
      <c r="J2036" s="38"/>
      <c r="K2036" s="38"/>
      <c r="L2036" s="38"/>
      <c r="M2036" s="39"/>
      <c r="N2036" s="39"/>
      <c r="O2036" s="41">
        <v>79000</v>
      </c>
      <c r="P2036" s="39">
        <f t="shared" si="93"/>
        <v>0</v>
      </c>
      <c r="Q2036" s="39">
        <f t="shared" si="94"/>
        <v>0</v>
      </c>
      <c r="R2036" s="39">
        <f t="shared" si="95"/>
        <v>0</v>
      </c>
    </row>
    <row r="2037" spans="4:18" x14ac:dyDescent="0.25">
      <c r="D2037" s="35" t="s">
        <v>2065</v>
      </c>
      <c r="E2037" s="37" t="s">
        <v>471</v>
      </c>
      <c r="F2037" s="37">
        <v>1</v>
      </c>
      <c r="G2037" s="37"/>
      <c r="H2037" s="37"/>
      <c r="I2037" s="38"/>
      <c r="J2037" s="38"/>
      <c r="K2037" s="38"/>
      <c r="L2037" s="38"/>
      <c r="M2037" s="39"/>
      <c r="N2037" s="39"/>
      <c r="O2037" s="41">
        <v>550000</v>
      </c>
      <c r="P2037" s="39">
        <f t="shared" si="93"/>
        <v>0</v>
      </c>
      <c r="Q2037" s="39">
        <f t="shared" si="94"/>
        <v>0</v>
      </c>
      <c r="R2037" s="39">
        <f t="shared" si="95"/>
        <v>0</v>
      </c>
    </row>
    <row r="2038" spans="4:18" x14ac:dyDescent="0.25">
      <c r="D2038" s="35" t="s">
        <v>2066</v>
      </c>
      <c r="E2038" s="37" t="s">
        <v>471</v>
      </c>
      <c r="F2038" s="37">
        <v>1</v>
      </c>
      <c r="G2038" s="37"/>
      <c r="H2038" s="37"/>
      <c r="I2038" s="38"/>
      <c r="J2038" s="38"/>
      <c r="K2038" s="38"/>
      <c r="L2038" s="38"/>
      <c r="M2038" s="39"/>
      <c r="N2038" s="39"/>
      <c r="O2038" s="41">
        <v>17000</v>
      </c>
      <c r="P2038" s="39">
        <f t="shared" si="93"/>
        <v>0</v>
      </c>
      <c r="Q2038" s="39">
        <f t="shared" si="94"/>
        <v>0</v>
      </c>
      <c r="R2038" s="39">
        <f t="shared" si="95"/>
        <v>0</v>
      </c>
    </row>
    <row r="2039" spans="4:18" x14ac:dyDescent="0.25">
      <c r="D2039" s="36" t="s">
        <v>2067</v>
      </c>
      <c r="E2039" s="37" t="s">
        <v>471</v>
      </c>
      <c r="F2039" s="37">
        <v>14</v>
      </c>
      <c r="G2039" s="37"/>
      <c r="H2039" s="37"/>
      <c r="I2039" s="38"/>
      <c r="J2039" s="38"/>
      <c r="K2039" s="38"/>
      <c r="L2039" s="38"/>
      <c r="M2039" s="39"/>
      <c r="N2039" s="39"/>
      <c r="O2039" s="40">
        <v>30000</v>
      </c>
      <c r="P2039" s="39">
        <f t="shared" si="93"/>
        <v>0</v>
      </c>
      <c r="Q2039" s="39">
        <f t="shared" si="94"/>
        <v>0</v>
      </c>
      <c r="R2039" s="39">
        <f t="shared" si="95"/>
        <v>0</v>
      </c>
    </row>
    <row r="2040" spans="4:18" x14ac:dyDescent="0.25">
      <c r="D2040" s="36" t="s">
        <v>2067</v>
      </c>
      <c r="E2040" s="37" t="s">
        <v>471</v>
      </c>
      <c r="F2040" s="37">
        <v>3</v>
      </c>
      <c r="G2040" s="37"/>
      <c r="H2040" s="37"/>
      <c r="I2040" s="38"/>
      <c r="J2040" s="38"/>
      <c r="K2040" s="38"/>
      <c r="L2040" s="38"/>
      <c r="M2040" s="39"/>
      <c r="N2040" s="39"/>
      <c r="O2040" s="40">
        <v>30000</v>
      </c>
      <c r="P2040" s="39">
        <f t="shared" si="93"/>
        <v>0</v>
      </c>
      <c r="Q2040" s="39">
        <f t="shared" si="94"/>
        <v>0</v>
      </c>
      <c r="R2040" s="39">
        <f t="shared" si="95"/>
        <v>0</v>
      </c>
    </row>
    <row r="2041" spans="4:18" x14ac:dyDescent="0.25">
      <c r="D2041" s="36" t="s">
        <v>2068</v>
      </c>
      <c r="E2041" s="37" t="s">
        <v>471</v>
      </c>
      <c r="F2041" s="37">
        <v>10</v>
      </c>
      <c r="G2041" s="37"/>
      <c r="H2041" s="37"/>
      <c r="I2041" s="38"/>
      <c r="J2041" s="38"/>
      <c r="K2041" s="38"/>
      <c r="L2041" s="38"/>
      <c r="M2041" s="39"/>
      <c r="N2041" s="39"/>
      <c r="O2041" s="40">
        <v>30000</v>
      </c>
      <c r="P2041" s="39">
        <f t="shared" si="93"/>
        <v>0</v>
      </c>
      <c r="Q2041" s="39">
        <f t="shared" si="94"/>
        <v>0</v>
      </c>
      <c r="R2041" s="39">
        <f t="shared" si="95"/>
        <v>0</v>
      </c>
    </row>
    <row r="2042" spans="4:18" x14ac:dyDescent="0.25">
      <c r="D2042" s="36" t="s">
        <v>2068</v>
      </c>
      <c r="E2042" s="37" t="s">
        <v>471</v>
      </c>
      <c r="F2042" s="37">
        <v>5</v>
      </c>
      <c r="G2042" s="37"/>
      <c r="H2042" s="37"/>
      <c r="I2042" s="38"/>
      <c r="J2042" s="38"/>
      <c r="K2042" s="38"/>
      <c r="L2042" s="38"/>
      <c r="M2042" s="39"/>
      <c r="N2042" s="39"/>
      <c r="O2042" s="40">
        <v>30000</v>
      </c>
      <c r="P2042" s="39">
        <f t="shared" si="93"/>
        <v>0</v>
      </c>
      <c r="Q2042" s="39">
        <f t="shared" si="94"/>
        <v>0</v>
      </c>
      <c r="R2042" s="39">
        <f t="shared" si="95"/>
        <v>0</v>
      </c>
    </row>
    <row r="2043" spans="4:18" x14ac:dyDescent="0.25">
      <c r="D2043" s="35" t="s">
        <v>2069</v>
      </c>
      <c r="E2043" s="37" t="s">
        <v>471</v>
      </c>
      <c r="F2043" s="37">
        <v>1</v>
      </c>
      <c r="G2043" s="37"/>
      <c r="H2043" s="37"/>
      <c r="I2043" s="38"/>
      <c r="J2043" s="38"/>
      <c r="K2043" s="38"/>
      <c r="L2043" s="38"/>
      <c r="M2043" s="39"/>
      <c r="N2043" s="39"/>
      <c r="O2043" s="41">
        <v>55000</v>
      </c>
      <c r="P2043" s="39">
        <f t="shared" si="93"/>
        <v>0</v>
      </c>
      <c r="Q2043" s="39">
        <f t="shared" si="94"/>
        <v>0</v>
      </c>
      <c r="R2043" s="39">
        <f t="shared" si="95"/>
        <v>0</v>
      </c>
    </row>
    <row r="2044" spans="4:18" x14ac:dyDescent="0.25">
      <c r="D2044" s="36" t="s">
        <v>2070</v>
      </c>
      <c r="E2044" s="37" t="s">
        <v>471</v>
      </c>
      <c r="F2044" s="37">
        <v>12</v>
      </c>
      <c r="G2044" s="37"/>
      <c r="H2044" s="37"/>
      <c r="I2044" s="38"/>
      <c r="J2044" s="38"/>
      <c r="K2044" s="38"/>
      <c r="L2044" s="38"/>
      <c r="M2044" s="39"/>
      <c r="N2044" s="39"/>
      <c r="O2044" s="40">
        <v>30000</v>
      </c>
      <c r="P2044" s="39">
        <f t="shared" si="93"/>
        <v>0</v>
      </c>
      <c r="Q2044" s="39">
        <f t="shared" si="94"/>
        <v>0</v>
      </c>
      <c r="R2044" s="39">
        <f t="shared" si="95"/>
        <v>0</v>
      </c>
    </row>
    <row r="2045" spans="4:18" x14ac:dyDescent="0.25">
      <c r="D2045" s="36" t="s">
        <v>2071</v>
      </c>
      <c r="E2045" s="37" t="s">
        <v>471</v>
      </c>
      <c r="F2045" s="37">
        <v>5</v>
      </c>
      <c r="G2045" s="37"/>
      <c r="H2045" s="37"/>
      <c r="I2045" s="38"/>
      <c r="J2045" s="38"/>
      <c r="K2045" s="38"/>
      <c r="L2045" s="38"/>
      <c r="M2045" s="39"/>
      <c r="N2045" s="39"/>
      <c r="O2045" s="40">
        <v>30000</v>
      </c>
      <c r="P2045" s="39">
        <f t="shared" si="93"/>
        <v>0</v>
      </c>
      <c r="Q2045" s="39">
        <f t="shared" si="94"/>
        <v>0</v>
      </c>
      <c r="R2045" s="39">
        <f t="shared" si="95"/>
        <v>0</v>
      </c>
    </row>
    <row r="2046" spans="4:18" x14ac:dyDescent="0.25">
      <c r="D2046" s="36" t="s">
        <v>2072</v>
      </c>
      <c r="E2046" s="37" t="s">
        <v>471</v>
      </c>
      <c r="F2046" s="37">
        <v>2</v>
      </c>
      <c r="G2046" s="37"/>
      <c r="H2046" s="37"/>
      <c r="I2046" s="38"/>
      <c r="J2046" s="38"/>
      <c r="K2046" s="38"/>
      <c r="L2046" s="38"/>
      <c r="M2046" s="39"/>
      <c r="N2046" s="39"/>
      <c r="O2046" s="40">
        <v>1500</v>
      </c>
      <c r="P2046" s="39">
        <f t="shared" si="93"/>
        <v>0</v>
      </c>
      <c r="Q2046" s="39">
        <f t="shared" si="94"/>
        <v>0</v>
      </c>
      <c r="R2046" s="39">
        <f t="shared" si="95"/>
        <v>0</v>
      </c>
    </row>
    <row r="2047" spans="4:18" x14ac:dyDescent="0.25">
      <c r="D2047" s="36" t="s">
        <v>2073</v>
      </c>
      <c r="E2047" s="37" t="s">
        <v>471</v>
      </c>
      <c r="F2047" s="37">
        <v>1</v>
      </c>
      <c r="G2047" s="37"/>
      <c r="H2047" s="37"/>
      <c r="I2047" s="38"/>
      <c r="J2047" s="38"/>
      <c r="K2047" s="38"/>
      <c r="L2047" s="38"/>
      <c r="M2047" s="39"/>
      <c r="N2047" s="39"/>
      <c r="O2047" s="41">
        <v>120000</v>
      </c>
      <c r="P2047" s="39">
        <f t="shared" si="93"/>
        <v>0</v>
      </c>
      <c r="Q2047" s="39">
        <f t="shared" si="94"/>
        <v>0</v>
      </c>
      <c r="R2047" s="39">
        <f t="shared" si="95"/>
        <v>0</v>
      </c>
    </row>
    <row r="2048" spans="4:18" x14ac:dyDescent="0.25">
      <c r="D2048" s="35" t="s">
        <v>2074</v>
      </c>
      <c r="E2048" s="37" t="s">
        <v>471</v>
      </c>
      <c r="F2048" s="37">
        <v>1</v>
      </c>
      <c r="G2048" s="37"/>
      <c r="H2048" s="37"/>
      <c r="I2048" s="38"/>
      <c r="J2048" s="38"/>
      <c r="K2048" s="38"/>
      <c r="L2048" s="38"/>
      <c r="M2048" s="39"/>
      <c r="N2048" s="39"/>
      <c r="O2048" s="41">
        <v>230000</v>
      </c>
      <c r="P2048" s="39">
        <f t="shared" si="93"/>
        <v>0</v>
      </c>
      <c r="Q2048" s="39">
        <f t="shared" si="94"/>
        <v>0</v>
      </c>
      <c r="R2048" s="39">
        <f t="shared" si="95"/>
        <v>0</v>
      </c>
    </row>
    <row r="2049" spans="4:18" x14ac:dyDescent="0.25">
      <c r="D2049" s="36" t="s">
        <v>2075</v>
      </c>
      <c r="E2049" s="37" t="s">
        <v>471</v>
      </c>
      <c r="F2049" s="37">
        <v>2</v>
      </c>
      <c r="G2049" s="37"/>
      <c r="H2049" s="37"/>
      <c r="I2049" s="38"/>
      <c r="J2049" s="38"/>
      <c r="K2049" s="38"/>
      <c r="L2049" s="38"/>
      <c r="M2049" s="39"/>
      <c r="N2049" s="39"/>
      <c r="O2049" s="40">
        <v>198000</v>
      </c>
      <c r="P2049" s="39">
        <f t="shared" ref="P2049:P2112" si="96">H2049*I2049</f>
        <v>0</v>
      </c>
      <c r="Q2049" s="39">
        <f t="shared" ref="Q2049:Q2112" si="97">H2049*O2049</f>
        <v>0</v>
      </c>
      <c r="R2049" s="39">
        <f t="shared" ref="R2049:R2112" si="98">G2049*O2049</f>
        <v>0</v>
      </c>
    </row>
    <row r="2050" spans="4:18" x14ac:dyDescent="0.25">
      <c r="D2050" s="35" t="s">
        <v>2076</v>
      </c>
      <c r="E2050" s="37" t="s">
        <v>471</v>
      </c>
      <c r="F2050" s="37">
        <v>1</v>
      </c>
      <c r="G2050" s="37"/>
      <c r="H2050" s="37"/>
      <c r="I2050" s="38"/>
      <c r="J2050" s="38"/>
      <c r="K2050" s="38"/>
      <c r="L2050" s="38"/>
      <c r="M2050" s="39"/>
      <c r="N2050" s="39"/>
      <c r="O2050" s="41">
        <v>109000</v>
      </c>
      <c r="P2050" s="39">
        <f t="shared" si="96"/>
        <v>0</v>
      </c>
      <c r="Q2050" s="39">
        <f t="shared" si="97"/>
        <v>0</v>
      </c>
      <c r="R2050" s="39">
        <f t="shared" si="98"/>
        <v>0</v>
      </c>
    </row>
    <row r="2051" spans="4:18" x14ac:dyDescent="0.25">
      <c r="D2051" s="36" t="s">
        <v>2077</v>
      </c>
      <c r="E2051" s="37" t="s">
        <v>471</v>
      </c>
      <c r="F2051" s="37">
        <v>1</v>
      </c>
      <c r="G2051" s="37"/>
      <c r="H2051" s="37"/>
      <c r="I2051" s="38"/>
      <c r="J2051" s="38"/>
      <c r="K2051" s="38"/>
      <c r="L2051" s="38"/>
      <c r="M2051" s="39"/>
      <c r="N2051" s="39"/>
      <c r="O2051" s="40">
        <v>120000</v>
      </c>
      <c r="P2051" s="39">
        <f t="shared" si="96"/>
        <v>0</v>
      </c>
      <c r="Q2051" s="39">
        <f t="shared" si="97"/>
        <v>0</v>
      </c>
      <c r="R2051" s="39">
        <f t="shared" si="98"/>
        <v>0</v>
      </c>
    </row>
    <row r="2052" spans="4:18" x14ac:dyDescent="0.25">
      <c r="D2052" s="35" t="s">
        <v>2078</v>
      </c>
      <c r="E2052" s="37" t="s">
        <v>471</v>
      </c>
      <c r="F2052" s="37">
        <v>2</v>
      </c>
      <c r="G2052" s="37"/>
      <c r="H2052" s="37"/>
      <c r="I2052" s="38"/>
      <c r="J2052" s="38"/>
      <c r="K2052" s="38"/>
      <c r="L2052" s="38"/>
      <c r="M2052" s="39"/>
      <c r="N2052" s="39"/>
      <c r="O2052" s="41">
        <v>250000</v>
      </c>
      <c r="P2052" s="39">
        <f t="shared" si="96"/>
        <v>0</v>
      </c>
      <c r="Q2052" s="39">
        <f t="shared" si="97"/>
        <v>0</v>
      </c>
      <c r="R2052" s="39">
        <f t="shared" si="98"/>
        <v>0</v>
      </c>
    </row>
    <row r="2053" spans="4:18" x14ac:dyDescent="0.25">
      <c r="D2053" s="35" t="s">
        <v>2078</v>
      </c>
      <c r="E2053" s="37" t="s">
        <v>471</v>
      </c>
      <c r="F2053" s="37">
        <v>4</v>
      </c>
      <c r="G2053" s="37"/>
      <c r="H2053" s="37"/>
      <c r="I2053" s="38"/>
      <c r="J2053" s="38"/>
      <c r="K2053" s="38"/>
      <c r="L2053" s="38"/>
      <c r="M2053" s="39"/>
      <c r="N2053" s="39"/>
      <c r="O2053" s="41">
        <v>175000</v>
      </c>
      <c r="P2053" s="39">
        <f t="shared" si="96"/>
        <v>0</v>
      </c>
      <c r="Q2053" s="39">
        <f t="shared" si="97"/>
        <v>0</v>
      </c>
      <c r="R2053" s="39">
        <f t="shared" si="98"/>
        <v>0</v>
      </c>
    </row>
    <row r="2054" spans="4:18" x14ac:dyDescent="0.25">
      <c r="D2054" s="35" t="s">
        <v>2079</v>
      </c>
      <c r="E2054" s="37" t="s">
        <v>471</v>
      </c>
      <c r="F2054" s="37">
        <v>6</v>
      </c>
      <c r="G2054" s="37"/>
      <c r="H2054" s="37"/>
      <c r="I2054" s="38"/>
      <c r="J2054" s="38"/>
      <c r="K2054" s="38"/>
      <c r="L2054" s="38"/>
      <c r="M2054" s="39"/>
      <c r="N2054" s="39"/>
      <c r="O2054" s="41">
        <v>180000</v>
      </c>
      <c r="P2054" s="39">
        <f t="shared" si="96"/>
        <v>0</v>
      </c>
      <c r="Q2054" s="39">
        <f t="shared" si="97"/>
        <v>0</v>
      </c>
      <c r="R2054" s="39">
        <f t="shared" si="98"/>
        <v>0</v>
      </c>
    </row>
    <row r="2055" spans="4:18" x14ac:dyDescent="0.25">
      <c r="D2055" s="35" t="s">
        <v>2080</v>
      </c>
      <c r="E2055" s="37" t="s">
        <v>471</v>
      </c>
      <c r="F2055" s="37">
        <v>2</v>
      </c>
      <c r="G2055" s="37"/>
      <c r="H2055" s="37"/>
      <c r="I2055" s="38"/>
      <c r="J2055" s="38"/>
      <c r="K2055" s="38"/>
      <c r="L2055" s="38"/>
      <c r="M2055" s="39"/>
      <c r="N2055" s="39"/>
      <c r="O2055" s="41">
        <v>280000</v>
      </c>
      <c r="P2055" s="39">
        <f t="shared" si="96"/>
        <v>0</v>
      </c>
      <c r="Q2055" s="39">
        <f t="shared" si="97"/>
        <v>0</v>
      </c>
      <c r="R2055" s="39">
        <f t="shared" si="98"/>
        <v>0</v>
      </c>
    </row>
    <row r="2056" spans="4:18" x14ac:dyDescent="0.25">
      <c r="D2056" s="35" t="s">
        <v>2081</v>
      </c>
      <c r="E2056" s="37" t="s">
        <v>471</v>
      </c>
      <c r="F2056" s="37">
        <v>1</v>
      </c>
      <c r="G2056" s="37"/>
      <c r="H2056" s="37"/>
      <c r="I2056" s="38"/>
      <c r="J2056" s="38"/>
      <c r="K2056" s="38"/>
      <c r="L2056" s="38"/>
      <c r="M2056" s="39"/>
      <c r="N2056" s="39"/>
      <c r="O2056" s="41">
        <v>299000</v>
      </c>
      <c r="P2056" s="39">
        <f t="shared" si="96"/>
        <v>0</v>
      </c>
      <c r="Q2056" s="39">
        <f t="shared" si="97"/>
        <v>0</v>
      </c>
      <c r="R2056" s="39">
        <f t="shared" si="98"/>
        <v>0</v>
      </c>
    </row>
    <row r="2057" spans="4:18" x14ac:dyDescent="0.25">
      <c r="D2057" s="35" t="s">
        <v>2082</v>
      </c>
      <c r="E2057" s="37" t="s">
        <v>471</v>
      </c>
      <c r="F2057" s="37">
        <v>2</v>
      </c>
      <c r="G2057" s="37"/>
      <c r="H2057" s="37"/>
      <c r="I2057" s="38"/>
      <c r="J2057" s="38"/>
      <c r="K2057" s="38"/>
      <c r="L2057" s="38"/>
      <c r="M2057" s="39"/>
      <c r="N2057" s="39"/>
      <c r="O2057" s="41">
        <v>403000</v>
      </c>
      <c r="P2057" s="39">
        <f t="shared" si="96"/>
        <v>0</v>
      </c>
      <c r="Q2057" s="39">
        <f t="shared" si="97"/>
        <v>0</v>
      </c>
      <c r="R2057" s="39">
        <f t="shared" si="98"/>
        <v>0</v>
      </c>
    </row>
    <row r="2058" spans="4:18" x14ac:dyDescent="0.25">
      <c r="D2058" s="36" t="s">
        <v>2459</v>
      </c>
      <c r="E2058" s="37" t="s">
        <v>313</v>
      </c>
      <c r="F2058" s="37">
        <v>1</v>
      </c>
      <c r="G2058" s="37"/>
      <c r="H2058" s="37"/>
      <c r="I2058" s="38"/>
      <c r="J2058" s="38"/>
      <c r="K2058" s="38"/>
      <c r="L2058" s="38"/>
      <c r="M2058" s="39"/>
      <c r="N2058" s="39"/>
      <c r="O2058" s="41">
        <v>170000</v>
      </c>
      <c r="P2058" s="39">
        <f t="shared" si="96"/>
        <v>0</v>
      </c>
      <c r="Q2058" s="39">
        <f t="shared" si="97"/>
        <v>0</v>
      </c>
      <c r="R2058" s="39">
        <f t="shared" si="98"/>
        <v>0</v>
      </c>
    </row>
    <row r="2059" spans="4:18" x14ac:dyDescent="0.25">
      <c r="D2059" s="36" t="s">
        <v>2458</v>
      </c>
      <c r="E2059" s="37" t="s">
        <v>313</v>
      </c>
      <c r="F2059" s="37">
        <v>2</v>
      </c>
      <c r="G2059" s="37"/>
      <c r="H2059" s="37"/>
      <c r="I2059" s="38"/>
      <c r="J2059" s="38"/>
      <c r="K2059" s="38"/>
      <c r="L2059" s="38"/>
      <c r="M2059" s="39"/>
      <c r="N2059" s="39"/>
      <c r="O2059" s="41">
        <v>270000</v>
      </c>
      <c r="P2059" s="39">
        <f t="shared" si="96"/>
        <v>0</v>
      </c>
      <c r="Q2059" s="39">
        <f t="shared" si="97"/>
        <v>0</v>
      </c>
      <c r="R2059" s="39">
        <f t="shared" si="98"/>
        <v>0</v>
      </c>
    </row>
    <row r="2060" spans="4:18" x14ac:dyDescent="0.25">
      <c r="D2060" s="36" t="s">
        <v>2083</v>
      </c>
      <c r="E2060" s="37" t="s">
        <v>471</v>
      </c>
      <c r="F2060" s="37">
        <v>2</v>
      </c>
      <c r="G2060" s="37"/>
      <c r="H2060" s="37"/>
      <c r="I2060" s="38"/>
      <c r="J2060" s="38"/>
      <c r="K2060" s="38"/>
      <c r="L2060" s="38"/>
      <c r="M2060" s="39"/>
      <c r="N2060" s="39"/>
      <c r="O2060" s="40">
        <v>120000</v>
      </c>
      <c r="P2060" s="39">
        <f t="shared" si="96"/>
        <v>0</v>
      </c>
      <c r="Q2060" s="39">
        <f t="shared" si="97"/>
        <v>0</v>
      </c>
      <c r="R2060" s="39">
        <f t="shared" si="98"/>
        <v>0</v>
      </c>
    </row>
    <row r="2061" spans="4:18" x14ac:dyDescent="0.25">
      <c r="D2061" s="36" t="s">
        <v>2084</v>
      </c>
      <c r="E2061" s="37" t="s">
        <v>471</v>
      </c>
      <c r="F2061" s="37">
        <v>1</v>
      </c>
      <c r="G2061" s="37"/>
      <c r="H2061" s="37"/>
      <c r="I2061" s="38"/>
      <c r="J2061" s="38"/>
      <c r="K2061" s="38"/>
      <c r="L2061" s="38"/>
      <c r="M2061" s="39"/>
      <c r="N2061" s="39"/>
      <c r="O2061" s="40">
        <v>90000</v>
      </c>
      <c r="P2061" s="39">
        <f t="shared" si="96"/>
        <v>0</v>
      </c>
      <c r="Q2061" s="39">
        <f t="shared" si="97"/>
        <v>0</v>
      </c>
      <c r="R2061" s="39">
        <f t="shared" si="98"/>
        <v>0</v>
      </c>
    </row>
    <row r="2062" spans="4:18" x14ac:dyDescent="0.25">
      <c r="D2062" s="35" t="s">
        <v>2085</v>
      </c>
      <c r="E2062" s="37" t="s">
        <v>471</v>
      </c>
      <c r="F2062" s="37">
        <v>3</v>
      </c>
      <c r="G2062" s="37"/>
      <c r="H2062" s="37"/>
      <c r="I2062" s="38"/>
      <c r="J2062" s="38"/>
      <c r="K2062" s="38"/>
      <c r="L2062" s="38"/>
      <c r="M2062" s="39"/>
      <c r="N2062" s="39"/>
      <c r="O2062" s="41">
        <v>35000</v>
      </c>
      <c r="P2062" s="39">
        <f t="shared" si="96"/>
        <v>0</v>
      </c>
      <c r="Q2062" s="39">
        <f t="shared" si="97"/>
        <v>0</v>
      </c>
      <c r="R2062" s="39">
        <f t="shared" si="98"/>
        <v>0</v>
      </c>
    </row>
    <row r="2063" spans="4:18" x14ac:dyDescent="0.25">
      <c r="D2063" s="36" t="s">
        <v>2086</v>
      </c>
      <c r="E2063" s="37" t="s">
        <v>471</v>
      </c>
      <c r="F2063" s="37">
        <v>6</v>
      </c>
      <c r="G2063" s="37"/>
      <c r="H2063" s="37"/>
      <c r="I2063" s="38"/>
      <c r="J2063" s="38"/>
      <c r="K2063" s="38"/>
      <c r="L2063" s="38"/>
      <c r="M2063" s="39"/>
      <c r="N2063" s="39"/>
      <c r="O2063" s="40">
        <v>3000</v>
      </c>
      <c r="P2063" s="39">
        <f t="shared" si="96"/>
        <v>0</v>
      </c>
      <c r="Q2063" s="39">
        <f t="shared" si="97"/>
        <v>0</v>
      </c>
      <c r="R2063" s="39">
        <f t="shared" si="98"/>
        <v>0</v>
      </c>
    </row>
    <row r="2064" spans="4:18" x14ac:dyDescent="0.25">
      <c r="D2064" s="36" t="s">
        <v>2087</v>
      </c>
      <c r="E2064" s="37" t="s">
        <v>471</v>
      </c>
      <c r="F2064" s="37">
        <v>136</v>
      </c>
      <c r="G2064" s="37"/>
      <c r="H2064" s="37"/>
      <c r="I2064" s="38"/>
      <c r="J2064" s="38"/>
      <c r="K2064" s="38"/>
      <c r="L2064" s="38"/>
      <c r="M2064" s="39"/>
      <c r="N2064" s="39"/>
      <c r="O2064" s="40">
        <v>4000</v>
      </c>
      <c r="P2064" s="39">
        <f t="shared" si="96"/>
        <v>0</v>
      </c>
      <c r="Q2064" s="39">
        <f t="shared" si="97"/>
        <v>0</v>
      </c>
      <c r="R2064" s="39">
        <f t="shared" si="98"/>
        <v>0</v>
      </c>
    </row>
    <row r="2065" spans="4:18" x14ac:dyDescent="0.25">
      <c r="D2065" s="36" t="s">
        <v>2088</v>
      </c>
      <c r="E2065" s="37" t="s">
        <v>471</v>
      </c>
      <c r="F2065" s="37">
        <v>132</v>
      </c>
      <c r="G2065" s="37"/>
      <c r="H2065" s="37"/>
      <c r="I2065" s="38"/>
      <c r="J2065" s="38"/>
      <c r="K2065" s="38"/>
      <c r="L2065" s="38"/>
      <c r="M2065" s="39"/>
      <c r="N2065" s="39"/>
      <c r="O2065" s="40">
        <v>3000</v>
      </c>
      <c r="P2065" s="39">
        <f t="shared" si="96"/>
        <v>0</v>
      </c>
      <c r="Q2065" s="39">
        <f t="shared" si="97"/>
        <v>0</v>
      </c>
      <c r="R2065" s="39">
        <f t="shared" si="98"/>
        <v>0</v>
      </c>
    </row>
    <row r="2066" spans="4:18" x14ac:dyDescent="0.25">
      <c r="D2066" s="36" t="s">
        <v>2089</v>
      </c>
      <c r="E2066" s="37" t="s">
        <v>471</v>
      </c>
      <c r="F2066" s="37">
        <v>29</v>
      </c>
      <c r="G2066" s="37"/>
      <c r="H2066" s="37"/>
      <c r="I2066" s="38"/>
      <c r="J2066" s="38"/>
      <c r="K2066" s="38"/>
      <c r="L2066" s="38"/>
      <c r="M2066" s="39"/>
      <c r="N2066" s="39"/>
      <c r="O2066" s="41">
        <v>3000</v>
      </c>
      <c r="P2066" s="39">
        <f t="shared" si="96"/>
        <v>0</v>
      </c>
      <c r="Q2066" s="39">
        <f t="shared" si="97"/>
        <v>0</v>
      </c>
      <c r="R2066" s="39">
        <f t="shared" si="98"/>
        <v>0</v>
      </c>
    </row>
    <row r="2067" spans="4:18" x14ac:dyDescent="0.25">
      <c r="D2067" s="36" t="s">
        <v>2090</v>
      </c>
      <c r="E2067" s="37" t="s">
        <v>471</v>
      </c>
      <c r="F2067" s="37">
        <v>26</v>
      </c>
      <c r="G2067" s="37"/>
      <c r="H2067" s="37"/>
      <c r="I2067" s="38"/>
      <c r="J2067" s="38"/>
      <c r="K2067" s="38"/>
      <c r="L2067" s="38"/>
      <c r="M2067" s="39"/>
      <c r="N2067" s="39"/>
      <c r="O2067" s="41">
        <v>4000</v>
      </c>
      <c r="P2067" s="39">
        <f t="shared" si="96"/>
        <v>0</v>
      </c>
      <c r="Q2067" s="39">
        <f t="shared" si="97"/>
        <v>0</v>
      </c>
      <c r="R2067" s="39">
        <f t="shared" si="98"/>
        <v>0</v>
      </c>
    </row>
    <row r="2068" spans="4:18" x14ac:dyDescent="0.25">
      <c r="D2068" s="36" t="s">
        <v>2091</v>
      </c>
      <c r="E2068" s="37" t="s">
        <v>471</v>
      </c>
      <c r="F2068" s="37">
        <v>11</v>
      </c>
      <c r="G2068" s="37"/>
      <c r="H2068" s="37"/>
      <c r="I2068" s="38"/>
      <c r="J2068" s="38"/>
      <c r="K2068" s="38"/>
      <c r="L2068" s="38"/>
      <c r="M2068" s="39"/>
      <c r="N2068" s="39"/>
      <c r="O2068" s="41">
        <v>2500</v>
      </c>
      <c r="P2068" s="39">
        <f t="shared" si="96"/>
        <v>0</v>
      </c>
      <c r="Q2068" s="39">
        <f t="shared" si="97"/>
        <v>0</v>
      </c>
      <c r="R2068" s="39">
        <f t="shared" si="98"/>
        <v>0</v>
      </c>
    </row>
    <row r="2069" spans="4:18" x14ac:dyDescent="0.25">
      <c r="D2069" s="36" t="s">
        <v>2092</v>
      </c>
      <c r="E2069" s="37" t="s">
        <v>471</v>
      </c>
      <c r="F2069" s="37">
        <v>10</v>
      </c>
      <c r="G2069" s="37"/>
      <c r="H2069" s="37"/>
      <c r="I2069" s="38"/>
      <c r="J2069" s="38"/>
      <c r="K2069" s="38"/>
      <c r="L2069" s="38"/>
      <c r="M2069" s="39"/>
      <c r="N2069" s="39"/>
      <c r="O2069" s="41">
        <v>5000</v>
      </c>
      <c r="P2069" s="39">
        <f t="shared" si="96"/>
        <v>0</v>
      </c>
      <c r="Q2069" s="39">
        <f t="shared" si="97"/>
        <v>0</v>
      </c>
      <c r="R2069" s="39">
        <f t="shared" si="98"/>
        <v>0</v>
      </c>
    </row>
    <row r="2070" spans="4:18" x14ac:dyDescent="0.25">
      <c r="D2070" s="36" t="s">
        <v>2093</v>
      </c>
      <c r="E2070" s="37" t="s">
        <v>471</v>
      </c>
      <c r="F2070" s="37">
        <v>2</v>
      </c>
      <c r="G2070" s="37"/>
      <c r="H2070" s="37"/>
      <c r="I2070" s="38"/>
      <c r="J2070" s="38"/>
      <c r="K2070" s="38"/>
      <c r="L2070" s="38"/>
      <c r="M2070" s="39"/>
      <c r="N2070" s="39"/>
      <c r="O2070" s="41">
        <v>3000</v>
      </c>
      <c r="P2070" s="39">
        <f t="shared" si="96"/>
        <v>0</v>
      </c>
      <c r="Q2070" s="39">
        <f t="shared" si="97"/>
        <v>0</v>
      </c>
      <c r="R2070" s="39">
        <f t="shared" si="98"/>
        <v>0</v>
      </c>
    </row>
    <row r="2071" spans="4:18" x14ac:dyDescent="0.25">
      <c r="D2071" s="36" t="s">
        <v>2093</v>
      </c>
      <c r="E2071" s="37" t="s">
        <v>471</v>
      </c>
      <c r="F2071" s="37">
        <v>2</v>
      </c>
      <c r="G2071" s="37"/>
      <c r="H2071" s="37"/>
      <c r="I2071" s="38"/>
      <c r="J2071" s="38"/>
      <c r="K2071" s="38"/>
      <c r="L2071" s="38"/>
      <c r="M2071" s="39"/>
      <c r="N2071" s="39"/>
      <c r="O2071" s="41">
        <v>3000</v>
      </c>
      <c r="P2071" s="39">
        <f t="shared" si="96"/>
        <v>0</v>
      </c>
      <c r="Q2071" s="39">
        <f t="shared" si="97"/>
        <v>0</v>
      </c>
      <c r="R2071" s="39">
        <f t="shared" si="98"/>
        <v>0</v>
      </c>
    </row>
    <row r="2072" spans="4:18" x14ac:dyDescent="0.25">
      <c r="D2072" s="36" t="s">
        <v>2094</v>
      </c>
      <c r="E2072" s="37" t="s">
        <v>471</v>
      </c>
      <c r="F2072" s="37">
        <v>18</v>
      </c>
      <c r="G2072" s="37"/>
      <c r="H2072" s="37"/>
      <c r="I2072" s="38"/>
      <c r="J2072" s="38"/>
      <c r="K2072" s="38"/>
      <c r="L2072" s="38"/>
      <c r="M2072" s="39"/>
      <c r="N2072" s="39"/>
      <c r="O2072" s="41">
        <v>3000</v>
      </c>
      <c r="P2072" s="39">
        <f t="shared" si="96"/>
        <v>0</v>
      </c>
      <c r="Q2072" s="39">
        <f t="shared" si="97"/>
        <v>0</v>
      </c>
      <c r="R2072" s="39">
        <f t="shared" si="98"/>
        <v>0</v>
      </c>
    </row>
    <row r="2073" spans="4:18" x14ac:dyDescent="0.25">
      <c r="D2073" s="36" t="s">
        <v>2095</v>
      </c>
      <c r="E2073" s="37" t="s">
        <v>471</v>
      </c>
      <c r="F2073" s="37">
        <v>3</v>
      </c>
      <c r="G2073" s="37"/>
      <c r="H2073" s="37"/>
      <c r="I2073" s="38"/>
      <c r="J2073" s="38"/>
      <c r="K2073" s="38"/>
      <c r="L2073" s="38"/>
      <c r="M2073" s="39"/>
      <c r="N2073" s="39"/>
      <c r="O2073" s="41">
        <v>4000</v>
      </c>
      <c r="P2073" s="39">
        <f t="shared" si="96"/>
        <v>0</v>
      </c>
      <c r="Q2073" s="39">
        <f t="shared" si="97"/>
        <v>0</v>
      </c>
      <c r="R2073" s="39">
        <f t="shared" si="98"/>
        <v>0</v>
      </c>
    </row>
    <row r="2074" spans="4:18" x14ac:dyDescent="0.25">
      <c r="D2074" s="36" t="s">
        <v>2096</v>
      </c>
      <c r="E2074" s="37" t="s">
        <v>471</v>
      </c>
      <c r="F2074" s="37">
        <v>2</v>
      </c>
      <c r="G2074" s="37"/>
      <c r="H2074" s="37"/>
      <c r="I2074" s="38"/>
      <c r="J2074" s="38"/>
      <c r="K2074" s="38"/>
      <c r="L2074" s="38"/>
      <c r="M2074" s="39"/>
      <c r="N2074" s="39"/>
      <c r="O2074" s="41">
        <v>4000</v>
      </c>
      <c r="P2074" s="39">
        <f t="shared" si="96"/>
        <v>0</v>
      </c>
      <c r="Q2074" s="39">
        <f t="shared" si="97"/>
        <v>0</v>
      </c>
      <c r="R2074" s="39">
        <f t="shared" si="98"/>
        <v>0</v>
      </c>
    </row>
    <row r="2075" spans="4:18" x14ac:dyDescent="0.25">
      <c r="D2075" s="36" t="s">
        <v>2097</v>
      </c>
      <c r="E2075" s="37" t="s">
        <v>471</v>
      </c>
      <c r="F2075" s="37">
        <v>1</v>
      </c>
      <c r="G2075" s="37"/>
      <c r="H2075" s="37"/>
      <c r="I2075" s="38"/>
      <c r="J2075" s="38"/>
      <c r="K2075" s="38"/>
      <c r="L2075" s="38"/>
      <c r="M2075" s="39"/>
      <c r="N2075" s="39"/>
      <c r="O2075" s="41">
        <v>2000</v>
      </c>
      <c r="P2075" s="39">
        <f t="shared" si="96"/>
        <v>0</v>
      </c>
      <c r="Q2075" s="39">
        <f t="shared" si="97"/>
        <v>0</v>
      </c>
      <c r="R2075" s="39">
        <f t="shared" si="98"/>
        <v>0</v>
      </c>
    </row>
    <row r="2076" spans="4:18" x14ac:dyDescent="0.25">
      <c r="D2076" s="36" t="s">
        <v>2098</v>
      </c>
      <c r="E2076" s="37" t="s">
        <v>471</v>
      </c>
      <c r="F2076" s="37">
        <v>2</v>
      </c>
      <c r="G2076" s="37"/>
      <c r="H2076" s="37"/>
      <c r="I2076" s="38"/>
      <c r="J2076" s="38"/>
      <c r="K2076" s="38"/>
      <c r="L2076" s="38"/>
      <c r="M2076" s="39"/>
      <c r="N2076" s="39"/>
      <c r="O2076" s="41">
        <v>2000</v>
      </c>
      <c r="P2076" s="39">
        <f t="shared" si="96"/>
        <v>0</v>
      </c>
      <c r="Q2076" s="39">
        <f t="shared" si="97"/>
        <v>0</v>
      </c>
      <c r="R2076" s="39">
        <f t="shared" si="98"/>
        <v>0</v>
      </c>
    </row>
    <row r="2077" spans="4:18" x14ac:dyDescent="0.25">
      <c r="D2077" s="35" t="s">
        <v>2338</v>
      </c>
      <c r="E2077" s="37" t="s">
        <v>313</v>
      </c>
      <c r="F2077" s="37">
        <v>37</v>
      </c>
      <c r="G2077" s="37"/>
      <c r="H2077" s="37"/>
      <c r="I2077" s="38"/>
      <c r="J2077" s="38"/>
      <c r="K2077" s="38"/>
      <c r="L2077" s="38"/>
      <c r="M2077" s="39"/>
      <c r="N2077" s="39"/>
      <c r="O2077" s="41">
        <v>2500</v>
      </c>
      <c r="P2077" s="39">
        <f t="shared" si="96"/>
        <v>0</v>
      </c>
      <c r="Q2077" s="39">
        <f t="shared" si="97"/>
        <v>0</v>
      </c>
      <c r="R2077" s="39">
        <f t="shared" si="98"/>
        <v>0</v>
      </c>
    </row>
    <row r="2078" spans="4:18" x14ac:dyDescent="0.25">
      <c r="D2078" s="36" t="s">
        <v>2099</v>
      </c>
      <c r="E2078" s="37" t="s">
        <v>471</v>
      </c>
      <c r="F2078" s="37">
        <v>7</v>
      </c>
      <c r="G2078" s="37"/>
      <c r="H2078" s="37"/>
      <c r="I2078" s="38"/>
      <c r="J2078" s="38"/>
      <c r="K2078" s="38"/>
      <c r="L2078" s="38"/>
      <c r="M2078" s="39"/>
      <c r="N2078" s="39"/>
      <c r="O2078" s="41">
        <v>1500</v>
      </c>
      <c r="P2078" s="39">
        <f t="shared" si="96"/>
        <v>0</v>
      </c>
      <c r="Q2078" s="39">
        <f t="shared" si="97"/>
        <v>0</v>
      </c>
      <c r="R2078" s="39">
        <f t="shared" si="98"/>
        <v>0</v>
      </c>
    </row>
    <row r="2079" spans="4:18" x14ac:dyDescent="0.25">
      <c r="D2079" s="35" t="s">
        <v>2601</v>
      </c>
      <c r="E2079" s="37" t="s">
        <v>471</v>
      </c>
      <c r="F2079" s="37">
        <v>5</v>
      </c>
      <c r="G2079" s="37"/>
      <c r="H2079" s="37"/>
      <c r="I2079" s="38"/>
      <c r="J2079" s="38"/>
      <c r="K2079" s="38"/>
      <c r="L2079" s="38"/>
      <c r="M2079" s="39"/>
      <c r="N2079" s="39"/>
      <c r="O2079" s="41">
        <v>1500</v>
      </c>
      <c r="P2079" s="39">
        <f t="shared" si="96"/>
        <v>0</v>
      </c>
      <c r="Q2079" s="39">
        <f t="shared" si="97"/>
        <v>0</v>
      </c>
      <c r="R2079" s="39">
        <f t="shared" si="98"/>
        <v>0</v>
      </c>
    </row>
    <row r="2080" spans="4:18" x14ac:dyDescent="0.25">
      <c r="D2080" s="36" t="s">
        <v>2100</v>
      </c>
      <c r="E2080" s="37" t="s">
        <v>471</v>
      </c>
      <c r="F2080" s="37">
        <v>15</v>
      </c>
      <c r="G2080" s="37"/>
      <c r="H2080" s="37"/>
      <c r="I2080" s="38"/>
      <c r="J2080" s="38"/>
      <c r="K2080" s="38"/>
      <c r="L2080" s="38"/>
      <c r="M2080" s="39"/>
      <c r="N2080" s="39"/>
      <c r="O2080" s="41">
        <v>2000</v>
      </c>
      <c r="P2080" s="39">
        <f t="shared" si="96"/>
        <v>0</v>
      </c>
      <c r="Q2080" s="39">
        <f t="shared" si="97"/>
        <v>0</v>
      </c>
      <c r="R2080" s="39">
        <f t="shared" si="98"/>
        <v>0</v>
      </c>
    </row>
    <row r="2081" spans="4:18" x14ac:dyDescent="0.25">
      <c r="D2081" s="36" t="s">
        <v>2101</v>
      </c>
      <c r="E2081" s="37" t="s">
        <v>471</v>
      </c>
      <c r="F2081" s="37">
        <v>2</v>
      </c>
      <c r="G2081" s="37"/>
      <c r="H2081" s="37"/>
      <c r="I2081" s="38"/>
      <c r="J2081" s="38"/>
      <c r="K2081" s="38"/>
      <c r="L2081" s="38"/>
      <c r="M2081" s="39"/>
      <c r="N2081" s="39"/>
      <c r="O2081" s="40">
        <v>10000</v>
      </c>
      <c r="P2081" s="39">
        <f t="shared" si="96"/>
        <v>0</v>
      </c>
      <c r="Q2081" s="39">
        <f t="shared" si="97"/>
        <v>0</v>
      </c>
      <c r="R2081" s="39">
        <f t="shared" si="98"/>
        <v>0</v>
      </c>
    </row>
    <row r="2082" spans="4:18" x14ac:dyDescent="0.25">
      <c r="D2082" s="36" t="s">
        <v>2102</v>
      </c>
      <c r="E2082" s="37" t="s">
        <v>471</v>
      </c>
      <c r="F2082" s="37">
        <v>2</v>
      </c>
      <c r="G2082" s="37"/>
      <c r="H2082" s="37"/>
      <c r="I2082" s="38"/>
      <c r="J2082" s="38"/>
      <c r="K2082" s="38"/>
      <c r="L2082" s="38"/>
      <c r="M2082" s="39"/>
      <c r="N2082" s="39"/>
      <c r="O2082" s="41">
        <v>15000</v>
      </c>
      <c r="P2082" s="39">
        <f t="shared" si="96"/>
        <v>0</v>
      </c>
      <c r="Q2082" s="39">
        <f t="shared" si="97"/>
        <v>0</v>
      </c>
      <c r="R2082" s="39">
        <f t="shared" si="98"/>
        <v>0</v>
      </c>
    </row>
    <row r="2083" spans="4:18" x14ac:dyDescent="0.25">
      <c r="D2083" s="36" t="s">
        <v>2103</v>
      </c>
      <c r="E2083" s="37" t="s">
        <v>471</v>
      </c>
      <c r="F2083" s="37">
        <v>4</v>
      </c>
      <c r="G2083" s="37"/>
      <c r="H2083" s="37"/>
      <c r="I2083" s="38"/>
      <c r="J2083" s="38"/>
      <c r="K2083" s="38"/>
      <c r="L2083" s="38"/>
      <c r="M2083" s="39"/>
      <c r="N2083" s="39"/>
      <c r="O2083" s="40">
        <v>10000</v>
      </c>
      <c r="P2083" s="39">
        <f t="shared" si="96"/>
        <v>0</v>
      </c>
      <c r="Q2083" s="39">
        <f t="shared" si="97"/>
        <v>0</v>
      </c>
      <c r="R2083" s="39">
        <f t="shared" si="98"/>
        <v>0</v>
      </c>
    </row>
    <row r="2084" spans="4:18" x14ac:dyDescent="0.25">
      <c r="D2084" s="36" t="s">
        <v>2104</v>
      </c>
      <c r="E2084" s="37" t="s">
        <v>471</v>
      </c>
      <c r="F2084" s="37">
        <v>1</v>
      </c>
      <c r="G2084" s="37"/>
      <c r="H2084" s="37"/>
      <c r="I2084" s="38"/>
      <c r="J2084" s="38"/>
      <c r="K2084" s="38"/>
      <c r="L2084" s="38"/>
      <c r="M2084" s="39"/>
      <c r="N2084" s="39"/>
      <c r="O2084" s="41">
        <v>2000</v>
      </c>
      <c r="P2084" s="39">
        <f t="shared" si="96"/>
        <v>0</v>
      </c>
      <c r="Q2084" s="39">
        <f t="shared" si="97"/>
        <v>0</v>
      </c>
      <c r="R2084" s="39">
        <f t="shared" si="98"/>
        <v>0</v>
      </c>
    </row>
    <row r="2085" spans="4:18" x14ac:dyDescent="0.25">
      <c r="D2085" s="36" t="s">
        <v>2105</v>
      </c>
      <c r="E2085" s="37" t="s">
        <v>471</v>
      </c>
      <c r="F2085" s="37">
        <v>17</v>
      </c>
      <c r="G2085" s="37"/>
      <c r="H2085" s="37"/>
      <c r="I2085" s="38"/>
      <c r="J2085" s="38"/>
      <c r="K2085" s="38"/>
      <c r="L2085" s="38"/>
      <c r="M2085" s="39"/>
      <c r="N2085" s="39"/>
      <c r="O2085" s="40">
        <v>1500</v>
      </c>
      <c r="P2085" s="39">
        <f t="shared" si="96"/>
        <v>0</v>
      </c>
      <c r="Q2085" s="39">
        <f t="shared" si="97"/>
        <v>0</v>
      </c>
      <c r="R2085" s="39">
        <f t="shared" si="98"/>
        <v>0</v>
      </c>
    </row>
    <row r="2086" spans="4:18" x14ac:dyDescent="0.25">
      <c r="D2086" s="36" t="s">
        <v>2106</v>
      </c>
      <c r="E2086" s="37" t="s">
        <v>471</v>
      </c>
      <c r="F2086" s="37">
        <v>4</v>
      </c>
      <c r="G2086" s="37"/>
      <c r="H2086" s="37"/>
      <c r="I2086" s="38"/>
      <c r="J2086" s="38"/>
      <c r="K2086" s="38"/>
      <c r="L2086" s="38"/>
      <c r="M2086" s="39"/>
      <c r="N2086" s="39"/>
      <c r="O2086" s="41">
        <v>2500</v>
      </c>
      <c r="P2086" s="39">
        <f t="shared" si="96"/>
        <v>0</v>
      </c>
      <c r="Q2086" s="39">
        <f t="shared" si="97"/>
        <v>0</v>
      </c>
      <c r="R2086" s="39">
        <f t="shared" si="98"/>
        <v>0</v>
      </c>
    </row>
    <row r="2087" spans="4:18" x14ac:dyDescent="0.25">
      <c r="D2087" s="36" t="s">
        <v>2107</v>
      </c>
      <c r="E2087" s="37" t="s">
        <v>471</v>
      </c>
      <c r="F2087" s="37">
        <v>59</v>
      </c>
      <c r="G2087" s="37"/>
      <c r="H2087" s="37"/>
      <c r="I2087" s="38"/>
      <c r="J2087" s="38"/>
      <c r="K2087" s="38"/>
      <c r="L2087" s="38"/>
      <c r="M2087" s="39"/>
      <c r="N2087" s="39"/>
      <c r="O2087" s="40">
        <v>2500</v>
      </c>
      <c r="P2087" s="39">
        <f t="shared" si="96"/>
        <v>0</v>
      </c>
      <c r="Q2087" s="39">
        <f t="shared" si="97"/>
        <v>0</v>
      </c>
      <c r="R2087" s="39">
        <f t="shared" si="98"/>
        <v>0</v>
      </c>
    </row>
    <row r="2088" spans="4:18" x14ac:dyDescent="0.25">
      <c r="D2088" s="36" t="s">
        <v>2108</v>
      </c>
      <c r="E2088" s="37" t="s">
        <v>471</v>
      </c>
      <c r="F2088" s="37">
        <v>1</v>
      </c>
      <c r="G2088" s="37"/>
      <c r="H2088" s="37"/>
      <c r="I2088" s="38"/>
      <c r="J2088" s="38"/>
      <c r="K2088" s="38"/>
      <c r="L2088" s="38"/>
      <c r="M2088" s="39"/>
      <c r="N2088" s="39"/>
      <c r="O2088" s="41">
        <v>131000</v>
      </c>
      <c r="P2088" s="39">
        <f t="shared" si="96"/>
        <v>0</v>
      </c>
      <c r="Q2088" s="39">
        <f t="shared" si="97"/>
        <v>0</v>
      </c>
      <c r="R2088" s="39">
        <f t="shared" si="98"/>
        <v>0</v>
      </c>
    </row>
    <row r="2089" spans="4:18" x14ac:dyDescent="0.25">
      <c r="D2089" s="36" t="s">
        <v>2109</v>
      </c>
      <c r="E2089" s="37" t="s">
        <v>471</v>
      </c>
      <c r="F2089" s="37">
        <v>1</v>
      </c>
      <c r="G2089" s="37"/>
      <c r="H2089" s="37"/>
      <c r="I2089" s="38"/>
      <c r="J2089" s="38"/>
      <c r="K2089" s="38"/>
      <c r="L2089" s="38"/>
      <c r="M2089" s="39"/>
      <c r="N2089" s="39"/>
      <c r="O2089" s="41">
        <v>170000</v>
      </c>
      <c r="P2089" s="39">
        <f t="shared" si="96"/>
        <v>0</v>
      </c>
      <c r="Q2089" s="39">
        <f t="shared" si="97"/>
        <v>0</v>
      </c>
      <c r="R2089" s="39">
        <f t="shared" si="98"/>
        <v>0</v>
      </c>
    </row>
    <row r="2090" spans="4:18" x14ac:dyDescent="0.25">
      <c r="D2090" s="36" t="s">
        <v>2110</v>
      </c>
      <c r="E2090" s="37" t="s">
        <v>471</v>
      </c>
      <c r="F2090" s="37">
        <v>2</v>
      </c>
      <c r="G2090" s="37"/>
      <c r="H2090" s="37"/>
      <c r="I2090" s="38"/>
      <c r="J2090" s="38"/>
      <c r="K2090" s="38"/>
      <c r="L2090" s="38"/>
      <c r="M2090" s="39"/>
      <c r="N2090" s="39"/>
      <c r="O2090" s="40">
        <v>98000</v>
      </c>
      <c r="P2090" s="39">
        <f t="shared" si="96"/>
        <v>0</v>
      </c>
      <c r="Q2090" s="39">
        <f t="shared" si="97"/>
        <v>0</v>
      </c>
      <c r="R2090" s="39">
        <f t="shared" si="98"/>
        <v>0</v>
      </c>
    </row>
    <row r="2091" spans="4:18" x14ac:dyDescent="0.25">
      <c r="D2091" s="35" t="s">
        <v>2111</v>
      </c>
      <c r="E2091" s="37" t="s">
        <v>471</v>
      </c>
      <c r="F2091" s="37">
        <v>1</v>
      </c>
      <c r="G2091" s="37"/>
      <c r="H2091" s="37"/>
      <c r="I2091" s="38"/>
      <c r="J2091" s="38"/>
      <c r="K2091" s="38"/>
      <c r="L2091" s="38"/>
      <c r="M2091" s="39"/>
      <c r="N2091" s="39"/>
      <c r="O2091" s="41">
        <v>23000</v>
      </c>
      <c r="P2091" s="39">
        <f t="shared" si="96"/>
        <v>0</v>
      </c>
      <c r="Q2091" s="39">
        <f t="shared" si="97"/>
        <v>0</v>
      </c>
      <c r="R2091" s="39">
        <f t="shared" si="98"/>
        <v>0</v>
      </c>
    </row>
    <row r="2092" spans="4:18" x14ac:dyDescent="0.25">
      <c r="D2092" s="36" t="s">
        <v>2112</v>
      </c>
      <c r="E2092" s="37" t="s">
        <v>471</v>
      </c>
      <c r="F2092" s="37">
        <v>1</v>
      </c>
      <c r="G2092" s="37"/>
      <c r="H2092" s="37"/>
      <c r="I2092" s="38"/>
      <c r="J2092" s="38"/>
      <c r="K2092" s="38"/>
      <c r="L2092" s="38"/>
      <c r="M2092" s="39"/>
      <c r="N2092" s="39"/>
      <c r="O2092" s="40">
        <v>90000</v>
      </c>
      <c r="P2092" s="39">
        <f t="shared" si="96"/>
        <v>0</v>
      </c>
      <c r="Q2092" s="39">
        <f t="shared" si="97"/>
        <v>0</v>
      </c>
      <c r="R2092" s="39">
        <f t="shared" si="98"/>
        <v>0</v>
      </c>
    </row>
    <row r="2093" spans="4:18" x14ac:dyDescent="0.25">
      <c r="D2093" s="36" t="s">
        <v>2112</v>
      </c>
      <c r="E2093" s="37" t="s">
        <v>471</v>
      </c>
      <c r="F2093" s="37">
        <v>1</v>
      </c>
      <c r="G2093" s="37"/>
      <c r="H2093" s="37"/>
      <c r="I2093" s="38"/>
      <c r="J2093" s="38"/>
      <c r="K2093" s="38"/>
      <c r="L2093" s="38"/>
      <c r="M2093" s="39"/>
      <c r="N2093" s="39"/>
      <c r="O2093" s="40">
        <v>330000</v>
      </c>
      <c r="P2093" s="39">
        <f t="shared" si="96"/>
        <v>0</v>
      </c>
      <c r="Q2093" s="39">
        <f t="shared" si="97"/>
        <v>0</v>
      </c>
      <c r="R2093" s="39">
        <f t="shared" si="98"/>
        <v>0</v>
      </c>
    </row>
    <row r="2094" spans="4:18" x14ac:dyDescent="0.25">
      <c r="D2094" s="35" t="s">
        <v>2113</v>
      </c>
      <c r="E2094" s="37" t="s">
        <v>471</v>
      </c>
      <c r="F2094" s="37">
        <v>1</v>
      </c>
      <c r="G2094" s="37"/>
      <c r="H2094" s="37"/>
      <c r="I2094" s="38"/>
      <c r="J2094" s="38"/>
      <c r="K2094" s="38"/>
      <c r="L2094" s="38"/>
      <c r="M2094" s="39"/>
      <c r="N2094" s="39"/>
      <c r="O2094" s="41">
        <v>30000</v>
      </c>
      <c r="P2094" s="39">
        <f t="shared" si="96"/>
        <v>0</v>
      </c>
      <c r="Q2094" s="39">
        <f t="shared" si="97"/>
        <v>0</v>
      </c>
      <c r="R2094" s="39">
        <f t="shared" si="98"/>
        <v>0</v>
      </c>
    </row>
    <row r="2095" spans="4:18" x14ac:dyDescent="0.25">
      <c r="D2095" s="36" t="s">
        <v>2114</v>
      </c>
      <c r="E2095" s="37" t="s">
        <v>471</v>
      </c>
      <c r="F2095" s="37">
        <v>2</v>
      </c>
      <c r="G2095" s="37"/>
      <c r="H2095" s="37"/>
      <c r="I2095" s="38"/>
      <c r="J2095" s="38"/>
      <c r="K2095" s="38"/>
      <c r="L2095" s="38"/>
      <c r="M2095" s="39"/>
      <c r="N2095" s="39"/>
      <c r="O2095" s="40">
        <v>330000</v>
      </c>
      <c r="P2095" s="39">
        <f t="shared" si="96"/>
        <v>0</v>
      </c>
      <c r="Q2095" s="39">
        <f t="shared" si="97"/>
        <v>0</v>
      </c>
      <c r="R2095" s="39">
        <f t="shared" si="98"/>
        <v>0</v>
      </c>
    </row>
    <row r="2096" spans="4:18" x14ac:dyDescent="0.25">
      <c r="D2096" s="36" t="s">
        <v>2115</v>
      </c>
      <c r="E2096" s="37" t="s">
        <v>471</v>
      </c>
      <c r="F2096" s="37">
        <v>1</v>
      </c>
      <c r="G2096" s="37"/>
      <c r="H2096" s="37"/>
      <c r="I2096" s="38"/>
      <c r="J2096" s="38"/>
      <c r="K2096" s="38"/>
      <c r="L2096" s="38"/>
      <c r="M2096" s="39"/>
      <c r="N2096" s="39"/>
      <c r="O2096" s="40">
        <v>38000</v>
      </c>
      <c r="P2096" s="39">
        <f t="shared" si="96"/>
        <v>0</v>
      </c>
      <c r="Q2096" s="39">
        <f t="shared" si="97"/>
        <v>0</v>
      </c>
      <c r="R2096" s="39">
        <f t="shared" si="98"/>
        <v>0</v>
      </c>
    </row>
    <row r="2097" spans="4:18" x14ac:dyDescent="0.25">
      <c r="D2097" s="36" t="s">
        <v>2116</v>
      </c>
      <c r="E2097" s="37" t="s">
        <v>471</v>
      </c>
      <c r="F2097" s="37">
        <v>120</v>
      </c>
      <c r="G2097" s="37"/>
      <c r="H2097" s="37"/>
      <c r="I2097" s="38"/>
      <c r="J2097" s="38"/>
      <c r="K2097" s="38"/>
      <c r="L2097" s="38"/>
      <c r="M2097" s="39"/>
      <c r="N2097" s="39"/>
      <c r="O2097" s="40">
        <v>3000</v>
      </c>
      <c r="P2097" s="39">
        <f t="shared" si="96"/>
        <v>0</v>
      </c>
      <c r="Q2097" s="39">
        <f t="shared" si="97"/>
        <v>0</v>
      </c>
      <c r="R2097" s="39">
        <f t="shared" si="98"/>
        <v>0</v>
      </c>
    </row>
    <row r="2098" spans="4:18" x14ac:dyDescent="0.25">
      <c r="D2098" s="36" t="s">
        <v>2117</v>
      </c>
      <c r="E2098" s="37" t="s">
        <v>471</v>
      </c>
      <c r="F2098" s="37">
        <v>10</v>
      </c>
      <c r="G2098" s="37"/>
      <c r="H2098" s="37"/>
      <c r="I2098" s="38"/>
      <c r="J2098" s="38"/>
      <c r="K2098" s="38"/>
      <c r="L2098" s="38"/>
      <c r="M2098" s="39"/>
      <c r="N2098" s="39"/>
      <c r="O2098" s="41">
        <v>3000</v>
      </c>
      <c r="P2098" s="39">
        <f t="shared" si="96"/>
        <v>0</v>
      </c>
      <c r="Q2098" s="39">
        <f t="shared" si="97"/>
        <v>0</v>
      </c>
      <c r="R2098" s="39">
        <f t="shared" si="98"/>
        <v>0</v>
      </c>
    </row>
    <row r="2099" spans="4:18" x14ac:dyDescent="0.25">
      <c r="D2099" s="35" t="s">
        <v>2118</v>
      </c>
      <c r="E2099" s="37" t="s">
        <v>471</v>
      </c>
      <c r="F2099" s="37">
        <v>1</v>
      </c>
      <c r="G2099" s="37"/>
      <c r="H2099" s="37"/>
      <c r="I2099" s="38"/>
      <c r="J2099" s="38"/>
      <c r="K2099" s="38"/>
      <c r="L2099" s="38"/>
      <c r="M2099" s="39"/>
      <c r="N2099" s="39"/>
      <c r="O2099" s="41">
        <v>7000</v>
      </c>
      <c r="P2099" s="39">
        <f t="shared" si="96"/>
        <v>0</v>
      </c>
      <c r="Q2099" s="39">
        <f t="shared" si="97"/>
        <v>0</v>
      </c>
      <c r="R2099" s="39">
        <f t="shared" si="98"/>
        <v>0</v>
      </c>
    </row>
    <row r="2100" spans="4:18" x14ac:dyDescent="0.25">
      <c r="D2100" s="35" t="s">
        <v>2119</v>
      </c>
      <c r="E2100" s="37" t="s">
        <v>471</v>
      </c>
      <c r="F2100" s="37">
        <v>2</v>
      </c>
      <c r="G2100" s="37"/>
      <c r="H2100" s="37"/>
      <c r="I2100" s="38"/>
      <c r="J2100" s="38"/>
      <c r="K2100" s="38"/>
      <c r="L2100" s="38"/>
      <c r="M2100" s="39"/>
      <c r="N2100" s="39"/>
      <c r="O2100" s="41">
        <v>59000</v>
      </c>
      <c r="P2100" s="39">
        <f t="shared" si="96"/>
        <v>0</v>
      </c>
      <c r="Q2100" s="39">
        <f t="shared" si="97"/>
        <v>0</v>
      </c>
      <c r="R2100" s="39">
        <f t="shared" si="98"/>
        <v>0</v>
      </c>
    </row>
    <row r="2101" spans="4:18" x14ac:dyDescent="0.25">
      <c r="D2101" s="35" t="s">
        <v>2120</v>
      </c>
      <c r="E2101" s="37" t="s">
        <v>471</v>
      </c>
      <c r="F2101" s="37">
        <v>24</v>
      </c>
      <c r="G2101" s="37"/>
      <c r="H2101" s="37"/>
      <c r="I2101" s="38"/>
      <c r="J2101" s="38"/>
      <c r="K2101" s="38"/>
      <c r="L2101" s="38"/>
      <c r="M2101" s="39"/>
      <c r="N2101" s="39"/>
      <c r="O2101" s="41">
        <v>15000</v>
      </c>
      <c r="P2101" s="39">
        <f t="shared" si="96"/>
        <v>0</v>
      </c>
      <c r="Q2101" s="39">
        <f t="shared" si="97"/>
        <v>0</v>
      </c>
      <c r="R2101" s="39">
        <f t="shared" si="98"/>
        <v>0</v>
      </c>
    </row>
    <row r="2102" spans="4:18" x14ac:dyDescent="0.25">
      <c r="D2102" s="35" t="s">
        <v>2121</v>
      </c>
      <c r="E2102" s="37" t="s">
        <v>471</v>
      </c>
      <c r="F2102" s="37">
        <v>1</v>
      </c>
      <c r="G2102" s="37"/>
      <c r="H2102" s="37"/>
      <c r="I2102" s="38"/>
      <c r="J2102" s="38"/>
      <c r="K2102" s="38"/>
      <c r="L2102" s="38"/>
      <c r="M2102" s="39"/>
      <c r="N2102" s="39"/>
      <c r="O2102" s="41">
        <v>33000</v>
      </c>
      <c r="P2102" s="39">
        <f t="shared" si="96"/>
        <v>0</v>
      </c>
      <c r="Q2102" s="39">
        <f t="shared" si="97"/>
        <v>0</v>
      </c>
      <c r="R2102" s="39">
        <f t="shared" si="98"/>
        <v>0</v>
      </c>
    </row>
    <row r="2103" spans="4:18" x14ac:dyDescent="0.25">
      <c r="D2103" s="36" t="s">
        <v>2482</v>
      </c>
      <c r="E2103" s="37" t="s">
        <v>313</v>
      </c>
      <c r="F2103" s="37">
        <v>2</v>
      </c>
      <c r="G2103" s="37"/>
      <c r="H2103" s="37"/>
      <c r="I2103" s="38"/>
      <c r="J2103" s="38"/>
      <c r="K2103" s="38"/>
      <c r="L2103" s="38"/>
      <c r="M2103" s="39"/>
      <c r="N2103" s="39"/>
      <c r="O2103" s="41">
        <v>21000</v>
      </c>
      <c r="P2103" s="39">
        <f t="shared" si="96"/>
        <v>0</v>
      </c>
      <c r="Q2103" s="39">
        <f t="shared" si="97"/>
        <v>0</v>
      </c>
      <c r="R2103" s="39">
        <f t="shared" si="98"/>
        <v>0</v>
      </c>
    </row>
    <row r="2104" spans="4:18" x14ac:dyDescent="0.25">
      <c r="D2104" s="36" t="s">
        <v>2122</v>
      </c>
      <c r="E2104" s="37" t="s">
        <v>471</v>
      </c>
      <c r="F2104" s="37">
        <v>1</v>
      </c>
      <c r="G2104" s="37"/>
      <c r="H2104" s="37"/>
      <c r="I2104" s="38"/>
      <c r="J2104" s="38"/>
      <c r="K2104" s="38"/>
      <c r="L2104" s="38"/>
      <c r="M2104" s="39"/>
      <c r="N2104" s="39"/>
      <c r="O2104" s="40">
        <v>130000</v>
      </c>
      <c r="P2104" s="39">
        <f t="shared" si="96"/>
        <v>0</v>
      </c>
      <c r="Q2104" s="39">
        <f t="shared" si="97"/>
        <v>0</v>
      </c>
      <c r="R2104" s="39">
        <f t="shared" si="98"/>
        <v>0</v>
      </c>
    </row>
    <row r="2105" spans="4:18" x14ac:dyDescent="0.25">
      <c r="D2105" s="36" t="s">
        <v>2431</v>
      </c>
      <c r="E2105" s="37" t="s">
        <v>313</v>
      </c>
      <c r="F2105" s="37">
        <v>1</v>
      </c>
      <c r="G2105" s="37"/>
      <c r="H2105" s="37"/>
      <c r="I2105" s="38"/>
      <c r="J2105" s="38"/>
      <c r="K2105" s="38"/>
      <c r="L2105" s="38"/>
      <c r="M2105" s="39"/>
      <c r="N2105" s="39"/>
      <c r="O2105" s="41">
        <v>25000</v>
      </c>
      <c r="P2105" s="39">
        <f t="shared" si="96"/>
        <v>0</v>
      </c>
      <c r="Q2105" s="39">
        <f t="shared" si="97"/>
        <v>0</v>
      </c>
      <c r="R2105" s="39">
        <f t="shared" si="98"/>
        <v>0</v>
      </c>
    </row>
    <row r="2106" spans="4:18" x14ac:dyDescent="0.25">
      <c r="D2106" s="36" t="s">
        <v>2431</v>
      </c>
      <c r="E2106" s="37" t="s">
        <v>471</v>
      </c>
      <c r="F2106" s="37">
        <v>9</v>
      </c>
      <c r="G2106" s="37"/>
      <c r="H2106" s="37"/>
      <c r="I2106" s="38"/>
      <c r="J2106" s="38"/>
      <c r="K2106" s="38"/>
      <c r="L2106" s="38"/>
      <c r="M2106" s="39"/>
      <c r="N2106" s="39"/>
      <c r="O2106" s="41">
        <v>23000</v>
      </c>
      <c r="P2106" s="39">
        <f t="shared" si="96"/>
        <v>0</v>
      </c>
      <c r="Q2106" s="39">
        <f t="shared" si="97"/>
        <v>0</v>
      </c>
      <c r="R2106" s="39">
        <f t="shared" si="98"/>
        <v>0</v>
      </c>
    </row>
    <row r="2107" spans="4:18" x14ac:dyDescent="0.25">
      <c r="D2107" s="36" t="s">
        <v>2526</v>
      </c>
      <c r="E2107" s="37" t="s">
        <v>2257</v>
      </c>
      <c r="F2107" s="37">
        <v>6</v>
      </c>
      <c r="G2107" s="37"/>
      <c r="H2107" s="37"/>
      <c r="I2107" s="38"/>
      <c r="J2107" s="38"/>
      <c r="K2107" s="38"/>
      <c r="L2107" s="38"/>
      <c r="M2107" s="39"/>
      <c r="N2107" s="39"/>
      <c r="O2107" s="41">
        <v>69000</v>
      </c>
      <c r="P2107" s="39">
        <f t="shared" si="96"/>
        <v>0</v>
      </c>
      <c r="Q2107" s="39">
        <f t="shared" si="97"/>
        <v>0</v>
      </c>
      <c r="R2107" s="39">
        <f t="shared" si="98"/>
        <v>0</v>
      </c>
    </row>
    <row r="2108" spans="4:18" x14ac:dyDescent="0.25">
      <c r="D2108" s="36" t="s">
        <v>2123</v>
      </c>
      <c r="E2108" s="37" t="s">
        <v>471</v>
      </c>
      <c r="F2108" s="37">
        <v>6</v>
      </c>
      <c r="G2108" s="37"/>
      <c r="H2108" s="37"/>
      <c r="I2108" s="38"/>
      <c r="J2108" s="38"/>
      <c r="K2108" s="38"/>
      <c r="L2108" s="38"/>
      <c r="M2108" s="39"/>
      <c r="N2108" s="39"/>
      <c r="O2108" s="40">
        <v>25000</v>
      </c>
      <c r="P2108" s="39">
        <f t="shared" si="96"/>
        <v>0</v>
      </c>
      <c r="Q2108" s="39">
        <f t="shared" si="97"/>
        <v>0</v>
      </c>
      <c r="R2108" s="39">
        <f t="shared" si="98"/>
        <v>0</v>
      </c>
    </row>
    <row r="2109" spans="4:18" x14ac:dyDescent="0.25">
      <c r="D2109" s="36" t="s">
        <v>2123</v>
      </c>
      <c r="E2109" s="37" t="s">
        <v>471</v>
      </c>
      <c r="F2109" s="37">
        <v>8</v>
      </c>
      <c r="G2109" s="37"/>
      <c r="H2109" s="37"/>
      <c r="I2109" s="38"/>
      <c r="J2109" s="38"/>
      <c r="K2109" s="38"/>
      <c r="L2109" s="38"/>
      <c r="M2109" s="39"/>
      <c r="N2109" s="39"/>
      <c r="O2109" s="40">
        <v>21000</v>
      </c>
      <c r="P2109" s="39">
        <f t="shared" si="96"/>
        <v>0</v>
      </c>
      <c r="Q2109" s="39">
        <f t="shared" si="97"/>
        <v>0</v>
      </c>
      <c r="R2109" s="39">
        <f t="shared" si="98"/>
        <v>0</v>
      </c>
    </row>
    <row r="2110" spans="4:18" x14ac:dyDescent="0.25">
      <c r="D2110" s="36" t="s">
        <v>2124</v>
      </c>
      <c r="E2110" s="37" t="s">
        <v>471</v>
      </c>
      <c r="F2110" s="37">
        <v>2</v>
      </c>
      <c r="G2110" s="37"/>
      <c r="H2110" s="37"/>
      <c r="I2110" s="38"/>
      <c r="J2110" s="38"/>
      <c r="K2110" s="38"/>
      <c r="L2110" s="38"/>
      <c r="M2110" s="39"/>
      <c r="N2110" s="39"/>
      <c r="O2110" s="40">
        <v>28000</v>
      </c>
      <c r="P2110" s="39">
        <f t="shared" si="96"/>
        <v>0</v>
      </c>
      <c r="Q2110" s="39">
        <f t="shared" si="97"/>
        <v>0</v>
      </c>
      <c r="R2110" s="39">
        <f t="shared" si="98"/>
        <v>0</v>
      </c>
    </row>
    <row r="2111" spans="4:18" x14ac:dyDescent="0.25">
      <c r="D2111" s="36" t="s">
        <v>2125</v>
      </c>
      <c r="E2111" s="37" t="s">
        <v>471</v>
      </c>
      <c r="F2111" s="37">
        <v>3</v>
      </c>
      <c r="G2111" s="37"/>
      <c r="H2111" s="37"/>
      <c r="I2111" s="38"/>
      <c r="J2111" s="38"/>
      <c r="K2111" s="38"/>
      <c r="L2111" s="38"/>
      <c r="M2111" s="39"/>
      <c r="N2111" s="39"/>
      <c r="O2111" s="40">
        <v>160000</v>
      </c>
      <c r="P2111" s="39">
        <f t="shared" si="96"/>
        <v>0</v>
      </c>
      <c r="Q2111" s="39">
        <f t="shared" si="97"/>
        <v>0</v>
      </c>
      <c r="R2111" s="39">
        <f t="shared" si="98"/>
        <v>0</v>
      </c>
    </row>
    <row r="2112" spans="4:18" x14ac:dyDescent="0.25">
      <c r="D2112" s="36" t="s">
        <v>2125</v>
      </c>
      <c r="E2112" s="37" t="s">
        <v>471</v>
      </c>
      <c r="F2112" s="37">
        <v>1</v>
      </c>
      <c r="G2112" s="37"/>
      <c r="H2112" s="37"/>
      <c r="I2112" s="38"/>
      <c r="J2112" s="38"/>
      <c r="K2112" s="38"/>
      <c r="L2112" s="38"/>
      <c r="M2112" s="39"/>
      <c r="N2112" s="39"/>
      <c r="O2112" s="40">
        <v>550000</v>
      </c>
      <c r="P2112" s="39">
        <f t="shared" si="96"/>
        <v>0</v>
      </c>
      <c r="Q2112" s="39">
        <f t="shared" si="97"/>
        <v>0</v>
      </c>
      <c r="R2112" s="39">
        <f t="shared" si="98"/>
        <v>0</v>
      </c>
    </row>
    <row r="2113" spans="4:18" x14ac:dyDescent="0.25">
      <c r="D2113" s="35" t="s">
        <v>2343</v>
      </c>
      <c r="E2113" s="37" t="s">
        <v>313</v>
      </c>
      <c r="F2113" s="37">
        <v>15</v>
      </c>
      <c r="G2113" s="37"/>
      <c r="H2113" s="37"/>
      <c r="I2113" s="38"/>
      <c r="J2113" s="38"/>
      <c r="K2113" s="38"/>
      <c r="L2113" s="38"/>
      <c r="M2113" s="39"/>
      <c r="N2113" s="39"/>
      <c r="O2113" s="41">
        <v>3500</v>
      </c>
      <c r="P2113" s="39">
        <f t="shared" ref="P2113:P2176" si="99">H2113*I2113</f>
        <v>0</v>
      </c>
      <c r="Q2113" s="39">
        <f t="shared" ref="Q2113:Q2176" si="100">H2113*O2113</f>
        <v>0</v>
      </c>
      <c r="R2113" s="39">
        <f t="shared" ref="R2113:R2176" si="101">G2113*O2113</f>
        <v>0</v>
      </c>
    </row>
    <row r="2114" spans="4:18" x14ac:dyDescent="0.25">
      <c r="D2114" s="36" t="s">
        <v>2355</v>
      </c>
      <c r="E2114" s="37" t="s">
        <v>313</v>
      </c>
      <c r="F2114" s="37">
        <v>7</v>
      </c>
      <c r="G2114" s="37"/>
      <c r="H2114" s="37"/>
      <c r="I2114" s="38"/>
      <c r="J2114" s="38"/>
      <c r="K2114" s="38"/>
      <c r="L2114" s="38"/>
      <c r="M2114" s="39"/>
      <c r="N2114" s="39"/>
      <c r="O2114" s="41">
        <v>6000</v>
      </c>
      <c r="P2114" s="39">
        <f t="shared" si="99"/>
        <v>0</v>
      </c>
      <c r="Q2114" s="39">
        <f t="shared" si="100"/>
        <v>0</v>
      </c>
      <c r="R2114" s="39">
        <f t="shared" si="101"/>
        <v>0</v>
      </c>
    </row>
    <row r="2115" spans="4:18" x14ac:dyDescent="0.25">
      <c r="D2115" s="36" t="s">
        <v>2365</v>
      </c>
      <c r="E2115" s="37" t="s">
        <v>313</v>
      </c>
      <c r="F2115" s="37">
        <v>8</v>
      </c>
      <c r="G2115" s="37"/>
      <c r="H2115" s="37"/>
      <c r="I2115" s="38"/>
      <c r="J2115" s="38"/>
      <c r="K2115" s="38"/>
      <c r="L2115" s="38"/>
      <c r="M2115" s="39"/>
      <c r="N2115" s="39"/>
      <c r="O2115" s="40">
        <v>4000</v>
      </c>
      <c r="P2115" s="39">
        <f t="shared" si="99"/>
        <v>0</v>
      </c>
      <c r="Q2115" s="39">
        <f t="shared" si="100"/>
        <v>0</v>
      </c>
      <c r="R2115" s="39">
        <f t="shared" si="101"/>
        <v>0</v>
      </c>
    </row>
    <row r="2116" spans="4:18" x14ac:dyDescent="0.25">
      <c r="D2116" s="35" t="s">
        <v>2126</v>
      </c>
      <c r="E2116" s="37" t="s">
        <v>471</v>
      </c>
      <c r="F2116" s="37">
        <v>1</v>
      </c>
      <c r="G2116" s="37"/>
      <c r="H2116" s="37"/>
      <c r="I2116" s="38"/>
      <c r="J2116" s="38"/>
      <c r="K2116" s="38"/>
      <c r="L2116" s="38"/>
      <c r="M2116" s="39"/>
      <c r="N2116" s="39"/>
      <c r="O2116" s="41">
        <v>15000</v>
      </c>
      <c r="P2116" s="39">
        <f t="shared" si="99"/>
        <v>0</v>
      </c>
      <c r="Q2116" s="39">
        <f t="shared" si="100"/>
        <v>0</v>
      </c>
      <c r="R2116" s="39">
        <f t="shared" si="101"/>
        <v>0</v>
      </c>
    </row>
    <row r="2117" spans="4:18" x14ac:dyDescent="0.25">
      <c r="D2117" s="35" t="s">
        <v>2127</v>
      </c>
      <c r="E2117" s="37" t="s">
        <v>471</v>
      </c>
      <c r="F2117" s="37">
        <v>1</v>
      </c>
      <c r="G2117" s="37"/>
      <c r="H2117" s="37"/>
      <c r="I2117" s="38"/>
      <c r="J2117" s="38"/>
      <c r="K2117" s="38"/>
      <c r="L2117" s="38"/>
      <c r="M2117" s="39"/>
      <c r="N2117" s="39"/>
      <c r="O2117" s="41">
        <v>9000</v>
      </c>
      <c r="P2117" s="39">
        <f t="shared" si="99"/>
        <v>0</v>
      </c>
      <c r="Q2117" s="39">
        <f t="shared" si="100"/>
        <v>0</v>
      </c>
      <c r="R2117" s="39">
        <f t="shared" si="101"/>
        <v>0</v>
      </c>
    </row>
    <row r="2118" spans="4:18" x14ac:dyDescent="0.25">
      <c r="D2118" s="35" t="s">
        <v>2128</v>
      </c>
      <c r="E2118" s="37" t="s">
        <v>471</v>
      </c>
      <c r="F2118" s="37">
        <v>2</v>
      </c>
      <c r="G2118" s="37"/>
      <c r="H2118" s="37"/>
      <c r="I2118" s="38"/>
      <c r="J2118" s="38"/>
      <c r="K2118" s="38"/>
      <c r="L2118" s="38"/>
      <c r="M2118" s="39"/>
      <c r="N2118" s="39"/>
      <c r="O2118" s="41">
        <v>13000</v>
      </c>
      <c r="P2118" s="39">
        <f t="shared" si="99"/>
        <v>0</v>
      </c>
      <c r="Q2118" s="39">
        <f t="shared" si="100"/>
        <v>0</v>
      </c>
      <c r="R2118" s="39">
        <f t="shared" si="101"/>
        <v>0</v>
      </c>
    </row>
    <row r="2119" spans="4:18" x14ac:dyDescent="0.25">
      <c r="D2119" s="36" t="s">
        <v>2129</v>
      </c>
      <c r="E2119" s="37" t="s">
        <v>471</v>
      </c>
      <c r="F2119" s="37">
        <v>3</v>
      </c>
      <c r="G2119" s="37"/>
      <c r="H2119" s="37"/>
      <c r="I2119" s="38"/>
      <c r="J2119" s="38"/>
      <c r="K2119" s="38"/>
      <c r="L2119" s="38"/>
      <c r="M2119" s="39"/>
      <c r="N2119" s="39"/>
      <c r="O2119" s="40">
        <v>10000</v>
      </c>
      <c r="P2119" s="39">
        <f t="shared" si="99"/>
        <v>0</v>
      </c>
      <c r="Q2119" s="39">
        <f t="shared" si="100"/>
        <v>0</v>
      </c>
      <c r="R2119" s="39">
        <f t="shared" si="101"/>
        <v>0</v>
      </c>
    </row>
    <row r="2120" spans="4:18" x14ac:dyDescent="0.25">
      <c r="D2120" s="36" t="s">
        <v>2130</v>
      </c>
      <c r="E2120" s="37" t="s">
        <v>471</v>
      </c>
      <c r="F2120" s="37">
        <v>1</v>
      </c>
      <c r="G2120" s="37"/>
      <c r="H2120" s="37"/>
      <c r="I2120" s="38"/>
      <c r="J2120" s="38"/>
      <c r="K2120" s="38"/>
      <c r="L2120" s="38"/>
      <c r="M2120" s="39"/>
      <c r="N2120" s="39"/>
      <c r="O2120" s="40">
        <v>6000</v>
      </c>
      <c r="P2120" s="39">
        <f t="shared" si="99"/>
        <v>0</v>
      </c>
      <c r="Q2120" s="39">
        <f t="shared" si="100"/>
        <v>0</v>
      </c>
      <c r="R2120" s="39">
        <f t="shared" si="101"/>
        <v>0</v>
      </c>
    </row>
    <row r="2121" spans="4:18" x14ac:dyDescent="0.25">
      <c r="D2121" s="35" t="s">
        <v>2131</v>
      </c>
      <c r="E2121" s="37" t="s">
        <v>471</v>
      </c>
      <c r="F2121" s="37">
        <v>2</v>
      </c>
      <c r="G2121" s="37"/>
      <c r="H2121" s="37"/>
      <c r="I2121" s="38"/>
      <c r="J2121" s="38"/>
      <c r="K2121" s="38"/>
      <c r="L2121" s="38"/>
      <c r="M2121" s="39"/>
      <c r="N2121" s="39"/>
      <c r="O2121" s="41">
        <v>38000</v>
      </c>
      <c r="P2121" s="39">
        <f t="shared" si="99"/>
        <v>0</v>
      </c>
      <c r="Q2121" s="39">
        <f t="shared" si="100"/>
        <v>0</v>
      </c>
      <c r="R2121" s="39">
        <f t="shared" si="101"/>
        <v>0</v>
      </c>
    </row>
    <row r="2122" spans="4:18" x14ac:dyDescent="0.25">
      <c r="D2122" s="36" t="s">
        <v>2132</v>
      </c>
      <c r="E2122" s="37" t="s">
        <v>471</v>
      </c>
      <c r="F2122" s="37">
        <v>2</v>
      </c>
      <c r="G2122" s="37"/>
      <c r="H2122" s="37"/>
      <c r="I2122" s="38"/>
      <c r="J2122" s="38"/>
      <c r="K2122" s="38"/>
      <c r="L2122" s="38"/>
      <c r="M2122" s="39"/>
      <c r="N2122" s="39"/>
      <c r="O2122" s="41">
        <v>5000</v>
      </c>
      <c r="P2122" s="39">
        <f t="shared" si="99"/>
        <v>0</v>
      </c>
      <c r="Q2122" s="39">
        <f t="shared" si="100"/>
        <v>0</v>
      </c>
      <c r="R2122" s="39">
        <f t="shared" si="101"/>
        <v>0</v>
      </c>
    </row>
    <row r="2123" spans="4:18" x14ac:dyDescent="0.25">
      <c r="D2123" s="35" t="s">
        <v>2133</v>
      </c>
      <c r="E2123" s="37" t="s">
        <v>471</v>
      </c>
      <c r="F2123" s="37">
        <v>1</v>
      </c>
      <c r="G2123" s="37"/>
      <c r="H2123" s="37"/>
      <c r="I2123" s="38"/>
      <c r="J2123" s="38"/>
      <c r="K2123" s="38"/>
      <c r="L2123" s="38"/>
      <c r="M2123" s="39"/>
      <c r="N2123" s="39"/>
      <c r="O2123" s="41">
        <v>10000</v>
      </c>
      <c r="P2123" s="39">
        <f t="shared" si="99"/>
        <v>0</v>
      </c>
      <c r="Q2123" s="39">
        <f t="shared" si="100"/>
        <v>0</v>
      </c>
      <c r="R2123" s="39">
        <f t="shared" si="101"/>
        <v>0</v>
      </c>
    </row>
    <row r="2124" spans="4:18" x14ac:dyDescent="0.25">
      <c r="D2124" s="35" t="s">
        <v>2134</v>
      </c>
      <c r="E2124" s="37" t="s">
        <v>471</v>
      </c>
      <c r="F2124" s="37">
        <v>1</v>
      </c>
      <c r="G2124" s="37"/>
      <c r="H2124" s="37"/>
      <c r="I2124" s="38"/>
      <c r="J2124" s="38"/>
      <c r="K2124" s="38"/>
      <c r="L2124" s="38"/>
      <c r="M2124" s="39"/>
      <c r="N2124" s="39"/>
      <c r="O2124" s="41">
        <v>7000</v>
      </c>
      <c r="P2124" s="39">
        <f t="shared" si="99"/>
        <v>0</v>
      </c>
      <c r="Q2124" s="39">
        <f t="shared" si="100"/>
        <v>0</v>
      </c>
      <c r="R2124" s="39">
        <f t="shared" si="101"/>
        <v>0</v>
      </c>
    </row>
    <row r="2125" spans="4:18" x14ac:dyDescent="0.25">
      <c r="D2125" s="36" t="s">
        <v>2135</v>
      </c>
      <c r="E2125" s="37" t="s">
        <v>471</v>
      </c>
      <c r="F2125" s="37">
        <v>2</v>
      </c>
      <c r="G2125" s="37"/>
      <c r="H2125" s="37"/>
      <c r="I2125" s="38"/>
      <c r="J2125" s="38"/>
      <c r="K2125" s="38"/>
      <c r="L2125" s="38"/>
      <c r="M2125" s="39"/>
      <c r="N2125" s="39"/>
      <c r="O2125" s="40">
        <v>160000</v>
      </c>
      <c r="P2125" s="39">
        <f t="shared" si="99"/>
        <v>0</v>
      </c>
      <c r="Q2125" s="39">
        <f t="shared" si="100"/>
        <v>0</v>
      </c>
      <c r="R2125" s="39">
        <f t="shared" si="101"/>
        <v>0</v>
      </c>
    </row>
    <row r="2126" spans="4:18" x14ac:dyDescent="0.25">
      <c r="D2126" s="35" t="s">
        <v>2136</v>
      </c>
      <c r="E2126" s="37" t="s">
        <v>471</v>
      </c>
      <c r="F2126" s="37">
        <v>1</v>
      </c>
      <c r="G2126" s="37"/>
      <c r="H2126" s="37"/>
      <c r="I2126" s="38"/>
      <c r="J2126" s="38"/>
      <c r="K2126" s="38"/>
      <c r="L2126" s="38"/>
      <c r="M2126" s="39"/>
      <c r="N2126" s="39"/>
      <c r="O2126" s="41">
        <v>160000</v>
      </c>
      <c r="P2126" s="39">
        <f t="shared" si="99"/>
        <v>0</v>
      </c>
      <c r="Q2126" s="39">
        <f t="shared" si="100"/>
        <v>0</v>
      </c>
      <c r="R2126" s="39">
        <f t="shared" si="101"/>
        <v>0</v>
      </c>
    </row>
    <row r="2127" spans="4:18" x14ac:dyDescent="0.25">
      <c r="D2127" s="35" t="s">
        <v>2136</v>
      </c>
      <c r="E2127" s="37" t="s">
        <v>471</v>
      </c>
      <c r="F2127" s="37">
        <v>1</v>
      </c>
      <c r="G2127" s="37"/>
      <c r="H2127" s="37"/>
      <c r="I2127" s="38"/>
      <c r="J2127" s="38"/>
      <c r="K2127" s="38"/>
      <c r="L2127" s="38"/>
      <c r="M2127" s="39"/>
      <c r="N2127" s="39"/>
      <c r="O2127" s="41">
        <v>160000</v>
      </c>
      <c r="P2127" s="39">
        <f t="shared" si="99"/>
        <v>0</v>
      </c>
      <c r="Q2127" s="39">
        <f t="shared" si="100"/>
        <v>0</v>
      </c>
      <c r="R2127" s="39">
        <f t="shared" si="101"/>
        <v>0</v>
      </c>
    </row>
    <row r="2128" spans="4:18" x14ac:dyDescent="0.25">
      <c r="D2128" s="36" t="s">
        <v>2137</v>
      </c>
      <c r="E2128" s="37" t="s">
        <v>471</v>
      </c>
      <c r="F2128" s="37">
        <v>1</v>
      </c>
      <c r="G2128" s="37"/>
      <c r="H2128" s="37"/>
      <c r="I2128" s="38"/>
      <c r="J2128" s="38"/>
      <c r="K2128" s="38"/>
      <c r="L2128" s="38"/>
      <c r="M2128" s="39"/>
      <c r="N2128" s="39"/>
      <c r="O2128" s="40">
        <v>16000</v>
      </c>
      <c r="P2128" s="39">
        <f t="shared" si="99"/>
        <v>0</v>
      </c>
      <c r="Q2128" s="39">
        <f t="shared" si="100"/>
        <v>0</v>
      </c>
      <c r="R2128" s="39">
        <f t="shared" si="101"/>
        <v>0</v>
      </c>
    </row>
    <row r="2129" spans="4:18" x14ac:dyDescent="0.25">
      <c r="D2129" s="35" t="s">
        <v>2138</v>
      </c>
      <c r="E2129" s="37" t="s">
        <v>471</v>
      </c>
      <c r="F2129" s="37">
        <v>1</v>
      </c>
      <c r="G2129" s="37"/>
      <c r="H2129" s="37"/>
      <c r="I2129" s="38"/>
      <c r="J2129" s="38"/>
      <c r="K2129" s="38"/>
      <c r="L2129" s="38"/>
      <c r="M2129" s="39"/>
      <c r="N2129" s="39"/>
      <c r="O2129" s="41">
        <v>398000</v>
      </c>
      <c r="P2129" s="39">
        <f t="shared" si="99"/>
        <v>0</v>
      </c>
      <c r="Q2129" s="39">
        <f t="shared" si="100"/>
        <v>0</v>
      </c>
      <c r="R2129" s="39">
        <f t="shared" si="101"/>
        <v>0</v>
      </c>
    </row>
    <row r="2130" spans="4:18" x14ac:dyDescent="0.25">
      <c r="D2130" s="36" t="s">
        <v>2139</v>
      </c>
      <c r="E2130" s="37" t="s">
        <v>471</v>
      </c>
      <c r="F2130" s="37">
        <v>1</v>
      </c>
      <c r="G2130" s="37"/>
      <c r="H2130" s="37"/>
      <c r="I2130" s="38"/>
      <c r="J2130" s="38"/>
      <c r="K2130" s="38"/>
      <c r="L2130" s="38"/>
      <c r="M2130" s="39"/>
      <c r="N2130" s="39"/>
      <c r="O2130" s="41">
        <v>45000</v>
      </c>
      <c r="P2130" s="39">
        <f t="shared" si="99"/>
        <v>0</v>
      </c>
      <c r="Q2130" s="39">
        <f t="shared" si="100"/>
        <v>0</v>
      </c>
      <c r="R2130" s="39">
        <f t="shared" si="101"/>
        <v>0</v>
      </c>
    </row>
    <row r="2131" spans="4:18" x14ac:dyDescent="0.25">
      <c r="D2131" s="36" t="s">
        <v>2140</v>
      </c>
      <c r="E2131" s="37" t="s">
        <v>471</v>
      </c>
      <c r="F2131" s="37">
        <v>2</v>
      </c>
      <c r="G2131" s="37"/>
      <c r="H2131" s="37"/>
      <c r="I2131" s="38"/>
      <c r="J2131" s="38"/>
      <c r="K2131" s="38"/>
      <c r="L2131" s="38"/>
      <c r="M2131" s="39"/>
      <c r="N2131" s="39"/>
      <c r="O2131" s="41">
        <v>47000</v>
      </c>
      <c r="P2131" s="39">
        <f t="shared" si="99"/>
        <v>0</v>
      </c>
      <c r="Q2131" s="39">
        <f t="shared" si="100"/>
        <v>0</v>
      </c>
      <c r="R2131" s="39">
        <f t="shared" si="101"/>
        <v>0</v>
      </c>
    </row>
    <row r="2132" spans="4:18" x14ac:dyDescent="0.25">
      <c r="D2132" s="36" t="s">
        <v>2141</v>
      </c>
      <c r="E2132" s="37" t="s">
        <v>471</v>
      </c>
      <c r="F2132" s="37">
        <v>1</v>
      </c>
      <c r="G2132" s="37"/>
      <c r="H2132" s="37"/>
      <c r="I2132" s="38"/>
      <c r="J2132" s="38"/>
      <c r="K2132" s="38"/>
      <c r="L2132" s="38"/>
      <c r="M2132" s="39"/>
      <c r="N2132" s="39"/>
      <c r="O2132" s="41">
        <v>49000</v>
      </c>
      <c r="P2132" s="39">
        <f t="shared" si="99"/>
        <v>0</v>
      </c>
      <c r="Q2132" s="39">
        <f t="shared" si="100"/>
        <v>0</v>
      </c>
      <c r="R2132" s="39">
        <f t="shared" si="101"/>
        <v>0</v>
      </c>
    </row>
    <row r="2133" spans="4:18" x14ac:dyDescent="0.25">
      <c r="D2133" s="35" t="s">
        <v>2267</v>
      </c>
      <c r="E2133" s="37" t="s">
        <v>606</v>
      </c>
      <c r="F2133" s="37">
        <v>5</v>
      </c>
      <c r="G2133" s="37"/>
      <c r="H2133" s="37"/>
      <c r="I2133" s="38"/>
      <c r="J2133" s="38"/>
      <c r="K2133" s="38"/>
      <c r="L2133" s="38"/>
      <c r="M2133" s="39"/>
      <c r="N2133" s="39"/>
      <c r="O2133" s="41">
        <v>20000</v>
      </c>
      <c r="P2133" s="39">
        <f t="shared" si="99"/>
        <v>0</v>
      </c>
      <c r="Q2133" s="39">
        <f t="shared" si="100"/>
        <v>0</v>
      </c>
      <c r="R2133" s="39">
        <f t="shared" si="101"/>
        <v>0</v>
      </c>
    </row>
    <row r="2134" spans="4:18" x14ac:dyDescent="0.25">
      <c r="D2134" s="36" t="s">
        <v>2429</v>
      </c>
      <c r="E2134" s="37" t="s">
        <v>313</v>
      </c>
      <c r="F2134" s="37">
        <v>1</v>
      </c>
      <c r="G2134" s="37"/>
      <c r="H2134" s="37"/>
      <c r="I2134" s="38"/>
      <c r="J2134" s="38"/>
      <c r="K2134" s="38"/>
      <c r="L2134" s="38"/>
      <c r="M2134" s="39"/>
      <c r="N2134" s="39"/>
      <c r="O2134" s="41">
        <v>55000</v>
      </c>
      <c r="P2134" s="39">
        <f t="shared" si="99"/>
        <v>0</v>
      </c>
      <c r="Q2134" s="39">
        <f t="shared" si="100"/>
        <v>0</v>
      </c>
      <c r="R2134" s="39">
        <f t="shared" si="101"/>
        <v>0</v>
      </c>
    </row>
    <row r="2135" spans="4:18" x14ac:dyDescent="0.25">
      <c r="D2135" s="36" t="s">
        <v>2405</v>
      </c>
      <c r="E2135" s="37" t="s">
        <v>313</v>
      </c>
      <c r="F2135" s="37">
        <v>5</v>
      </c>
      <c r="G2135" s="37"/>
      <c r="H2135" s="37"/>
      <c r="I2135" s="38"/>
      <c r="J2135" s="38"/>
      <c r="K2135" s="38"/>
      <c r="L2135" s="38"/>
      <c r="M2135" s="39"/>
      <c r="N2135" s="39"/>
      <c r="O2135" s="41">
        <v>14000</v>
      </c>
      <c r="P2135" s="39">
        <f t="shared" si="99"/>
        <v>0</v>
      </c>
      <c r="Q2135" s="39">
        <f t="shared" si="100"/>
        <v>0</v>
      </c>
      <c r="R2135" s="39">
        <f t="shared" si="101"/>
        <v>0</v>
      </c>
    </row>
    <row r="2136" spans="4:18" x14ac:dyDescent="0.25">
      <c r="D2136" s="35" t="s">
        <v>2269</v>
      </c>
      <c r="E2136" s="37" t="s">
        <v>606</v>
      </c>
      <c r="F2136" s="37">
        <v>2</v>
      </c>
      <c r="G2136" s="37"/>
      <c r="H2136" s="37"/>
      <c r="I2136" s="38"/>
      <c r="J2136" s="38"/>
      <c r="K2136" s="38"/>
      <c r="L2136" s="38"/>
      <c r="M2136" s="39"/>
      <c r="N2136" s="39"/>
      <c r="O2136" s="40">
        <v>40000</v>
      </c>
      <c r="P2136" s="39">
        <f t="shared" si="99"/>
        <v>0</v>
      </c>
      <c r="Q2136" s="39">
        <f t="shared" si="100"/>
        <v>0</v>
      </c>
      <c r="R2136" s="39">
        <f t="shared" si="101"/>
        <v>0</v>
      </c>
    </row>
    <row r="2137" spans="4:18" x14ac:dyDescent="0.25">
      <c r="D2137" s="35" t="s">
        <v>2268</v>
      </c>
      <c r="E2137" s="37" t="s">
        <v>606</v>
      </c>
      <c r="F2137" s="37">
        <v>2</v>
      </c>
      <c r="G2137" s="37"/>
      <c r="H2137" s="37"/>
      <c r="I2137" s="38"/>
      <c r="J2137" s="38"/>
      <c r="K2137" s="38"/>
      <c r="L2137" s="38"/>
      <c r="M2137" s="39"/>
      <c r="N2137" s="39"/>
      <c r="O2137" s="41">
        <v>40000</v>
      </c>
      <c r="P2137" s="39">
        <f t="shared" si="99"/>
        <v>0</v>
      </c>
      <c r="Q2137" s="39">
        <f t="shared" si="100"/>
        <v>0</v>
      </c>
      <c r="R2137" s="39">
        <f t="shared" si="101"/>
        <v>0</v>
      </c>
    </row>
    <row r="2138" spans="4:18" x14ac:dyDescent="0.25">
      <c r="D2138" s="36" t="s">
        <v>2305</v>
      </c>
      <c r="E2138" s="37" t="s">
        <v>379</v>
      </c>
      <c r="F2138" s="37">
        <v>2</v>
      </c>
      <c r="G2138" s="37"/>
      <c r="H2138" s="37"/>
      <c r="I2138" s="38"/>
      <c r="J2138" s="38"/>
      <c r="K2138" s="38"/>
      <c r="L2138" s="38"/>
      <c r="M2138" s="39"/>
      <c r="N2138" s="39"/>
      <c r="O2138" s="40">
        <v>19000</v>
      </c>
      <c r="P2138" s="39">
        <f t="shared" si="99"/>
        <v>0</v>
      </c>
      <c r="Q2138" s="39">
        <f t="shared" si="100"/>
        <v>0</v>
      </c>
      <c r="R2138" s="39">
        <f t="shared" si="101"/>
        <v>0</v>
      </c>
    </row>
    <row r="2139" spans="4:18" x14ac:dyDescent="0.25">
      <c r="D2139" s="35" t="s">
        <v>2329</v>
      </c>
      <c r="E2139" s="37" t="s">
        <v>313</v>
      </c>
      <c r="F2139" s="37">
        <v>2</v>
      </c>
      <c r="G2139" s="37"/>
      <c r="H2139" s="37"/>
      <c r="I2139" s="38"/>
      <c r="J2139" s="38"/>
      <c r="K2139" s="38"/>
      <c r="L2139" s="38"/>
      <c r="M2139" s="39"/>
      <c r="N2139" s="39"/>
      <c r="O2139" s="41">
        <v>35000</v>
      </c>
      <c r="P2139" s="39">
        <f t="shared" si="99"/>
        <v>0</v>
      </c>
      <c r="Q2139" s="39">
        <f t="shared" si="100"/>
        <v>0</v>
      </c>
      <c r="R2139" s="39">
        <f t="shared" si="101"/>
        <v>0</v>
      </c>
    </row>
    <row r="2140" spans="4:18" x14ac:dyDescent="0.25">
      <c r="D2140" s="36" t="s">
        <v>2426</v>
      </c>
      <c r="E2140" s="37" t="s">
        <v>313</v>
      </c>
      <c r="F2140" s="37">
        <v>1</v>
      </c>
      <c r="G2140" s="37"/>
      <c r="H2140" s="37"/>
      <c r="I2140" s="38"/>
      <c r="J2140" s="38"/>
      <c r="K2140" s="38"/>
      <c r="L2140" s="38"/>
      <c r="M2140" s="39"/>
      <c r="N2140" s="39"/>
      <c r="O2140" s="41">
        <v>290000</v>
      </c>
      <c r="P2140" s="39">
        <f t="shared" si="99"/>
        <v>0</v>
      </c>
      <c r="Q2140" s="39">
        <f t="shared" si="100"/>
        <v>0</v>
      </c>
      <c r="R2140" s="39">
        <f t="shared" si="101"/>
        <v>0</v>
      </c>
    </row>
    <row r="2141" spans="4:18" x14ac:dyDescent="0.25">
      <c r="D2141" s="35" t="s">
        <v>2142</v>
      </c>
      <c r="E2141" s="37" t="s">
        <v>471</v>
      </c>
      <c r="F2141" s="37">
        <v>1</v>
      </c>
      <c r="G2141" s="37"/>
      <c r="H2141" s="37"/>
      <c r="I2141" s="38"/>
      <c r="J2141" s="38"/>
      <c r="K2141" s="38"/>
      <c r="L2141" s="38"/>
      <c r="M2141" s="39"/>
      <c r="N2141" s="39"/>
      <c r="O2141" s="41">
        <v>530000</v>
      </c>
      <c r="P2141" s="39">
        <f t="shared" si="99"/>
        <v>0</v>
      </c>
      <c r="Q2141" s="39">
        <f t="shared" si="100"/>
        <v>0</v>
      </c>
      <c r="R2141" s="39">
        <f t="shared" si="101"/>
        <v>0</v>
      </c>
    </row>
    <row r="2142" spans="4:18" x14ac:dyDescent="0.25">
      <c r="D2142" s="35" t="s">
        <v>2142</v>
      </c>
      <c r="E2142" s="37" t="s">
        <v>471</v>
      </c>
      <c r="F2142" s="37">
        <v>1</v>
      </c>
      <c r="G2142" s="37"/>
      <c r="H2142" s="37"/>
      <c r="I2142" s="38"/>
      <c r="J2142" s="38"/>
      <c r="K2142" s="38"/>
      <c r="L2142" s="38"/>
      <c r="M2142" s="39"/>
      <c r="N2142" s="39"/>
      <c r="O2142" s="41">
        <v>255000</v>
      </c>
      <c r="P2142" s="39">
        <f t="shared" si="99"/>
        <v>0</v>
      </c>
      <c r="Q2142" s="39">
        <f t="shared" si="100"/>
        <v>0</v>
      </c>
      <c r="R2142" s="39">
        <f t="shared" si="101"/>
        <v>0</v>
      </c>
    </row>
    <row r="2143" spans="4:18" x14ac:dyDescent="0.25">
      <c r="D2143" s="36" t="s">
        <v>2412</v>
      </c>
      <c r="E2143" s="37" t="s">
        <v>313</v>
      </c>
      <c r="F2143" s="37">
        <v>2</v>
      </c>
      <c r="G2143" s="37"/>
      <c r="H2143" s="37"/>
      <c r="I2143" s="38"/>
      <c r="J2143" s="38"/>
      <c r="K2143" s="38"/>
      <c r="L2143" s="38"/>
      <c r="M2143" s="39"/>
      <c r="N2143" s="39"/>
      <c r="O2143" s="41">
        <v>15000</v>
      </c>
      <c r="P2143" s="39">
        <f t="shared" si="99"/>
        <v>0</v>
      </c>
      <c r="Q2143" s="39">
        <f t="shared" si="100"/>
        <v>0</v>
      </c>
      <c r="R2143" s="39">
        <f t="shared" si="101"/>
        <v>0</v>
      </c>
    </row>
    <row r="2144" spans="4:18" x14ac:dyDescent="0.25">
      <c r="D2144" s="35" t="s">
        <v>2143</v>
      </c>
      <c r="E2144" s="37" t="s">
        <v>471</v>
      </c>
      <c r="F2144" s="37">
        <v>2</v>
      </c>
      <c r="G2144" s="37"/>
      <c r="H2144" s="37"/>
      <c r="I2144" s="38"/>
      <c r="J2144" s="38"/>
      <c r="K2144" s="38"/>
      <c r="L2144" s="38"/>
      <c r="M2144" s="39"/>
      <c r="N2144" s="39"/>
      <c r="O2144" s="41">
        <v>9000</v>
      </c>
      <c r="P2144" s="39">
        <f t="shared" si="99"/>
        <v>0</v>
      </c>
      <c r="Q2144" s="39">
        <f t="shared" si="100"/>
        <v>0</v>
      </c>
      <c r="R2144" s="39">
        <f t="shared" si="101"/>
        <v>0</v>
      </c>
    </row>
    <row r="2145" spans="4:18" x14ac:dyDescent="0.25">
      <c r="D2145" s="35" t="s">
        <v>2144</v>
      </c>
      <c r="E2145" s="37" t="s">
        <v>471</v>
      </c>
      <c r="F2145" s="37">
        <v>1</v>
      </c>
      <c r="G2145" s="37"/>
      <c r="H2145" s="37"/>
      <c r="I2145" s="38"/>
      <c r="J2145" s="38"/>
      <c r="K2145" s="38"/>
      <c r="L2145" s="38"/>
      <c r="M2145" s="39"/>
      <c r="N2145" s="39"/>
      <c r="O2145" s="41">
        <v>36000</v>
      </c>
      <c r="P2145" s="39">
        <f t="shared" si="99"/>
        <v>0</v>
      </c>
      <c r="Q2145" s="39">
        <f t="shared" si="100"/>
        <v>0</v>
      </c>
      <c r="R2145" s="39">
        <f t="shared" si="101"/>
        <v>0</v>
      </c>
    </row>
    <row r="2146" spans="4:18" x14ac:dyDescent="0.25">
      <c r="D2146" s="36" t="s">
        <v>2415</v>
      </c>
      <c r="E2146" s="37" t="s">
        <v>313</v>
      </c>
      <c r="F2146" s="37">
        <v>10</v>
      </c>
      <c r="G2146" s="37"/>
      <c r="H2146" s="37"/>
      <c r="I2146" s="38"/>
      <c r="J2146" s="38"/>
      <c r="K2146" s="38"/>
      <c r="L2146" s="38"/>
      <c r="M2146" s="39"/>
      <c r="N2146" s="39"/>
      <c r="O2146" s="41">
        <v>15000</v>
      </c>
      <c r="P2146" s="39">
        <f t="shared" si="99"/>
        <v>0</v>
      </c>
      <c r="Q2146" s="39">
        <f t="shared" si="100"/>
        <v>0</v>
      </c>
      <c r="R2146" s="39">
        <f t="shared" si="101"/>
        <v>0</v>
      </c>
    </row>
    <row r="2147" spans="4:18" x14ac:dyDescent="0.25">
      <c r="D2147" s="35" t="s">
        <v>2145</v>
      </c>
      <c r="E2147" s="37" t="s">
        <v>471</v>
      </c>
      <c r="F2147" s="37">
        <v>2</v>
      </c>
      <c r="G2147" s="37"/>
      <c r="H2147" s="37"/>
      <c r="I2147" s="38"/>
      <c r="J2147" s="38"/>
      <c r="K2147" s="38"/>
      <c r="L2147" s="38"/>
      <c r="M2147" s="39"/>
      <c r="N2147" s="39"/>
      <c r="O2147" s="41">
        <v>15000</v>
      </c>
      <c r="P2147" s="39">
        <f t="shared" si="99"/>
        <v>0</v>
      </c>
      <c r="Q2147" s="39">
        <f t="shared" si="100"/>
        <v>0</v>
      </c>
      <c r="R2147" s="39">
        <f t="shared" si="101"/>
        <v>0</v>
      </c>
    </row>
    <row r="2148" spans="4:18" x14ac:dyDescent="0.25">
      <c r="D2148" s="35" t="s">
        <v>2145</v>
      </c>
      <c r="E2148" s="37" t="s">
        <v>471</v>
      </c>
      <c r="F2148" s="37">
        <v>1</v>
      </c>
      <c r="G2148" s="37"/>
      <c r="H2148" s="37"/>
      <c r="I2148" s="38"/>
      <c r="J2148" s="38"/>
      <c r="K2148" s="38"/>
      <c r="L2148" s="38"/>
      <c r="M2148" s="39"/>
      <c r="N2148" s="39"/>
      <c r="O2148" s="41">
        <v>40000</v>
      </c>
      <c r="P2148" s="39">
        <f t="shared" si="99"/>
        <v>0</v>
      </c>
      <c r="Q2148" s="39">
        <f t="shared" si="100"/>
        <v>0</v>
      </c>
      <c r="R2148" s="39">
        <f t="shared" si="101"/>
        <v>0</v>
      </c>
    </row>
    <row r="2149" spans="4:18" x14ac:dyDescent="0.25">
      <c r="D2149" s="36" t="s">
        <v>2413</v>
      </c>
      <c r="E2149" s="37" t="s">
        <v>313</v>
      </c>
      <c r="F2149" s="37">
        <v>6</v>
      </c>
      <c r="G2149" s="37"/>
      <c r="H2149" s="37"/>
      <c r="I2149" s="38"/>
      <c r="J2149" s="38"/>
      <c r="K2149" s="38"/>
      <c r="L2149" s="38"/>
      <c r="M2149" s="39"/>
      <c r="N2149" s="39"/>
      <c r="O2149" s="41">
        <v>15000</v>
      </c>
      <c r="P2149" s="39">
        <f t="shared" si="99"/>
        <v>0</v>
      </c>
      <c r="Q2149" s="39">
        <f t="shared" si="100"/>
        <v>0</v>
      </c>
      <c r="R2149" s="39">
        <f t="shared" si="101"/>
        <v>0</v>
      </c>
    </row>
    <row r="2150" spans="4:18" x14ac:dyDescent="0.25">
      <c r="D2150" s="36" t="s">
        <v>2411</v>
      </c>
      <c r="E2150" s="37" t="s">
        <v>313</v>
      </c>
      <c r="F2150" s="37">
        <v>3</v>
      </c>
      <c r="G2150" s="37"/>
      <c r="H2150" s="37"/>
      <c r="I2150" s="38"/>
      <c r="J2150" s="38"/>
      <c r="K2150" s="38"/>
      <c r="L2150" s="38"/>
      <c r="M2150" s="39"/>
      <c r="N2150" s="39"/>
      <c r="O2150" s="41">
        <v>10000</v>
      </c>
      <c r="P2150" s="39">
        <f t="shared" si="99"/>
        <v>0</v>
      </c>
      <c r="Q2150" s="39">
        <f t="shared" si="100"/>
        <v>0</v>
      </c>
      <c r="R2150" s="39">
        <f t="shared" si="101"/>
        <v>0</v>
      </c>
    </row>
    <row r="2151" spans="4:18" x14ac:dyDescent="0.25">
      <c r="D2151" s="35" t="s">
        <v>2146</v>
      </c>
      <c r="E2151" s="37" t="s">
        <v>471</v>
      </c>
      <c r="F2151" s="37">
        <v>1</v>
      </c>
      <c r="G2151" s="37"/>
      <c r="H2151" s="37"/>
      <c r="I2151" s="38"/>
      <c r="J2151" s="38"/>
      <c r="K2151" s="38"/>
      <c r="L2151" s="38"/>
      <c r="M2151" s="39"/>
      <c r="N2151" s="39"/>
      <c r="O2151" s="41">
        <v>31000</v>
      </c>
      <c r="P2151" s="39">
        <f t="shared" si="99"/>
        <v>0</v>
      </c>
      <c r="Q2151" s="39">
        <f t="shared" si="100"/>
        <v>0</v>
      </c>
      <c r="R2151" s="39">
        <f t="shared" si="101"/>
        <v>0</v>
      </c>
    </row>
    <row r="2152" spans="4:18" x14ac:dyDescent="0.25">
      <c r="D2152" s="35" t="s">
        <v>2146</v>
      </c>
      <c r="E2152" s="37" t="s">
        <v>471</v>
      </c>
      <c r="F2152" s="37">
        <v>1</v>
      </c>
      <c r="G2152" s="37"/>
      <c r="H2152" s="37"/>
      <c r="I2152" s="38"/>
      <c r="J2152" s="38"/>
      <c r="K2152" s="38"/>
      <c r="L2152" s="38"/>
      <c r="M2152" s="39"/>
      <c r="N2152" s="39"/>
      <c r="O2152" s="41">
        <v>13000</v>
      </c>
      <c r="P2152" s="39">
        <f t="shared" si="99"/>
        <v>0</v>
      </c>
      <c r="Q2152" s="39">
        <f t="shared" si="100"/>
        <v>0</v>
      </c>
      <c r="R2152" s="39">
        <f t="shared" si="101"/>
        <v>0</v>
      </c>
    </row>
    <row r="2153" spans="4:18" x14ac:dyDescent="0.25">
      <c r="D2153" s="35" t="s">
        <v>2146</v>
      </c>
      <c r="E2153" s="37" t="s">
        <v>471</v>
      </c>
      <c r="F2153" s="37">
        <v>1</v>
      </c>
      <c r="G2153" s="37"/>
      <c r="H2153" s="37"/>
      <c r="I2153" s="38"/>
      <c r="J2153" s="38"/>
      <c r="K2153" s="38"/>
      <c r="L2153" s="38"/>
      <c r="M2153" s="39"/>
      <c r="N2153" s="39"/>
      <c r="O2153" s="41">
        <v>10000</v>
      </c>
      <c r="P2153" s="39">
        <f t="shared" si="99"/>
        <v>0</v>
      </c>
      <c r="Q2153" s="39">
        <f t="shared" si="100"/>
        <v>0</v>
      </c>
      <c r="R2153" s="39">
        <f t="shared" si="101"/>
        <v>0</v>
      </c>
    </row>
    <row r="2154" spans="4:18" x14ac:dyDescent="0.25">
      <c r="D2154" s="35" t="s">
        <v>2147</v>
      </c>
      <c r="E2154" s="37" t="s">
        <v>471</v>
      </c>
      <c r="F2154" s="37">
        <v>1</v>
      </c>
      <c r="G2154" s="37"/>
      <c r="H2154" s="37"/>
      <c r="I2154" s="38"/>
      <c r="J2154" s="38"/>
      <c r="K2154" s="38"/>
      <c r="L2154" s="38"/>
      <c r="M2154" s="39"/>
      <c r="N2154" s="39"/>
      <c r="O2154" s="41">
        <v>36000</v>
      </c>
      <c r="P2154" s="39">
        <f t="shared" si="99"/>
        <v>0</v>
      </c>
      <c r="Q2154" s="39">
        <f t="shared" si="100"/>
        <v>0</v>
      </c>
      <c r="R2154" s="39">
        <f t="shared" si="101"/>
        <v>0</v>
      </c>
    </row>
    <row r="2155" spans="4:18" x14ac:dyDescent="0.25">
      <c r="D2155" s="35" t="s">
        <v>2148</v>
      </c>
      <c r="E2155" s="37" t="s">
        <v>471</v>
      </c>
      <c r="F2155" s="37">
        <v>3</v>
      </c>
      <c r="G2155" s="37"/>
      <c r="H2155" s="37"/>
      <c r="I2155" s="38"/>
      <c r="J2155" s="38"/>
      <c r="K2155" s="38"/>
      <c r="L2155" s="38"/>
      <c r="M2155" s="39"/>
      <c r="N2155" s="39"/>
      <c r="O2155" s="41">
        <v>18000</v>
      </c>
      <c r="P2155" s="39">
        <f t="shared" si="99"/>
        <v>0</v>
      </c>
      <c r="Q2155" s="39">
        <f t="shared" si="100"/>
        <v>0</v>
      </c>
      <c r="R2155" s="39">
        <f t="shared" si="101"/>
        <v>0</v>
      </c>
    </row>
    <row r="2156" spans="4:18" x14ac:dyDescent="0.25">
      <c r="D2156" s="35" t="s">
        <v>2148</v>
      </c>
      <c r="E2156" s="37" t="s">
        <v>471</v>
      </c>
      <c r="F2156" s="37">
        <v>1</v>
      </c>
      <c r="G2156" s="37"/>
      <c r="H2156" s="37"/>
      <c r="I2156" s="38"/>
      <c r="J2156" s="38"/>
      <c r="K2156" s="38"/>
      <c r="L2156" s="38"/>
      <c r="M2156" s="39"/>
      <c r="N2156" s="39"/>
      <c r="O2156" s="41">
        <v>43000</v>
      </c>
      <c r="P2156" s="39">
        <f t="shared" si="99"/>
        <v>0</v>
      </c>
      <c r="Q2156" s="39">
        <f t="shared" si="100"/>
        <v>0</v>
      </c>
      <c r="R2156" s="39">
        <f t="shared" si="101"/>
        <v>0</v>
      </c>
    </row>
    <row r="2157" spans="4:18" x14ac:dyDescent="0.25">
      <c r="D2157" s="36" t="s">
        <v>2414</v>
      </c>
      <c r="E2157" s="37" t="s">
        <v>313</v>
      </c>
      <c r="F2157" s="37">
        <v>3</v>
      </c>
      <c r="G2157" s="37"/>
      <c r="H2157" s="37"/>
      <c r="I2157" s="38"/>
      <c r="J2157" s="38"/>
      <c r="K2157" s="38"/>
      <c r="L2157" s="38"/>
      <c r="M2157" s="39"/>
      <c r="N2157" s="39"/>
      <c r="O2157" s="41">
        <v>15000</v>
      </c>
      <c r="P2157" s="39">
        <f t="shared" si="99"/>
        <v>0</v>
      </c>
      <c r="Q2157" s="39">
        <f t="shared" si="100"/>
        <v>0</v>
      </c>
      <c r="R2157" s="39">
        <f t="shared" si="101"/>
        <v>0</v>
      </c>
    </row>
    <row r="2158" spans="4:18" x14ac:dyDescent="0.25">
      <c r="D2158" s="35" t="s">
        <v>2149</v>
      </c>
      <c r="E2158" s="37" t="s">
        <v>471</v>
      </c>
      <c r="F2158" s="37">
        <v>1</v>
      </c>
      <c r="G2158" s="37"/>
      <c r="H2158" s="37"/>
      <c r="I2158" s="38"/>
      <c r="J2158" s="38"/>
      <c r="K2158" s="38"/>
      <c r="L2158" s="38"/>
      <c r="M2158" s="39"/>
      <c r="N2158" s="39"/>
      <c r="O2158" s="41">
        <v>37000</v>
      </c>
      <c r="P2158" s="39">
        <f t="shared" si="99"/>
        <v>0</v>
      </c>
      <c r="Q2158" s="39">
        <f t="shared" si="100"/>
        <v>0</v>
      </c>
      <c r="R2158" s="39">
        <f t="shared" si="101"/>
        <v>0</v>
      </c>
    </row>
    <row r="2159" spans="4:18" x14ac:dyDescent="0.25">
      <c r="D2159" s="35" t="s">
        <v>2149</v>
      </c>
      <c r="E2159" s="37" t="s">
        <v>471</v>
      </c>
      <c r="F2159" s="37">
        <v>1</v>
      </c>
      <c r="G2159" s="37"/>
      <c r="H2159" s="37"/>
      <c r="I2159" s="38"/>
      <c r="J2159" s="38"/>
      <c r="K2159" s="38"/>
      <c r="L2159" s="38"/>
      <c r="M2159" s="39"/>
      <c r="N2159" s="39"/>
      <c r="O2159" s="41">
        <v>11000</v>
      </c>
      <c r="P2159" s="39">
        <f t="shared" si="99"/>
        <v>0</v>
      </c>
      <c r="Q2159" s="39">
        <f t="shared" si="100"/>
        <v>0</v>
      </c>
      <c r="R2159" s="39">
        <f t="shared" si="101"/>
        <v>0</v>
      </c>
    </row>
    <row r="2160" spans="4:18" x14ac:dyDescent="0.25">
      <c r="D2160" s="36" t="s">
        <v>2410</v>
      </c>
      <c r="E2160" s="37" t="s">
        <v>313</v>
      </c>
      <c r="F2160" s="37">
        <v>6</v>
      </c>
      <c r="G2160" s="37"/>
      <c r="H2160" s="37"/>
      <c r="I2160" s="38"/>
      <c r="J2160" s="38"/>
      <c r="K2160" s="38"/>
      <c r="L2160" s="38"/>
      <c r="M2160" s="39"/>
      <c r="N2160" s="39"/>
      <c r="O2160" s="41">
        <v>11000</v>
      </c>
      <c r="P2160" s="39">
        <f t="shared" si="99"/>
        <v>0</v>
      </c>
      <c r="Q2160" s="39">
        <f t="shared" si="100"/>
        <v>0</v>
      </c>
      <c r="R2160" s="39">
        <f t="shared" si="101"/>
        <v>0</v>
      </c>
    </row>
    <row r="2161" spans="4:18" x14ac:dyDescent="0.25">
      <c r="D2161" s="35" t="s">
        <v>2150</v>
      </c>
      <c r="E2161" s="37" t="s">
        <v>471</v>
      </c>
      <c r="F2161" s="37">
        <v>4</v>
      </c>
      <c r="G2161" s="37"/>
      <c r="H2161" s="37"/>
      <c r="I2161" s="38"/>
      <c r="J2161" s="38"/>
      <c r="K2161" s="38"/>
      <c r="L2161" s="38"/>
      <c r="M2161" s="39"/>
      <c r="N2161" s="39"/>
      <c r="O2161" s="41">
        <v>30000</v>
      </c>
      <c r="P2161" s="39">
        <f t="shared" si="99"/>
        <v>0</v>
      </c>
      <c r="Q2161" s="39">
        <f t="shared" si="100"/>
        <v>0</v>
      </c>
      <c r="R2161" s="39">
        <f t="shared" si="101"/>
        <v>0</v>
      </c>
    </row>
    <row r="2162" spans="4:18" x14ac:dyDescent="0.25">
      <c r="D2162" s="35" t="s">
        <v>2151</v>
      </c>
      <c r="E2162" s="37" t="s">
        <v>471</v>
      </c>
      <c r="F2162" s="37">
        <v>1</v>
      </c>
      <c r="G2162" s="37"/>
      <c r="H2162" s="37"/>
      <c r="I2162" s="38"/>
      <c r="J2162" s="38"/>
      <c r="K2162" s="38"/>
      <c r="L2162" s="38"/>
      <c r="M2162" s="39"/>
      <c r="N2162" s="39"/>
      <c r="O2162" s="41">
        <v>28000</v>
      </c>
      <c r="P2162" s="39">
        <f t="shared" si="99"/>
        <v>0</v>
      </c>
      <c r="Q2162" s="39">
        <f t="shared" si="100"/>
        <v>0</v>
      </c>
      <c r="R2162" s="39">
        <f t="shared" si="101"/>
        <v>0</v>
      </c>
    </row>
    <row r="2163" spans="4:18" x14ac:dyDescent="0.25">
      <c r="D2163" s="35" t="s">
        <v>2152</v>
      </c>
      <c r="E2163" s="37" t="s">
        <v>471</v>
      </c>
      <c r="F2163" s="37">
        <v>2</v>
      </c>
      <c r="G2163" s="37"/>
      <c r="H2163" s="37"/>
      <c r="I2163" s="38"/>
      <c r="J2163" s="38"/>
      <c r="K2163" s="38"/>
      <c r="L2163" s="38"/>
      <c r="M2163" s="39"/>
      <c r="N2163" s="39"/>
      <c r="O2163" s="41">
        <v>25000</v>
      </c>
      <c r="P2163" s="39">
        <f t="shared" si="99"/>
        <v>0</v>
      </c>
      <c r="Q2163" s="39">
        <f t="shared" si="100"/>
        <v>0</v>
      </c>
      <c r="R2163" s="39">
        <f t="shared" si="101"/>
        <v>0</v>
      </c>
    </row>
    <row r="2164" spans="4:18" x14ac:dyDescent="0.25">
      <c r="D2164" s="35" t="s">
        <v>2153</v>
      </c>
      <c r="E2164" s="37" t="s">
        <v>471</v>
      </c>
      <c r="F2164" s="37">
        <v>5</v>
      </c>
      <c r="G2164" s="37"/>
      <c r="H2164" s="37"/>
      <c r="I2164" s="38"/>
      <c r="J2164" s="38"/>
      <c r="K2164" s="38"/>
      <c r="L2164" s="38"/>
      <c r="M2164" s="39"/>
      <c r="N2164" s="39"/>
      <c r="O2164" s="41">
        <v>21000</v>
      </c>
      <c r="P2164" s="39">
        <f t="shared" si="99"/>
        <v>0</v>
      </c>
      <c r="Q2164" s="39">
        <f t="shared" si="100"/>
        <v>0</v>
      </c>
      <c r="R2164" s="39">
        <f t="shared" si="101"/>
        <v>0</v>
      </c>
    </row>
    <row r="2165" spans="4:18" x14ac:dyDescent="0.25">
      <c r="D2165" s="36" t="s">
        <v>2418</v>
      </c>
      <c r="E2165" s="37" t="s">
        <v>313</v>
      </c>
      <c r="F2165" s="37">
        <v>5</v>
      </c>
      <c r="G2165" s="37"/>
      <c r="H2165" s="37"/>
      <c r="I2165" s="38"/>
      <c r="J2165" s="38"/>
      <c r="K2165" s="38"/>
      <c r="L2165" s="38"/>
      <c r="M2165" s="39"/>
      <c r="N2165" s="39"/>
      <c r="O2165" s="41">
        <v>19000</v>
      </c>
      <c r="P2165" s="39">
        <f t="shared" si="99"/>
        <v>0</v>
      </c>
      <c r="Q2165" s="39">
        <f t="shared" si="100"/>
        <v>0</v>
      </c>
      <c r="R2165" s="39">
        <f t="shared" si="101"/>
        <v>0</v>
      </c>
    </row>
    <row r="2166" spans="4:18" x14ac:dyDescent="0.25">
      <c r="D2166" s="35" t="s">
        <v>2154</v>
      </c>
      <c r="E2166" s="37" t="s">
        <v>471</v>
      </c>
      <c r="F2166" s="37">
        <v>1</v>
      </c>
      <c r="G2166" s="37"/>
      <c r="H2166" s="37"/>
      <c r="I2166" s="38"/>
      <c r="J2166" s="38"/>
      <c r="K2166" s="38"/>
      <c r="L2166" s="38"/>
      <c r="M2166" s="39"/>
      <c r="N2166" s="39"/>
      <c r="O2166" s="41">
        <v>44000</v>
      </c>
      <c r="P2166" s="39">
        <f t="shared" si="99"/>
        <v>0</v>
      </c>
      <c r="Q2166" s="39">
        <f t="shared" si="100"/>
        <v>0</v>
      </c>
      <c r="R2166" s="39">
        <f t="shared" si="101"/>
        <v>0</v>
      </c>
    </row>
    <row r="2167" spans="4:18" x14ac:dyDescent="0.25">
      <c r="D2167" s="35" t="s">
        <v>2155</v>
      </c>
      <c r="E2167" s="37" t="s">
        <v>471</v>
      </c>
      <c r="F2167" s="37">
        <v>6</v>
      </c>
      <c r="G2167" s="37"/>
      <c r="H2167" s="37"/>
      <c r="I2167" s="38"/>
      <c r="J2167" s="38"/>
      <c r="K2167" s="38"/>
      <c r="L2167" s="38"/>
      <c r="M2167" s="39"/>
      <c r="N2167" s="39"/>
      <c r="O2167" s="41">
        <v>19000</v>
      </c>
      <c r="P2167" s="39">
        <f t="shared" si="99"/>
        <v>0</v>
      </c>
      <c r="Q2167" s="39">
        <f t="shared" si="100"/>
        <v>0</v>
      </c>
      <c r="R2167" s="39">
        <f t="shared" si="101"/>
        <v>0</v>
      </c>
    </row>
    <row r="2168" spans="4:18" x14ac:dyDescent="0.25">
      <c r="D2168" s="36" t="s">
        <v>2417</v>
      </c>
      <c r="E2168" s="37" t="s">
        <v>313</v>
      </c>
      <c r="F2168" s="37">
        <v>2</v>
      </c>
      <c r="G2168" s="37"/>
      <c r="H2168" s="37"/>
      <c r="I2168" s="38"/>
      <c r="J2168" s="38"/>
      <c r="K2168" s="38"/>
      <c r="L2168" s="38"/>
      <c r="M2168" s="39"/>
      <c r="N2168" s="39"/>
      <c r="O2168" s="41">
        <v>19000</v>
      </c>
      <c r="P2168" s="39">
        <f t="shared" si="99"/>
        <v>0</v>
      </c>
      <c r="Q2168" s="39">
        <f t="shared" si="100"/>
        <v>0</v>
      </c>
      <c r="R2168" s="39">
        <f t="shared" si="101"/>
        <v>0</v>
      </c>
    </row>
    <row r="2169" spans="4:18" x14ac:dyDescent="0.25">
      <c r="D2169" s="35" t="s">
        <v>2156</v>
      </c>
      <c r="E2169" s="37" t="s">
        <v>471</v>
      </c>
      <c r="F2169" s="37">
        <v>3</v>
      </c>
      <c r="G2169" s="37"/>
      <c r="H2169" s="37"/>
      <c r="I2169" s="38"/>
      <c r="J2169" s="38"/>
      <c r="K2169" s="38"/>
      <c r="L2169" s="38"/>
      <c r="M2169" s="39"/>
      <c r="N2169" s="39"/>
      <c r="O2169" s="41">
        <v>49000</v>
      </c>
      <c r="P2169" s="39">
        <f t="shared" si="99"/>
        <v>0</v>
      </c>
      <c r="Q2169" s="39">
        <f t="shared" si="100"/>
        <v>0</v>
      </c>
      <c r="R2169" s="39">
        <f t="shared" si="101"/>
        <v>0</v>
      </c>
    </row>
    <row r="2170" spans="4:18" x14ac:dyDescent="0.25">
      <c r="D2170" s="36" t="s">
        <v>2419</v>
      </c>
      <c r="E2170" s="37" t="s">
        <v>313</v>
      </c>
      <c r="F2170" s="37">
        <v>5</v>
      </c>
      <c r="G2170" s="37"/>
      <c r="H2170" s="37"/>
      <c r="I2170" s="38"/>
      <c r="J2170" s="38"/>
      <c r="K2170" s="38"/>
      <c r="L2170" s="38"/>
      <c r="M2170" s="39"/>
      <c r="N2170" s="39"/>
      <c r="O2170" s="41">
        <v>25000</v>
      </c>
      <c r="P2170" s="39">
        <f t="shared" si="99"/>
        <v>0</v>
      </c>
      <c r="Q2170" s="39">
        <f t="shared" si="100"/>
        <v>0</v>
      </c>
      <c r="R2170" s="39">
        <f t="shared" si="101"/>
        <v>0</v>
      </c>
    </row>
    <row r="2171" spans="4:18" x14ac:dyDescent="0.25">
      <c r="D2171" s="36" t="s">
        <v>2419</v>
      </c>
      <c r="E2171" s="37" t="s">
        <v>313</v>
      </c>
      <c r="F2171" s="37">
        <v>2</v>
      </c>
      <c r="G2171" s="37"/>
      <c r="H2171" s="37"/>
      <c r="I2171" s="38"/>
      <c r="J2171" s="38"/>
      <c r="K2171" s="38"/>
      <c r="L2171" s="38"/>
      <c r="M2171" s="39"/>
      <c r="N2171" s="39"/>
      <c r="O2171" s="41">
        <v>2550</v>
      </c>
      <c r="P2171" s="39">
        <f t="shared" si="99"/>
        <v>0</v>
      </c>
      <c r="Q2171" s="39">
        <f t="shared" si="100"/>
        <v>0</v>
      </c>
      <c r="R2171" s="39">
        <f t="shared" si="101"/>
        <v>0</v>
      </c>
    </row>
    <row r="2172" spans="4:18" x14ac:dyDescent="0.25">
      <c r="D2172" s="35" t="s">
        <v>2157</v>
      </c>
      <c r="E2172" s="37" t="s">
        <v>471</v>
      </c>
      <c r="F2172" s="37">
        <v>3</v>
      </c>
      <c r="G2172" s="37"/>
      <c r="H2172" s="37"/>
      <c r="I2172" s="38"/>
      <c r="J2172" s="38"/>
      <c r="K2172" s="38"/>
      <c r="L2172" s="38"/>
      <c r="M2172" s="39"/>
      <c r="N2172" s="39"/>
      <c r="O2172" s="41">
        <v>25000</v>
      </c>
      <c r="P2172" s="39">
        <f t="shared" si="99"/>
        <v>0</v>
      </c>
      <c r="Q2172" s="39">
        <f t="shared" si="100"/>
        <v>0</v>
      </c>
      <c r="R2172" s="39">
        <f t="shared" si="101"/>
        <v>0</v>
      </c>
    </row>
    <row r="2173" spans="4:18" x14ac:dyDescent="0.25">
      <c r="D2173" s="35" t="s">
        <v>2158</v>
      </c>
      <c r="E2173" s="37" t="s">
        <v>471</v>
      </c>
      <c r="F2173" s="37">
        <v>6</v>
      </c>
      <c r="G2173" s="37"/>
      <c r="H2173" s="37"/>
      <c r="I2173" s="38"/>
      <c r="J2173" s="38"/>
      <c r="K2173" s="38"/>
      <c r="L2173" s="38"/>
      <c r="M2173" s="39"/>
      <c r="N2173" s="39"/>
      <c r="O2173" s="41">
        <v>25000</v>
      </c>
      <c r="P2173" s="39">
        <f t="shared" si="99"/>
        <v>0</v>
      </c>
      <c r="Q2173" s="39">
        <f t="shared" si="100"/>
        <v>0</v>
      </c>
      <c r="R2173" s="39">
        <f t="shared" si="101"/>
        <v>0</v>
      </c>
    </row>
    <row r="2174" spans="4:18" x14ac:dyDescent="0.25">
      <c r="D2174" s="36" t="s">
        <v>2420</v>
      </c>
      <c r="E2174" s="37" t="s">
        <v>313</v>
      </c>
      <c r="F2174" s="37">
        <v>1</v>
      </c>
      <c r="G2174" s="37"/>
      <c r="H2174" s="37"/>
      <c r="I2174" s="38"/>
      <c r="J2174" s="38"/>
      <c r="K2174" s="38"/>
      <c r="L2174" s="38"/>
      <c r="M2174" s="39"/>
      <c r="N2174" s="39"/>
      <c r="O2174" s="41">
        <v>21000</v>
      </c>
      <c r="P2174" s="39">
        <f t="shared" si="99"/>
        <v>0</v>
      </c>
      <c r="Q2174" s="39">
        <f t="shared" si="100"/>
        <v>0</v>
      </c>
      <c r="R2174" s="39">
        <f t="shared" si="101"/>
        <v>0</v>
      </c>
    </row>
    <row r="2175" spans="4:18" x14ac:dyDescent="0.25">
      <c r="D2175" s="35" t="s">
        <v>2159</v>
      </c>
      <c r="E2175" s="37" t="s">
        <v>471</v>
      </c>
      <c r="F2175" s="37">
        <v>6</v>
      </c>
      <c r="G2175" s="37"/>
      <c r="H2175" s="37"/>
      <c r="I2175" s="38"/>
      <c r="J2175" s="38"/>
      <c r="K2175" s="38"/>
      <c r="L2175" s="38"/>
      <c r="M2175" s="39"/>
      <c r="N2175" s="39"/>
      <c r="O2175" s="41">
        <v>19000</v>
      </c>
      <c r="P2175" s="39">
        <f t="shared" si="99"/>
        <v>0</v>
      </c>
      <c r="Q2175" s="39">
        <f t="shared" si="100"/>
        <v>0</v>
      </c>
      <c r="R2175" s="39">
        <f t="shared" si="101"/>
        <v>0</v>
      </c>
    </row>
    <row r="2176" spans="4:18" x14ac:dyDescent="0.25">
      <c r="D2176" s="36" t="s">
        <v>2416</v>
      </c>
      <c r="E2176" s="37" t="s">
        <v>313</v>
      </c>
      <c r="F2176" s="37">
        <v>1</v>
      </c>
      <c r="G2176" s="37"/>
      <c r="H2176" s="37"/>
      <c r="I2176" s="38"/>
      <c r="J2176" s="38"/>
      <c r="K2176" s="38"/>
      <c r="L2176" s="38"/>
      <c r="M2176" s="39"/>
      <c r="N2176" s="39"/>
      <c r="O2176" s="41">
        <v>19000</v>
      </c>
      <c r="P2176" s="39">
        <f t="shared" si="99"/>
        <v>0</v>
      </c>
      <c r="Q2176" s="39">
        <f t="shared" si="100"/>
        <v>0</v>
      </c>
      <c r="R2176" s="39">
        <f t="shared" si="101"/>
        <v>0</v>
      </c>
    </row>
    <row r="2177" spans="4:18" x14ac:dyDescent="0.25">
      <c r="D2177" s="35" t="s">
        <v>2160</v>
      </c>
      <c r="E2177" s="37" t="s">
        <v>471</v>
      </c>
      <c r="F2177" s="37">
        <v>1</v>
      </c>
      <c r="G2177" s="37"/>
      <c r="H2177" s="37"/>
      <c r="I2177" s="38"/>
      <c r="J2177" s="38"/>
      <c r="K2177" s="38"/>
      <c r="L2177" s="38"/>
      <c r="M2177" s="39"/>
      <c r="N2177" s="39"/>
      <c r="O2177" s="41">
        <v>49000</v>
      </c>
      <c r="P2177" s="39">
        <f t="shared" ref="P2177:P2240" si="102">H2177*I2177</f>
        <v>0</v>
      </c>
      <c r="Q2177" s="39">
        <f t="shared" ref="Q2177:Q2240" si="103">H2177*O2177</f>
        <v>0</v>
      </c>
      <c r="R2177" s="39">
        <f t="shared" ref="R2177:R2204" si="104">G2177*O2177</f>
        <v>0</v>
      </c>
    </row>
    <row r="2178" spans="4:18" x14ac:dyDescent="0.25">
      <c r="D2178" s="35" t="s">
        <v>2160</v>
      </c>
      <c r="E2178" s="37" t="s">
        <v>471</v>
      </c>
      <c r="F2178" s="37">
        <v>1</v>
      </c>
      <c r="G2178" s="37"/>
      <c r="H2178" s="37"/>
      <c r="I2178" s="38"/>
      <c r="J2178" s="38"/>
      <c r="K2178" s="38"/>
      <c r="L2178" s="38"/>
      <c r="M2178" s="39"/>
      <c r="N2178" s="39"/>
      <c r="O2178" s="41">
        <v>15000</v>
      </c>
      <c r="P2178" s="39">
        <f t="shared" si="102"/>
        <v>0</v>
      </c>
      <c r="Q2178" s="39">
        <f t="shared" si="103"/>
        <v>0</v>
      </c>
      <c r="R2178" s="39">
        <f t="shared" si="104"/>
        <v>0</v>
      </c>
    </row>
    <row r="2179" spans="4:18" x14ac:dyDescent="0.25">
      <c r="D2179" s="35" t="s">
        <v>2161</v>
      </c>
      <c r="E2179" s="37" t="s">
        <v>471</v>
      </c>
      <c r="F2179" s="37">
        <v>5</v>
      </c>
      <c r="G2179" s="37"/>
      <c r="H2179" s="37"/>
      <c r="I2179" s="38"/>
      <c r="J2179" s="38"/>
      <c r="K2179" s="38"/>
      <c r="L2179" s="38"/>
      <c r="M2179" s="39"/>
      <c r="N2179" s="39"/>
      <c r="O2179" s="41">
        <v>15000</v>
      </c>
      <c r="P2179" s="39">
        <f t="shared" si="102"/>
        <v>0</v>
      </c>
      <c r="Q2179" s="39">
        <f t="shared" si="103"/>
        <v>0</v>
      </c>
      <c r="R2179" s="39">
        <f t="shared" si="104"/>
        <v>0</v>
      </c>
    </row>
    <row r="2180" spans="4:18" x14ac:dyDescent="0.25">
      <c r="D2180" s="35" t="s">
        <v>2162</v>
      </c>
      <c r="E2180" s="37" t="s">
        <v>471</v>
      </c>
      <c r="F2180" s="37">
        <v>1</v>
      </c>
      <c r="G2180" s="37"/>
      <c r="H2180" s="37"/>
      <c r="I2180" s="38"/>
      <c r="J2180" s="38"/>
      <c r="K2180" s="38"/>
      <c r="L2180" s="38"/>
      <c r="M2180" s="39"/>
      <c r="N2180" s="39"/>
      <c r="O2180" s="41">
        <v>68000</v>
      </c>
      <c r="P2180" s="39">
        <f t="shared" si="102"/>
        <v>0</v>
      </c>
      <c r="Q2180" s="39">
        <f t="shared" si="103"/>
        <v>0</v>
      </c>
      <c r="R2180" s="39">
        <f t="shared" si="104"/>
        <v>0</v>
      </c>
    </row>
    <row r="2181" spans="4:18" x14ac:dyDescent="0.25">
      <c r="D2181" s="35" t="s">
        <v>2163</v>
      </c>
      <c r="E2181" s="37" t="s">
        <v>471</v>
      </c>
      <c r="F2181" s="37">
        <v>2</v>
      </c>
      <c r="G2181" s="37"/>
      <c r="H2181" s="37"/>
      <c r="I2181" s="38"/>
      <c r="J2181" s="38"/>
      <c r="K2181" s="38"/>
      <c r="L2181" s="38"/>
      <c r="M2181" s="39"/>
      <c r="N2181" s="39"/>
      <c r="O2181" s="41">
        <v>63000</v>
      </c>
      <c r="P2181" s="39">
        <f t="shared" si="102"/>
        <v>0</v>
      </c>
      <c r="Q2181" s="39">
        <f t="shared" si="103"/>
        <v>0</v>
      </c>
      <c r="R2181" s="39">
        <f t="shared" si="104"/>
        <v>0</v>
      </c>
    </row>
    <row r="2182" spans="4:18" x14ac:dyDescent="0.25">
      <c r="D2182" s="36" t="s">
        <v>2408</v>
      </c>
      <c r="E2182" s="37" t="s">
        <v>313</v>
      </c>
      <c r="F2182" s="37">
        <v>2</v>
      </c>
      <c r="G2182" s="37"/>
      <c r="H2182" s="37"/>
      <c r="I2182" s="38"/>
      <c r="J2182" s="38"/>
      <c r="K2182" s="38"/>
      <c r="L2182" s="38"/>
      <c r="M2182" s="39"/>
      <c r="N2182" s="39"/>
      <c r="O2182" s="41">
        <v>8000</v>
      </c>
      <c r="P2182" s="39">
        <f t="shared" si="102"/>
        <v>0</v>
      </c>
      <c r="Q2182" s="39">
        <f t="shared" si="103"/>
        <v>0</v>
      </c>
      <c r="R2182" s="39">
        <f t="shared" si="104"/>
        <v>0</v>
      </c>
    </row>
    <row r="2183" spans="4:18" x14ac:dyDescent="0.25">
      <c r="D2183" s="36" t="s">
        <v>2164</v>
      </c>
      <c r="E2183" s="37" t="s">
        <v>471</v>
      </c>
      <c r="F2183" s="37">
        <v>6</v>
      </c>
      <c r="G2183" s="37"/>
      <c r="H2183" s="37"/>
      <c r="I2183" s="38"/>
      <c r="J2183" s="38"/>
      <c r="K2183" s="38"/>
      <c r="L2183" s="38"/>
      <c r="M2183" s="39"/>
      <c r="N2183" s="39"/>
      <c r="O2183" s="40">
        <v>6000</v>
      </c>
      <c r="P2183" s="39">
        <f t="shared" si="102"/>
        <v>0</v>
      </c>
      <c r="Q2183" s="39">
        <f t="shared" si="103"/>
        <v>0</v>
      </c>
      <c r="R2183" s="39">
        <f t="shared" si="104"/>
        <v>0</v>
      </c>
    </row>
    <row r="2184" spans="4:18" x14ac:dyDescent="0.25">
      <c r="D2184" s="35" t="s">
        <v>2164</v>
      </c>
      <c r="E2184" s="37" t="s">
        <v>471</v>
      </c>
      <c r="F2184" s="37">
        <v>6</v>
      </c>
      <c r="G2184" s="37"/>
      <c r="H2184" s="37"/>
      <c r="I2184" s="38"/>
      <c r="J2184" s="38"/>
      <c r="K2184" s="38"/>
      <c r="L2184" s="38"/>
      <c r="M2184" s="39"/>
      <c r="N2184" s="39"/>
      <c r="O2184" s="41">
        <v>28000</v>
      </c>
      <c r="P2184" s="39">
        <f t="shared" si="102"/>
        <v>0</v>
      </c>
      <c r="Q2184" s="39">
        <f t="shared" si="103"/>
        <v>0</v>
      </c>
      <c r="R2184" s="39">
        <f t="shared" si="104"/>
        <v>0</v>
      </c>
    </row>
    <row r="2185" spans="4:18" x14ac:dyDescent="0.25">
      <c r="D2185" s="35" t="s">
        <v>2165</v>
      </c>
      <c r="E2185" s="37" t="s">
        <v>471</v>
      </c>
      <c r="F2185" s="37">
        <v>1</v>
      </c>
      <c r="G2185" s="37"/>
      <c r="H2185" s="37"/>
      <c r="I2185" s="38"/>
      <c r="J2185" s="38"/>
      <c r="K2185" s="38"/>
      <c r="L2185" s="38"/>
      <c r="M2185" s="39"/>
      <c r="N2185" s="39"/>
      <c r="O2185" s="41">
        <v>48000</v>
      </c>
      <c r="P2185" s="39">
        <f t="shared" si="102"/>
        <v>0</v>
      </c>
      <c r="Q2185" s="39">
        <f t="shared" si="103"/>
        <v>0</v>
      </c>
      <c r="R2185" s="39">
        <f t="shared" si="104"/>
        <v>0</v>
      </c>
    </row>
    <row r="2186" spans="4:18" x14ac:dyDescent="0.25">
      <c r="D2186" s="35" t="s">
        <v>2166</v>
      </c>
      <c r="E2186" s="37" t="s">
        <v>471</v>
      </c>
      <c r="F2186" s="37">
        <v>1</v>
      </c>
      <c r="G2186" s="37"/>
      <c r="H2186" s="37"/>
      <c r="I2186" s="38"/>
      <c r="J2186" s="38"/>
      <c r="K2186" s="38"/>
      <c r="L2186" s="38"/>
      <c r="M2186" s="39"/>
      <c r="N2186" s="39"/>
      <c r="O2186" s="41">
        <v>67000</v>
      </c>
      <c r="P2186" s="39">
        <f t="shared" si="102"/>
        <v>0</v>
      </c>
      <c r="Q2186" s="39">
        <f t="shared" si="103"/>
        <v>0</v>
      </c>
      <c r="R2186" s="39">
        <f t="shared" si="104"/>
        <v>0</v>
      </c>
    </row>
    <row r="2187" spans="4:18" x14ac:dyDescent="0.25">
      <c r="D2187" s="36" t="s">
        <v>2409</v>
      </c>
      <c r="E2187" s="37" t="s">
        <v>313</v>
      </c>
      <c r="F2187" s="37">
        <v>7</v>
      </c>
      <c r="G2187" s="37"/>
      <c r="H2187" s="37"/>
      <c r="I2187" s="38"/>
      <c r="J2187" s="38"/>
      <c r="K2187" s="38"/>
      <c r="L2187" s="38"/>
      <c r="M2187" s="39"/>
      <c r="N2187" s="39"/>
      <c r="O2187" s="41">
        <v>11000</v>
      </c>
      <c r="P2187" s="39">
        <f t="shared" si="102"/>
        <v>0</v>
      </c>
      <c r="Q2187" s="39">
        <f t="shared" si="103"/>
        <v>0</v>
      </c>
      <c r="R2187" s="39">
        <f t="shared" si="104"/>
        <v>0</v>
      </c>
    </row>
    <row r="2188" spans="4:18" x14ac:dyDescent="0.25">
      <c r="D2188" s="36" t="s">
        <v>2167</v>
      </c>
      <c r="E2188" s="37" t="s">
        <v>471</v>
      </c>
      <c r="F2188" s="37">
        <v>1</v>
      </c>
      <c r="G2188" s="37"/>
      <c r="H2188" s="37"/>
      <c r="I2188" s="38"/>
      <c r="J2188" s="38"/>
      <c r="K2188" s="38"/>
      <c r="L2188" s="38"/>
      <c r="M2188" s="39"/>
      <c r="N2188" s="39"/>
      <c r="O2188" s="40">
        <v>11000</v>
      </c>
      <c r="P2188" s="39">
        <f t="shared" si="102"/>
        <v>0</v>
      </c>
      <c r="Q2188" s="39">
        <f t="shared" si="103"/>
        <v>0</v>
      </c>
      <c r="R2188" s="39">
        <f t="shared" si="104"/>
        <v>0</v>
      </c>
    </row>
    <row r="2189" spans="4:18" x14ac:dyDescent="0.25">
      <c r="D2189" s="35" t="s">
        <v>2168</v>
      </c>
      <c r="E2189" s="37" t="s">
        <v>471</v>
      </c>
      <c r="F2189" s="37">
        <v>4</v>
      </c>
      <c r="G2189" s="37"/>
      <c r="H2189" s="37"/>
      <c r="I2189" s="38"/>
      <c r="J2189" s="38"/>
      <c r="K2189" s="38"/>
      <c r="L2189" s="38"/>
      <c r="M2189" s="39"/>
      <c r="N2189" s="39"/>
      <c r="O2189" s="41">
        <v>28000</v>
      </c>
      <c r="P2189" s="39">
        <f t="shared" si="102"/>
        <v>0</v>
      </c>
      <c r="Q2189" s="39">
        <f t="shared" si="103"/>
        <v>0</v>
      </c>
      <c r="R2189" s="39">
        <f t="shared" si="104"/>
        <v>0</v>
      </c>
    </row>
    <row r="2190" spans="4:18" x14ac:dyDescent="0.25">
      <c r="D2190" s="36" t="s">
        <v>2407</v>
      </c>
      <c r="E2190" s="37" t="s">
        <v>313</v>
      </c>
      <c r="F2190" s="37">
        <v>6</v>
      </c>
      <c r="G2190" s="37"/>
      <c r="H2190" s="37"/>
      <c r="I2190" s="38"/>
      <c r="J2190" s="38"/>
      <c r="K2190" s="38"/>
      <c r="L2190" s="38"/>
      <c r="M2190" s="39"/>
      <c r="N2190" s="39"/>
      <c r="O2190" s="41">
        <v>7000</v>
      </c>
      <c r="P2190" s="39">
        <f t="shared" si="102"/>
        <v>0</v>
      </c>
      <c r="Q2190" s="39">
        <f t="shared" si="103"/>
        <v>0</v>
      </c>
      <c r="R2190" s="39">
        <f t="shared" si="104"/>
        <v>0</v>
      </c>
    </row>
    <row r="2191" spans="4:18" x14ac:dyDescent="0.25">
      <c r="D2191" s="35" t="s">
        <v>2169</v>
      </c>
      <c r="E2191" s="37" t="s">
        <v>471</v>
      </c>
      <c r="F2191" s="37">
        <v>1</v>
      </c>
      <c r="G2191" s="37"/>
      <c r="H2191" s="37"/>
      <c r="I2191" s="38"/>
      <c r="J2191" s="38"/>
      <c r="K2191" s="38"/>
      <c r="L2191" s="38"/>
      <c r="M2191" s="39"/>
      <c r="N2191" s="39"/>
      <c r="O2191" s="41">
        <v>23000</v>
      </c>
      <c r="P2191" s="39">
        <f t="shared" si="102"/>
        <v>0</v>
      </c>
      <c r="Q2191" s="39">
        <f t="shared" si="103"/>
        <v>0</v>
      </c>
      <c r="R2191" s="39">
        <f t="shared" si="104"/>
        <v>0</v>
      </c>
    </row>
    <row r="2192" spans="4:18" x14ac:dyDescent="0.25">
      <c r="D2192" s="35" t="s">
        <v>2170</v>
      </c>
      <c r="E2192" s="37" t="s">
        <v>471</v>
      </c>
      <c r="F2192" s="37">
        <v>1</v>
      </c>
      <c r="G2192" s="37"/>
      <c r="H2192" s="37"/>
      <c r="I2192" s="38"/>
      <c r="J2192" s="38"/>
      <c r="K2192" s="38"/>
      <c r="L2192" s="38"/>
      <c r="M2192" s="39"/>
      <c r="N2192" s="39"/>
      <c r="O2192" s="41">
        <v>17000</v>
      </c>
      <c r="P2192" s="39">
        <f t="shared" si="102"/>
        <v>0</v>
      </c>
      <c r="Q2192" s="39">
        <f t="shared" si="103"/>
        <v>0</v>
      </c>
      <c r="R2192" s="39">
        <f t="shared" si="104"/>
        <v>0</v>
      </c>
    </row>
    <row r="2193" spans="4:18" x14ac:dyDescent="0.25">
      <c r="D2193" s="35" t="s">
        <v>2171</v>
      </c>
      <c r="E2193" s="37" t="s">
        <v>471</v>
      </c>
      <c r="F2193" s="37">
        <v>1</v>
      </c>
      <c r="G2193" s="37"/>
      <c r="H2193" s="37"/>
      <c r="I2193" s="38"/>
      <c r="J2193" s="38"/>
      <c r="K2193" s="38"/>
      <c r="L2193" s="38"/>
      <c r="M2193" s="39"/>
      <c r="N2193" s="39"/>
      <c r="O2193" s="41">
        <v>35000</v>
      </c>
      <c r="P2193" s="39">
        <f t="shared" si="102"/>
        <v>0</v>
      </c>
      <c r="Q2193" s="39">
        <f t="shared" si="103"/>
        <v>0</v>
      </c>
      <c r="R2193" s="39">
        <f t="shared" si="104"/>
        <v>0</v>
      </c>
    </row>
    <row r="2194" spans="4:18" x14ac:dyDescent="0.25">
      <c r="D2194" s="35" t="s">
        <v>2172</v>
      </c>
      <c r="E2194" s="37" t="s">
        <v>471</v>
      </c>
      <c r="F2194" s="37">
        <v>1</v>
      </c>
      <c r="G2194" s="37"/>
      <c r="H2194" s="37"/>
      <c r="I2194" s="38"/>
      <c r="J2194" s="38"/>
      <c r="K2194" s="38"/>
      <c r="L2194" s="38"/>
      <c r="M2194" s="39"/>
      <c r="N2194" s="39"/>
      <c r="O2194" s="41">
        <v>37000</v>
      </c>
      <c r="P2194" s="39">
        <f t="shared" si="102"/>
        <v>0</v>
      </c>
      <c r="Q2194" s="39">
        <f t="shared" si="103"/>
        <v>0</v>
      </c>
      <c r="R2194" s="39">
        <f t="shared" si="104"/>
        <v>0</v>
      </c>
    </row>
    <row r="2195" spans="4:18" x14ac:dyDescent="0.25">
      <c r="D2195" s="35" t="s">
        <v>2173</v>
      </c>
      <c r="E2195" s="37" t="s">
        <v>471</v>
      </c>
      <c r="F2195" s="37">
        <v>1</v>
      </c>
      <c r="G2195" s="37"/>
      <c r="H2195" s="37"/>
      <c r="I2195" s="38"/>
      <c r="J2195" s="38"/>
      <c r="K2195" s="38"/>
      <c r="L2195" s="38"/>
      <c r="M2195" s="39"/>
      <c r="N2195" s="39"/>
      <c r="O2195" s="41">
        <v>45000</v>
      </c>
      <c r="P2195" s="39">
        <f t="shared" si="102"/>
        <v>0</v>
      </c>
      <c r="Q2195" s="39">
        <f t="shared" si="103"/>
        <v>0</v>
      </c>
      <c r="R2195" s="39">
        <f t="shared" si="104"/>
        <v>0</v>
      </c>
    </row>
    <row r="2196" spans="4:18" x14ac:dyDescent="0.25">
      <c r="D2196" s="36" t="s">
        <v>2174</v>
      </c>
      <c r="E2196" s="37" t="s">
        <v>471</v>
      </c>
      <c r="F2196" s="37">
        <v>1</v>
      </c>
      <c r="G2196" s="37"/>
      <c r="H2196" s="37"/>
      <c r="I2196" s="38"/>
      <c r="J2196" s="38"/>
      <c r="K2196" s="38"/>
      <c r="L2196" s="38"/>
      <c r="M2196" s="39"/>
      <c r="N2196" s="39"/>
      <c r="O2196" s="40">
        <v>26000</v>
      </c>
      <c r="P2196" s="39">
        <f t="shared" si="102"/>
        <v>0</v>
      </c>
      <c r="Q2196" s="39">
        <f t="shared" si="103"/>
        <v>0</v>
      </c>
      <c r="R2196" s="39">
        <f t="shared" si="104"/>
        <v>0</v>
      </c>
    </row>
    <row r="2197" spans="4:18" x14ac:dyDescent="0.25">
      <c r="D2197" s="36" t="s">
        <v>2175</v>
      </c>
      <c r="E2197" s="37" t="s">
        <v>471</v>
      </c>
      <c r="F2197" s="37">
        <v>3</v>
      </c>
      <c r="G2197" s="37"/>
      <c r="H2197" s="37"/>
      <c r="I2197" s="38"/>
      <c r="J2197" s="38"/>
      <c r="K2197" s="38"/>
      <c r="L2197" s="38"/>
      <c r="M2197" s="39"/>
      <c r="N2197" s="39"/>
      <c r="O2197" s="40">
        <v>8700</v>
      </c>
      <c r="P2197" s="39">
        <f t="shared" si="102"/>
        <v>0</v>
      </c>
      <c r="Q2197" s="39">
        <f t="shared" si="103"/>
        <v>0</v>
      </c>
      <c r="R2197" s="39">
        <f t="shared" si="104"/>
        <v>0</v>
      </c>
    </row>
    <row r="2198" spans="4:18" x14ac:dyDescent="0.25">
      <c r="D2198" s="36" t="s">
        <v>2175</v>
      </c>
      <c r="E2198" s="37" t="s">
        <v>471</v>
      </c>
      <c r="F2198" s="37">
        <v>6</v>
      </c>
      <c r="G2198" s="37"/>
      <c r="H2198" s="37"/>
      <c r="I2198" s="38"/>
      <c r="J2198" s="38"/>
      <c r="K2198" s="38"/>
      <c r="L2198" s="38"/>
      <c r="M2198" s="39"/>
      <c r="N2198" s="39"/>
      <c r="O2198" s="40">
        <v>16000</v>
      </c>
      <c r="P2198" s="39">
        <f t="shared" si="102"/>
        <v>0</v>
      </c>
      <c r="Q2198" s="39">
        <f t="shared" si="103"/>
        <v>0</v>
      </c>
      <c r="R2198" s="39">
        <f t="shared" si="104"/>
        <v>0</v>
      </c>
    </row>
    <row r="2199" spans="4:18" x14ac:dyDescent="0.25">
      <c r="D2199" s="35" t="s">
        <v>2176</v>
      </c>
      <c r="E2199" s="37" t="s">
        <v>471</v>
      </c>
      <c r="F2199" s="37">
        <v>2</v>
      </c>
      <c r="G2199" s="37"/>
      <c r="H2199" s="37"/>
      <c r="I2199" s="38"/>
      <c r="J2199" s="38"/>
      <c r="K2199" s="38"/>
      <c r="L2199" s="38"/>
      <c r="M2199" s="39"/>
      <c r="N2199" s="39"/>
      <c r="O2199" s="41">
        <v>260000</v>
      </c>
      <c r="P2199" s="39">
        <f t="shared" si="102"/>
        <v>0</v>
      </c>
      <c r="Q2199" s="39">
        <f t="shared" si="103"/>
        <v>0</v>
      </c>
      <c r="R2199" s="39">
        <f t="shared" si="104"/>
        <v>0</v>
      </c>
    </row>
    <row r="2200" spans="4:18" x14ac:dyDescent="0.25">
      <c r="D2200" s="36" t="s">
        <v>2177</v>
      </c>
      <c r="E2200" s="37" t="s">
        <v>471</v>
      </c>
      <c r="F2200" s="37">
        <v>4</v>
      </c>
      <c r="G2200" s="37"/>
      <c r="H2200" s="37"/>
      <c r="I2200" s="38"/>
      <c r="J2200" s="38"/>
      <c r="K2200" s="38"/>
      <c r="L2200" s="38"/>
      <c r="M2200" s="39"/>
      <c r="N2200" s="39"/>
      <c r="O2200" s="40">
        <v>8000</v>
      </c>
      <c r="P2200" s="39">
        <f t="shared" si="102"/>
        <v>0</v>
      </c>
      <c r="Q2200" s="39">
        <f t="shared" si="103"/>
        <v>0</v>
      </c>
      <c r="R2200" s="39">
        <f t="shared" si="104"/>
        <v>0</v>
      </c>
    </row>
    <row r="2201" spans="4:18" x14ac:dyDescent="0.25">
      <c r="D2201" s="36" t="s">
        <v>2178</v>
      </c>
      <c r="E2201" s="37" t="s">
        <v>471</v>
      </c>
      <c r="F2201" s="37">
        <v>2</v>
      </c>
      <c r="G2201" s="37"/>
      <c r="H2201" s="37"/>
      <c r="I2201" s="38"/>
      <c r="J2201" s="38"/>
      <c r="K2201" s="38"/>
      <c r="L2201" s="38"/>
      <c r="M2201" s="39"/>
      <c r="N2201" s="39"/>
      <c r="O2201" s="40">
        <v>7000</v>
      </c>
      <c r="P2201" s="39">
        <f t="shared" si="102"/>
        <v>0</v>
      </c>
      <c r="Q2201" s="39">
        <f t="shared" si="103"/>
        <v>0</v>
      </c>
      <c r="R2201" s="39">
        <f t="shared" si="104"/>
        <v>0</v>
      </c>
    </row>
    <row r="2202" spans="4:18" x14ac:dyDescent="0.25">
      <c r="D2202" s="35" t="s">
        <v>2179</v>
      </c>
      <c r="E2202" s="37" t="s">
        <v>471</v>
      </c>
      <c r="F2202" s="37">
        <v>1</v>
      </c>
      <c r="G2202" s="37"/>
      <c r="H2202" s="37"/>
      <c r="I2202" s="38"/>
      <c r="J2202" s="38"/>
      <c r="K2202" s="38"/>
      <c r="L2202" s="38"/>
      <c r="M2202" s="39"/>
      <c r="N2202" s="39"/>
      <c r="O2202" s="41">
        <v>389000</v>
      </c>
      <c r="P2202" s="39">
        <f t="shared" si="102"/>
        <v>0</v>
      </c>
      <c r="Q2202" s="39">
        <f t="shared" si="103"/>
        <v>0</v>
      </c>
      <c r="R2202" s="39">
        <f t="shared" si="104"/>
        <v>0</v>
      </c>
    </row>
    <row r="2203" spans="4:18" x14ac:dyDescent="0.25">
      <c r="D2203" s="36" t="s">
        <v>2180</v>
      </c>
      <c r="E2203" s="37" t="s">
        <v>471</v>
      </c>
      <c r="F2203" s="37">
        <v>1</v>
      </c>
      <c r="G2203" s="37"/>
      <c r="H2203" s="37"/>
      <c r="I2203" s="38"/>
      <c r="J2203" s="38"/>
      <c r="K2203" s="38"/>
      <c r="L2203" s="38"/>
      <c r="M2203" s="39"/>
      <c r="N2203" s="39"/>
      <c r="O2203" s="40">
        <v>58000</v>
      </c>
      <c r="P2203" s="39">
        <f t="shared" si="102"/>
        <v>0</v>
      </c>
      <c r="Q2203" s="39">
        <f t="shared" si="103"/>
        <v>0</v>
      </c>
      <c r="R2203" s="39">
        <f t="shared" si="104"/>
        <v>0</v>
      </c>
    </row>
    <row r="2204" spans="4:18" x14ac:dyDescent="0.25">
      <c r="D2204" s="35" t="s">
        <v>2400</v>
      </c>
      <c r="E2204" s="37" t="s">
        <v>313</v>
      </c>
      <c r="F2204" s="37">
        <v>2</v>
      </c>
      <c r="G2204" s="37"/>
      <c r="H2204" s="37"/>
      <c r="I2204" s="38"/>
      <c r="J2204" s="38"/>
      <c r="K2204" s="38"/>
      <c r="L2204" s="38"/>
      <c r="M2204" s="39"/>
      <c r="N2204" s="39"/>
      <c r="O2204" s="41">
        <v>38000</v>
      </c>
      <c r="P2204" s="39">
        <f t="shared" si="102"/>
        <v>0</v>
      </c>
      <c r="Q2204" s="39">
        <f t="shared" si="103"/>
        <v>0</v>
      </c>
      <c r="R2204" s="39">
        <f t="shared" si="104"/>
        <v>0</v>
      </c>
    </row>
    <row r="2205" spans="4:18" x14ac:dyDescent="0.25">
      <c r="D2205" s="35" t="s">
        <v>2447</v>
      </c>
      <c r="E2205" s="37" t="s">
        <v>313</v>
      </c>
      <c r="F2205" s="37">
        <v>1</v>
      </c>
      <c r="G2205" s="37"/>
      <c r="H2205" s="37"/>
      <c r="I2205" s="38"/>
      <c r="J2205" s="38"/>
      <c r="K2205" s="38"/>
      <c r="L2205" s="38"/>
      <c r="M2205" s="39"/>
      <c r="N2205" s="39"/>
      <c r="O2205" s="41">
        <v>69000</v>
      </c>
      <c r="P2205" s="39">
        <f t="shared" si="102"/>
        <v>0</v>
      </c>
      <c r="Q2205" s="39">
        <f t="shared" si="103"/>
        <v>0</v>
      </c>
      <c r="R2205" s="39"/>
    </row>
    <row r="2206" spans="4:18" x14ac:dyDescent="0.25">
      <c r="D2206" s="35" t="s">
        <v>2181</v>
      </c>
      <c r="E2206" s="37" t="s">
        <v>471</v>
      </c>
      <c r="F2206" s="37">
        <v>1</v>
      </c>
      <c r="G2206" s="37"/>
      <c r="H2206" s="37"/>
      <c r="I2206" s="38"/>
      <c r="J2206" s="38"/>
      <c r="K2206" s="38"/>
      <c r="L2206" s="38"/>
      <c r="M2206" s="39"/>
      <c r="N2206" s="39"/>
      <c r="O2206" s="41">
        <v>39000</v>
      </c>
      <c r="P2206" s="39">
        <f t="shared" si="102"/>
        <v>0</v>
      </c>
      <c r="Q2206" s="39">
        <f t="shared" si="103"/>
        <v>0</v>
      </c>
      <c r="R2206" s="39">
        <f t="shared" ref="R2206:R2237" si="105">G2206*O2206</f>
        <v>0</v>
      </c>
    </row>
    <row r="2207" spans="4:18" x14ac:dyDescent="0.25">
      <c r="D2207" s="35" t="s">
        <v>2182</v>
      </c>
      <c r="E2207" s="37" t="s">
        <v>471</v>
      </c>
      <c r="F2207" s="37">
        <v>7</v>
      </c>
      <c r="G2207" s="37"/>
      <c r="H2207" s="37"/>
      <c r="I2207" s="38"/>
      <c r="J2207" s="38"/>
      <c r="K2207" s="38"/>
      <c r="L2207" s="38"/>
      <c r="M2207" s="39"/>
      <c r="N2207" s="39"/>
      <c r="O2207" s="41">
        <v>18000</v>
      </c>
      <c r="P2207" s="39">
        <f t="shared" si="102"/>
        <v>0</v>
      </c>
      <c r="Q2207" s="39">
        <f t="shared" si="103"/>
        <v>0</v>
      </c>
      <c r="R2207" s="39">
        <f t="shared" si="105"/>
        <v>0</v>
      </c>
    </row>
    <row r="2208" spans="4:18" x14ac:dyDescent="0.25">
      <c r="D2208" s="36" t="s">
        <v>2183</v>
      </c>
      <c r="E2208" s="37" t="s">
        <v>471</v>
      </c>
      <c r="F2208" s="37">
        <v>1</v>
      </c>
      <c r="G2208" s="37"/>
      <c r="H2208" s="37"/>
      <c r="I2208" s="38"/>
      <c r="J2208" s="38"/>
      <c r="K2208" s="38"/>
      <c r="L2208" s="38"/>
      <c r="M2208" s="39"/>
      <c r="N2208" s="39"/>
      <c r="O2208" s="41">
        <v>5000</v>
      </c>
      <c r="P2208" s="39">
        <f t="shared" si="102"/>
        <v>0</v>
      </c>
      <c r="Q2208" s="39">
        <f t="shared" si="103"/>
        <v>0</v>
      </c>
      <c r="R2208" s="39">
        <f t="shared" si="105"/>
        <v>0</v>
      </c>
    </row>
    <row r="2209" spans="4:18" x14ac:dyDescent="0.25">
      <c r="D2209" s="35" t="s">
        <v>2184</v>
      </c>
      <c r="E2209" s="37" t="s">
        <v>471</v>
      </c>
      <c r="F2209" s="37">
        <v>1</v>
      </c>
      <c r="G2209" s="37"/>
      <c r="H2209" s="37"/>
      <c r="I2209" s="38"/>
      <c r="J2209" s="38"/>
      <c r="K2209" s="38"/>
      <c r="L2209" s="38"/>
      <c r="M2209" s="39"/>
      <c r="N2209" s="39"/>
      <c r="O2209" s="41">
        <v>35000</v>
      </c>
      <c r="P2209" s="39">
        <f t="shared" si="102"/>
        <v>0</v>
      </c>
      <c r="Q2209" s="39">
        <f t="shared" si="103"/>
        <v>0</v>
      </c>
      <c r="R2209" s="39">
        <f t="shared" si="105"/>
        <v>0</v>
      </c>
    </row>
    <row r="2210" spans="4:18" x14ac:dyDescent="0.25">
      <c r="D2210" s="35" t="s">
        <v>2185</v>
      </c>
      <c r="E2210" s="37" t="s">
        <v>471</v>
      </c>
      <c r="F2210" s="37">
        <v>1</v>
      </c>
      <c r="G2210" s="37"/>
      <c r="H2210" s="37"/>
      <c r="I2210" s="38"/>
      <c r="J2210" s="38"/>
      <c r="K2210" s="38"/>
      <c r="L2210" s="38"/>
      <c r="M2210" s="39"/>
      <c r="N2210" s="39"/>
      <c r="O2210" s="41">
        <v>25000</v>
      </c>
      <c r="P2210" s="39">
        <f t="shared" si="102"/>
        <v>0</v>
      </c>
      <c r="Q2210" s="39">
        <f t="shared" si="103"/>
        <v>0</v>
      </c>
      <c r="R2210" s="39">
        <f t="shared" si="105"/>
        <v>0</v>
      </c>
    </row>
    <row r="2211" spans="4:18" x14ac:dyDescent="0.25">
      <c r="D2211" s="36" t="s">
        <v>2186</v>
      </c>
      <c r="E2211" s="37" t="s">
        <v>471</v>
      </c>
      <c r="F2211" s="37">
        <v>1</v>
      </c>
      <c r="G2211" s="37"/>
      <c r="H2211" s="37"/>
      <c r="I2211" s="38"/>
      <c r="J2211" s="38"/>
      <c r="K2211" s="38"/>
      <c r="L2211" s="38"/>
      <c r="M2211" s="39"/>
      <c r="N2211" s="39"/>
      <c r="O2211" s="41">
        <v>220000</v>
      </c>
      <c r="P2211" s="39">
        <f t="shared" si="102"/>
        <v>0</v>
      </c>
      <c r="Q2211" s="39">
        <f t="shared" si="103"/>
        <v>0</v>
      </c>
      <c r="R2211" s="39">
        <f t="shared" si="105"/>
        <v>0</v>
      </c>
    </row>
    <row r="2212" spans="4:18" x14ac:dyDescent="0.25">
      <c r="D2212" s="35" t="s">
        <v>2187</v>
      </c>
      <c r="E2212" s="37" t="s">
        <v>471</v>
      </c>
      <c r="F2212" s="37">
        <v>3</v>
      </c>
      <c r="G2212" s="37"/>
      <c r="H2212" s="37"/>
      <c r="I2212" s="38"/>
      <c r="J2212" s="38"/>
      <c r="K2212" s="38"/>
      <c r="L2212" s="38"/>
      <c r="M2212" s="39"/>
      <c r="N2212" s="39"/>
      <c r="O2212" s="41">
        <v>75000</v>
      </c>
      <c r="P2212" s="39">
        <f t="shared" si="102"/>
        <v>0</v>
      </c>
      <c r="Q2212" s="39">
        <f t="shared" si="103"/>
        <v>0</v>
      </c>
      <c r="R2212" s="39">
        <f t="shared" si="105"/>
        <v>0</v>
      </c>
    </row>
    <row r="2213" spans="4:18" x14ac:dyDescent="0.25">
      <c r="D2213" s="35" t="s">
        <v>2187</v>
      </c>
      <c r="E2213" s="37" t="s">
        <v>471</v>
      </c>
      <c r="F2213" s="37">
        <v>1</v>
      </c>
      <c r="G2213" s="37"/>
      <c r="H2213" s="37"/>
      <c r="I2213" s="38"/>
      <c r="J2213" s="38"/>
      <c r="K2213" s="38"/>
      <c r="L2213" s="38"/>
      <c r="M2213" s="39"/>
      <c r="N2213" s="39"/>
      <c r="O2213" s="41">
        <v>180000</v>
      </c>
      <c r="P2213" s="39">
        <f t="shared" si="102"/>
        <v>0</v>
      </c>
      <c r="Q2213" s="39">
        <f t="shared" si="103"/>
        <v>0</v>
      </c>
      <c r="R2213" s="39">
        <f t="shared" si="105"/>
        <v>0</v>
      </c>
    </row>
    <row r="2214" spans="4:18" x14ac:dyDescent="0.25">
      <c r="D2214" s="35" t="s">
        <v>2188</v>
      </c>
      <c r="E2214" s="37" t="s">
        <v>471</v>
      </c>
      <c r="F2214" s="37">
        <v>1</v>
      </c>
      <c r="G2214" s="37"/>
      <c r="H2214" s="37"/>
      <c r="I2214" s="38"/>
      <c r="J2214" s="38"/>
      <c r="K2214" s="38"/>
      <c r="L2214" s="38"/>
      <c r="M2214" s="39"/>
      <c r="N2214" s="39"/>
      <c r="O2214" s="41">
        <v>350000</v>
      </c>
      <c r="P2214" s="39">
        <f t="shared" si="102"/>
        <v>0</v>
      </c>
      <c r="Q2214" s="39">
        <f t="shared" si="103"/>
        <v>0</v>
      </c>
      <c r="R2214" s="39">
        <f t="shared" si="105"/>
        <v>0</v>
      </c>
    </row>
    <row r="2215" spans="4:18" x14ac:dyDescent="0.25">
      <c r="D2215" s="35" t="s">
        <v>2189</v>
      </c>
      <c r="E2215" s="37" t="s">
        <v>471</v>
      </c>
      <c r="F2215" s="37">
        <v>1</v>
      </c>
      <c r="G2215" s="37"/>
      <c r="H2215" s="37"/>
      <c r="I2215" s="38"/>
      <c r="J2215" s="38"/>
      <c r="K2215" s="38"/>
      <c r="L2215" s="38"/>
      <c r="M2215" s="39"/>
      <c r="N2215" s="39"/>
      <c r="O2215" s="41">
        <v>99000</v>
      </c>
      <c r="P2215" s="39">
        <f t="shared" si="102"/>
        <v>0</v>
      </c>
      <c r="Q2215" s="39">
        <f t="shared" si="103"/>
        <v>0</v>
      </c>
      <c r="R2215" s="39">
        <f t="shared" si="105"/>
        <v>0</v>
      </c>
    </row>
    <row r="2216" spans="4:18" x14ac:dyDescent="0.25">
      <c r="D2216" s="35" t="s">
        <v>2190</v>
      </c>
      <c r="E2216" s="37" t="s">
        <v>471</v>
      </c>
      <c r="F2216" s="37">
        <v>2</v>
      </c>
      <c r="G2216" s="37"/>
      <c r="H2216" s="37"/>
      <c r="I2216" s="38"/>
      <c r="J2216" s="38"/>
      <c r="K2216" s="38"/>
      <c r="L2216" s="38"/>
      <c r="M2216" s="39"/>
      <c r="N2216" s="39"/>
      <c r="O2216" s="41">
        <v>320000</v>
      </c>
      <c r="P2216" s="39">
        <f t="shared" si="102"/>
        <v>0</v>
      </c>
      <c r="Q2216" s="39">
        <f t="shared" si="103"/>
        <v>0</v>
      </c>
      <c r="R2216" s="39">
        <f t="shared" si="105"/>
        <v>0</v>
      </c>
    </row>
    <row r="2217" spans="4:18" x14ac:dyDescent="0.25">
      <c r="D2217" s="35" t="s">
        <v>2190</v>
      </c>
      <c r="E2217" s="37" t="s">
        <v>471</v>
      </c>
      <c r="F2217" s="37">
        <v>1</v>
      </c>
      <c r="G2217" s="37"/>
      <c r="H2217" s="37"/>
      <c r="I2217" s="38"/>
      <c r="J2217" s="38"/>
      <c r="K2217" s="38"/>
      <c r="L2217" s="38"/>
      <c r="M2217" s="39"/>
      <c r="N2217" s="39"/>
      <c r="O2217" s="41">
        <v>398000</v>
      </c>
      <c r="P2217" s="39">
        <f t="shared" si="102"/>
        <v>0</v>
      </c>
      <c r="Q2217" s="39">
        <f t="shared" si="103"/>
        <v>0</v>
      </c>
      <c r="R2217" s="39">
        <f t="shared" si="105"/>
        <v>0</v>
      </c>
    </row>
    <row r="2218" spans="4:18" x14ac:dyDescent="0.25">
      <c r="D2218" s="35" t="s">
        <v>2191</v>
      </c>
      <c r="E2218" s="37" t="s">
        <v>471</v>
      </c>
      <c r="F2218" s="37">
        <v>2</v>
      </c>
      <c r="G2218" s="37"/>
      <c r="H2218" s="37"/>
      <c r="I2218" s="38"/>
      <c r="J2218" s="38"/>
      <c r="K2218" s="38"/>
      <c r="L2218" s="38"/>
      <c r="M2218" s="39"/>
      <c r="N2218" s="39"/>
      <c r="O2218" s="41">
        <v>998000</v>
      </c>
      <c r="P2218" s="39">
        <f t="shared" si="102"/>
        <v>0</v>
      </c>
      <c r="Q2218" s="39">
        <f t="shared" si="103"/>
        <v>0</v>
      </c>
      <c r="R2218" s="39">
        <f t="shared" si="105"/>
        <v>0</v>
      </c>
    </row>
    <row r="2219" spans="4:18" x14ac:dyDescent="0.25">
      <c r="D2219" s="35" t="s">
        <v>2191</v>
      </c>
      <c r="E2219" s="37" t="s">
        <v>471</v>
      </c>
      <c r="F2219" s="37">
        <v>1</v>
      </c>
      <c r="G2219" s="37"/>
      <c r="H2219" s="37"/>
      <c r="I2219" s="38"/>
      <c r="J2219" s="38"/>
      <c r="K2219" s="38"/>
      <c r="L2219" s="38"/>
      <c r="M2219" s="39"/>
      <c r="N2219" s="39"/>
      <c r="O2219" s="41">
        <v>969000</v>
      </c>
      <c r="P2219" s="39">
        <f t="shared" si="102"/>
        <v>0</v>
      </c>
      <c r="Q2219" s="39">
        <f t="shared" si="103"/>
        <v>0</v>
      </c>
      <c r="R2219" s="39">
        <f t="shared" si="105"/>
        <v>0</v>
      </c>
    </row>
    <row r="2220" spans="4:18" x14ac:dyDescent="0.25">
      <c r="D2220" s="35" t="s">
        <v>2191</v>
      </c>
      <c r="E2220" s="37" t="s">
        <v>471</v>
      </c>
      <c r="F2220" s="37">
        <v>1</v>
      </c>
      <c r="G2220" s="37"/>
      <c r="H2220" s="37"/>
      <c r="I2220" s="38"/>
      <c r="J2220" s="38"/>
      <c r="K2220" s="38"/>
      <c r="L2220" s="38"/>
      <c r="M2220" s="39"/>
      <c r="N2220" s="39"/>
      <c r="O2220" s="41">
        <v>780000</v>
      </c>
      <c r="P2220" s="39">
        <f t="shared" si="102"/>
        <v>0</v>
      </c>
      <c r="Q2220" s="39">
        <f t="shared" si="103"/>
        <v>0</v>
      </c>
      <c r="R2220" s="39">
        <f t="shared" si="105"/>
        <v>0</v>
      </c>
    </row>
    <row r="2221" spans="4:18" x14ac:dyDescent="0.25">
      <c r="D2221" s="35" t="s">
        <v>2192</v>
      </c>
      <c r="E2221" s="37" t="s">
        <v>471</v>
      </c>
      <c r="F2221" s="37">
        <v>1</v>
      </c>
      <c r="G2221" s="37"/>
      <c r="H2221" s="37"/>
      <c r="I2221" s="38"/>
      <c r="J2221" s="38"/>
      <c r="K2221" s="38"/>
      <c r="L2221" s="38"/>
      <c r="M2221" s="39"/>
      <c r="N2221" s="39"/>
      <c r="O2221" s="41">
        <v>369000</v>
      </c>
      <c r="P2221" s="39">
        <f t="shared" si="102"/>
        <v>0</v>
      </c>
      <c r="Q2221" s="39">
        <f t="shared" si="103"/>
        <v>0</v>
      </c>
      <c r="R2221" s="39">
        <f t="shared" si="105"/>
        <v>0</v>
      </c>
    </row>
    <row r="2222" spans="4:18" x14ac:dyDescent="0.25">
      <c r="D2222" s="36" t="s">
        <v>2193</v>
      </c>
      <c r="E2222" s="37" t="s">
        <v>471</v>
      </c>
      <c r="F2222" s="37">
        <v>2</v>
      </c>
      <c r="G2222" s="37"/>
      <c r="H2222" s="37"/>
      <c r="I2222" s="38"/>
      <c r="J2222" s="38"/>
      <c r="K2222" s="38"/>
      <c r="L2222" s="38"/>
      <c r="M2222" s="39"/>
      <c r="N2222" s="39"/>
      <c r="O2222" s="40">
        <v>115000</v>
      </c>
      <c r="P2222" s="39">
        <f t="shared" si="102"/>
        <v>0</v>
      </c>
      <c r="Q2222" s="39">
        <f t="shared" si="103"/>
        <v>0</v>
      </c>
      <c r="R2222" s="39">
        <f t="shared" si="105"/>
        <v>0</v>
      </c>
    </row>
    <row r="2223" spans="4:18" x14ac:dyDescent="0.25">
      <c r="D2223" s="36" t="s">
        <v>2193</v>
      </c>
      <c r="E2223" s="37" t="s">
        <v>471</v>
      </c>
      <c r="F2223" s="37">
        <v>1</v>
      </c>
      <c r="G2223" s="37"/>
      <c r="H2223" s="37"/>
      <c r="I2223" s="38"/>
      <c r="J2223" s="38"/>
      <c r="K2223" s="38"/>
      <c r="L2223" s="38"/>
      <c r="M2223" s="39"/>
      <c r="N2223" s="39"/>
      <c r="O2223" s="40">
        <v>558000</v>
      </c>
      <c r="P2223" s="39">
        <f t="shared" si="102"/>
        <v>0</v>
      </c>
      <c r="Q2223" s="39">
        <f t="shared" si="103"/>
        <v>0</v>
      </c>
      <c r="R2223" s="39">
        <f t="shared" si="105"/>
        <v>0</v>
      </c>
    </row>
    <row r="2224" spans="4:18" x14ac:dyDescent="0.25">
      <c r="D2224" s="36" t="s">
        <v>2193</v>
      </c>
      <c r="E2224" s="37" t="s">
        <v>471</v>
      </c>
      <c r="F2224" s="37">
        <v>1</v>
      </c>
      <c r="G2224" s="37"/>
      <c r="H2224" s="37"/>
      <c r="I2224" s="38"/>
      <c r="J2224" s="38"/>
      <c r="K2224" s="38"/>
      <c r="L2224" s="38"/>
      <c r="M2224" s="39"/>
      <c r="N2224" s="39"/>
      <c r="O2224" s="40">
        <v>115000</v>
      </c>
      <c r="P2224" s="39">
        <f t="shared" si="102"/>
        <v>0</v>
      </c>
      <c r="Q2224" s="39">
        <f t="shared" si="103"/>
        <v>0</v>
      </c>
      <c r="R2224" s="39">
        <f t="shared" si="105"/>
        <v>0</v>
      </c>
    </row>
    <row r="2225" spans="4:18" x14ac:dyDescent="0.25">
      <c r="D2225" s="36" t="s">
        <v>2194</v>
      </c>
      <c r="E2225" s="37" t="s">
        <v>471</v>
      </c>
      <c r="F2225" s="37">
        <v>1</v>
      </c>
      <c r="G2225" s="37"/>
      <c r="H2225" s="37"/>
      <c r="I2225" s="38"/>
      <c r="J2225" s="38"/>
      <c r="K2225" s="38"/>
      <c r="L2225" s="38"/>
      <c r="M2225" s="39"/>
      <c r="N2225" s="39"/>
      <c r="O2225" s="40">
        <v>502000</v>
      </c>
      <c r="P2225" s="39">
        <f t="shared" si="102"/>
        <v>0</v>
      </c>
      <c r="Q2225" s="39">
        <f t="shared" si="103"/>
        <v>0</v>
      </c>
      <c r="R2225" s="39">
        <f t="shared" si="105"/>
        <v>0</v>
      </c>
    </row>
    <row r="2226" spans="4:18" x14ac:dyDescent="0.25">
      <c r="D2226" s="35" t="s">
        <v>2195</v>
      </c>
      <c r="E2226" s="37" t="s">
        <v>471</v>
      </c>
      <c r="F2226" s="37">
        <v>1</v>
      </c>
      <c r="G2226" s="37"/>
      <c r="H2226" s="37"/>
      <c r="I2226" s="38"/>
      <c r="J2226" s="38"/>
      <c r="K2226" s="38"/>
      <c r="L2226" s="38"/>
      <c r="M2226" s="39"/>
      <c r="N2226" s="39"/>
      <c r="O2226" s="41">
        <v>478000</v>
      </c>
      <c r="P2226" s="39">
        <f t="shared" si="102"/>
        <v>0</v>
      </c>
      <c r="Q2226" s="39">
        <f t="shared" si="103"/>
        <v>0</v>
      </c>
      <c r="R2226" s="39">
        <f t="shared" si="105"/>
        <v>0</v>
      </c>
    </row>
    <row r="2227" spans="4:18" x14ac:dyDescent="0.25">
      <c r="D2227" s="36" t="s">
        <v>2460</v>
      </c>
      <c r="E2227" s="37" t="s">
        <v>313</v>
      </c>
      <c r="F2227" s="37">
        <v>3</v>
      </c>
      <c r="G2227" s="37"/>
      <c r="H2227" s="37"/>
      <c r="I2227" s="38"/>
      <c r="J2227" s="38"/>
      <c r="K2227" s="38"/>
      <c r="L2227" s="38"/>
      <c r="M2227" s="39"/>
      <c r="N2227" s="39"/>
      <c r="O2227" s="41">
        <v>260000</v>
      </c>
      <c r="P2227" s="39">
        <f t="shared" si="102"/>
        <v>0</v>
      </c>
      <c r="Q2227" s="39">
        <f t="shared" si="103"/>
        <v>0</v>
      </c>
      <c r="R2227" s="39">
        <f t="shared" si="105"/>
        <v>0</v>
      </c>
    </row>
    <row r="2228" spans="4:18" x14ac:dyDescent="0.25">
      <c r="D2228" s="36" t="s">
        <v>2453</v>
      </c>
      <c r="E2228" s="37" t="s">
        <v>313</v>
      </c>
      <c r="F2228" s="37">
        <v>1</v>
      </c>
      <c r="G2228" s="37"/>
      <c r="H2228" s="37"/>
      <c r="I2228" s="38"/>
      <c r="J2228" s="38"/>
      <c r="K2228" s="38"/>
      <c r="L2228" s="38"/>
      <c r="M2228" s="39"/>
      <c r="N2228" s="39"/>
      <c r="O2228" s="41">
        <v>370000</v>
      </c>
      <c r="P2228" s="39">
        <f t="shared" si="102"/>
        <v>0</v>
      </c>
      <c r="Q2228" s="39">
        <f t="shared" si="103"/>
        <v>0</v>
      </c>
      <c r="R2228" s="39">
        <f t="shared" si="105"/>
        <v>0</v>
      </c>
    </row>
    <row r="2229" spans="4:18" x14ac:dyDescent="0.25">
      <c r="D2229" s="36" t="s">
        <v>2196</v>
      </c>
      <c r="E2229" s="37" t="s">
        <v>471</v>
      </c>
      <c r="F2229" s="37">
        <v>5</v>
      </c>
      <c r="G2229" s="37"/>
      <c r="H2229" s="37"/>
      <c r="I2229" s="38"/>
      <c r="J2229" s="38"/>
      <c r="K2229" s="38"/>
      <c r="L2229" s="38"/>
      <c r="M2229" s="39"/>
      <c r="N2229" s="39"/>
      <c r="O2229" s="40">
        <v>9000</v>
      </c>
      <c r="P2229" s="39">
        <f t="shared" si="102"/>
        <v>0</v>
      </c>
      <c r="Q2229" s="39">
        <f t="shared" si="103"/>
        <v>0</v>
      </c>
      <c r="R2229" s="39">
        <f t="shared" si="105"/>
        <v>0</v>
      </c>
    </row>
    <row r="2230" spans="4:18" x14ac:dyDescent="0.25">
      <c r="D2230" s="36" t="s">
        <v>2197</v>
      </c>
      <c r="E2230" s="37" t="s">
        <v>471</v>
      </c>
      <c r="F2230" s="37">
        <v>9</v>
      </c>
      <c r="G2230" s="37"/>
      <c r="H2230" s="37"/>
      <c r="I2230" s="38"/>
      <c r="J2230" s="38"/>
      <c r="K2230" s="38"/>
      <c r="L2230" s="38"/>
      <c r="M2230" s="39"/>
      <c r="N2230" s="39"/>
      <c r="O2230" s="40">
        <v>7000</v>
      </c>
      <c r="P2230" s="39">
        <f t="shared" si="102"/>
        <v>0</v>
      </c>
      <c r="Q2230" s="39">
        <f t="shared" si="103"/>
        <v>0</v>
      </c>
      <c r="R2230" s="39">
        <f t="shared" si="105"/>
        <v>0</v>
      </c>
    </row>
    <row r="2231" spans="4:18" x14ac:dyDescent="0.25">
      <c r="D2231" s="36" t="s">
        <v>2197</v>
      </c>
      <c r="E2231" s="37" t="s">
        <v>471</v>
      </c>
      <c r="F2231" s="37">
        <v>12</v>
      </c>
      <c r="G2231" s="37"/>
      <c r="H2231" s="37"/>
      <c r="I2231" s="38"/>
      <c r="J2231" s="38"/>
      <c r="K2231" s="38"/>
      <c r="L2231" s="38"/>
      <c r="M2231" s="39"/>
      <c r="N2231" s="39"/>
      <c r="O2231" s="40">
        <v>7000</v>
      </c>
      <c r="P2231" s="39">
        <f t="shared" si="102"/>
        <v>0</v>
      </c>
      <c r="Q2231" s="39">
        <f t="shared" si="103"/>
        <v>0</v>
      </c>
      <c r="R2231" s="39">
        <f t="shared" si="105"/>
        <v>0</v>
      </c>
    </row>
    <row r="2232" spans="4:18" x14ac:dyDescent="0.25">
      <c r="D2232" s="36" t="s">
        <v>2198</v>
      </c>
      <c r="E2232" s="37" t="s">
        <v>471</v>
      </c>
      <c r="F2232" s="37">
        <v>24</v>
      </c>
      <c r="G2232" s="37"/>
      <c r="H2232" s="37"/>
      <c r="I2232" s="38"/>
      <c r="J2232" s="38"/>
      <c r="K2232" s="38"/>
      <c r="L2232" s="38"/>
      <c r="M2232" s="39"/>
      <c r="N2232" s="39"/>
      <c r="O2232" s="40">
        <v>2000</v>
      </c>
      <c r="P2232" s="39">
        <f t="shared" si="102"/>
        <v>0</v>
      </c>
      <c r="Q2232" s="39">
        <f t="shared" si="103"/>
        <v>0</v>
      </c>
      <c r="R2232" s="39">
        <f t="shared" si="105"/>
        <v>0</v>
      </c>
    </row>
    <row r="2233" spans="4:18" x14ac:dyDescent="0.25">
      <c r="D2233" s="36" t="s">
        <v>2199</v>
      </c>
      <c r="E2233" s="37" t="s">
        <v>471</v>
      </c>
      <c r="F2233" s="37">
        <v>87</v>
      </c>
      <c r="G2233" s="37"/>
      <c r="H2233" s="37"/>
      <c r="I2233" s="38"/>
      <c r="J2233" s="38"/>
      <c r="K2233" s="38"/>
      <c r="L2233" s="38"/>
      <c r="M2233" s="39"/>
      <c r="N2233" s="39"/>
      <c r="O2233" s="40">
        <v>500</v>
      </c>
      <c r="P2233" s="39">
        <f t="shared" si="102"/>
        <v>0</v>
      </c>
      <c r="Q2233" s="39">
        <f t="shared" si="103"/>
        <v>0</v>
      </c>
      <c r="R2233" s="39">
        <f t="shared" si="105"/>
        <v>0</v>
      </c>
    </row>
    <row r="2234" spans="4:18" x14ac:dyDescent="0.25">
      <c r="D2234" s="36" t="s">
        <v>2200</v>
      </c>
      <c r="E2234" s="37" t="s">
        <v>471</v>
      </c>
      <c r="F2234" s="37">
        <v>283</v>
      </c>
      <c r="G2234" s="37"/>
      <c r="H2234" s="37"/>
      <c r="I2234" s="38"/>
      <c r="J2234" s="38"/>
      <c r="K2234" s="38"/>
      <c r="L2234" s="38"/>
      <c r="M2234" s="39"/>
      <c r="N2234" s="39"/>
      <c r="O2234" s="40">
        <v>1000</v>
      </c>
      <c r="P2234" s="39">
        <f t="shared" si="102"/>
        <v>0</v>
      </c>
      <c r="Q2234" s="39">
        <f t="shared" si="103"/>
        <v>0</v>
      </c>
      <c r="R2234" s="39">
        <f t="shared" si="105"/>
        <v>0</v>
      </c>
    </row>
    <row r="2235" spans="4:18" x14ac:dyDescent="0.25">
      <c r="D2235" s="36" t="s">
        <v>2468</v>
      </c>
      <c r="E2235" s="37" t="s">
        <v>313</v>
      </c>
      <c r="F2235" s="37">
        <v>52</v>
      </c>
      <c r="G2235" s="37"/>
      <c r="H2235" s="37"/>
      <c r="I2235" s="38"/>
      <c r="J2235" s="38"/>
      <c r="K2235" s="38"/>
      <c r="L2235" s="38"/>
      <c r="M2235" s="39"/>
      <c r="N2235" s="39"/>
      <c r="O2235" s="41">
        <v>500</v>
      </c>
      <c r="P2235" s="39">
        <f t="shared" si="102"/>
        <v>0</v>
      </c>
      <c r="Q2235" s="39">
        <f t="shared" si="103"/>
        <v>0</v>
      </c>
      <c r="R2235" s="39">
        <f t="shared" si="105"/>
        <v>0</v>
      </c>
    </row>
    <row r="2236" spans="4:18" x14ac:dyDescent="0.25">
      <c r="D2236" s="36" t="s">
        <v>2201</v>
      </c>
      <c r="E2236" s="37" t="s">
        <v>471</v>
      </c>
      <c r="F2236" s="37">
        <v>2</v>
      </c>
      <c r="G2236" s="37"/>
      <c r="H2236" s="37"/>
      <c r="I2236" s="38"/>
      <c r="J2236" s="38"/>
      <c r="K2236" s="38"/>
      <c r="L2236" s="38"/>
      <c r="M2236" s="39"/>
      <c r="N2236" s="39"/>
      <c r="O2236" s="41">
        <v>5000</v>
      </c>
      <c r="P2236" s="39">
        <f t="shared" si="102"/>
        <v>0</v>
      </c>
      <c r="Q2236" s="39">
        <f t="shared" si="103"/>
        <v>0</v>
      </c>
      <c r="R2236" s="39">
        <f t="shared" si="105"/>
        <v>0</v>
      </c>
    </row>
    <row r="2237" spans="4:18" x14ac:dyDescent="0.25">
      <c r="D2237" s="36" t="s">
        <v>2202</v>
      </c>
      <c r="E2237" s="37" t="s">
        <v>471</v>
      </c>
      <c r="F2237" s="37">
        <v>2</v>
      </c>
      <c r="G2237" s="37"/>
      <c r="H2237" s="37"/>
      <c r="I2237" s="38"/>
      <c r="J2237" s="38"/>
      <c r="K2237" s="38"/>
      <c r="L2237" s="38"/>
      <c r="M2237" s="39"/>
      <c r="N2237" s="39"/>
      <c r="O2237" s="41">
        <v>23000</v>
      </c>
      <c r="P2237" s="39">
        <f t="shared" si="102"/>
        <v>0</v>
      </c>
      <c r="Q2237" s="39">
        <f t="shared" si="103"/>
        <v>0</v>
      </c>
      <c r="R2237" s="39">
        <f t="shared" si="105"/>
        <v>0</v>
      </c>
    </row>
    <row r="2238" spans="4:18" x14ac:dyDescent="0.25">
      <c r="D2238" s="35" t="s">
        <v>2203</v>
      </c>
      <c r="E2238" s="37" t="s">
        <v>471</v>
      </c>
      <c r="F2238" s="37">
        <v>8</v>
      </c>
      <c r="G2238" s="37"/>
      <c r="H2238" s="37"/>
      <c r="I2238" s="38"/>
      <c r="J2238" s="38"/>
      <c r="K2238" s="38"/>
      <c r="L2238" s="38"/>
      <c r="M2238" s="39"/>
      <c r="N2238" s="39"/>
      <c r="O2238" s="41">
        <v>4000</v>
      </c>
      <c r="P2238" s="39">
        <f t="shared" si="102"/>
        <v>0</v>
      </c>
      <c r="Q2238" s="39">
        <f t="shared" si="103"/>
        <v>0</v>
      </c>
      <c r="R2238" s="39">
        <f t="shared" ref="R2238:R2269" si="106">G2238*O2238</f>
        <v>0</v>
      </c>
    </row>
    <row r="2239" spans="4:18" x14ac:dyDescent="0.25">
      <c r="D2239" s="36" t="s">
        <v>2500</v>
      </c>
      <c r="E2239" s="37" t="s">
        <v>2495</v>
      </c>
      <c r="F2239" s="37">
        <v>12</v>
      </c>
      <c r="G2239" s="37"/>
      <c r="H2239" s="37"/>
      <c r="I2239" s="38"/>
      <c r="J2239" s="38"/>
      <c r="K2239" s="38"/>
      <c r="L2239" s="38"/>
      <c r="M2239" s="39"/>
      <c r="N2239" s="39"/>
      <c r="O2239" s="41">
        <v>5000</v>
      </c>
      <c r="P2239" s="39">
        <f t="shared" si="102"/>
        <v>0</v>
      </c>
      <c r="Q2239" s="39">
        <f t="shared" si="103"/>
        <v>0</v>
      </c>
      <c r="R2239" s="39">
        <f t="shared" si="106"/>
        <v>0</v>
      </c>
    </row>
    <row r="2240" spans="4:18" x14ac:dyDescent="0.25">
      <c r="D2240" s="36" t="s">
        <v>2204</v>
      </c>
      <c r="E2240" s="37" t="s">
        <v>471</v>
      </c>
      <c r="F2240" s="37">
        <v>20</v>
      </c>
      <c r="G2240" s="37"/>
      <c r="H2240" s="37"/>
      <c r="I2240" s="38"/>
      <c r="J2240" s="38"/>
      <c r="K2240" s="38"/>
      <c r="L2240" s="38"/>
      <c r="M2240" s="39"/>
      <c r="N2240" s="39"/>
      <c r="O2240" s="40">
        <v>5000</v>
      </c>
      <c r="P2240" s="39">
        <f t="shared" si="102"/>
        <v>0</v>
      </c>
      <c r="Q2240" s="39">
        <f t="shared" si="103"/>
        <v>0</v>
      </c>
      <c r="R2240" s="39">
        <f t="shared" si="106"/>
        <v>0</v>
      </c>
    </row>
    <row r="2241" spans="4:18" x14ac:dyDescent="0.25">
      <c r="D2241" s="36" t="s">
        <v>2205</v>
      </c>
      <c r="E2241" s="37" t="s">
        <v>471</v>
      </c>
      <c r="F2241" s="37">
        <v>6</v>
      </c>
      <c r="G2241" s="37"/>
      <c r="H2241" s="37"/>
      <c r="I2241" s="38"/>
      <c r="J2241" s="38"/>
      <c r="K2241" s="38"/>
      <c r="L2241" s="38"/>
      <c r="M2241" s="39"/>
      <c r="N2241" s="39"/>
      <c r="O2241" s="40">
        <v>14000</v>
      </c>
      <c r="P2241" s="39">
        <f t="shared" ref="P2241:P2304" si="107">H2241*I2241</f>
        <v>0</v>
      </c>
      <c r="Q2241" s="39">
        <f t="shared" ref="Q2241:Q2304" si="108">H2241*O2241</f>
        <v>0</v>
      </c>
      <c r="R2241" s="39">
        <f t="shared" si="106"/>
        <v>0</v>
      </c>
    </row>
    <row r="2242" spans="4:18" x14ac:dyDescent="0.25">
      <c r="D2242" s="36" t="s">
        <v>2206</v>
      </c>
      <c r="E2242" s="37" t="s">
        <v>471</v>
      </c>
      <c r="F2242" s="37">
        <v>6</v>
      </c>
      <c r="G2242" s="37"/>
      <c r="H2242" s="37"/>
      <c r="I2242" s="38"/>
      <c r="J2242" s="38"/>
      <c r="K2242" s="38"/>
      <c r="L2242" s="38"/>
      <c r="M2242" s="39"/>
      <c r="N2242" s="39"/>
      <c r="O2242" s="40">
        <v>14000</v>
      </c>
      <c r="P2242" s="39">
        <f t="shared" si="107"/>
        <v>0</v>
      </c>
      <c r="Q2242" s="39">
        <f t="shared" si="108"/>
        <v>0</v>
      </c>
      <c r="R2242" s="39">
        <f t="shared" si="106"/>
        <v>0</v>
      </c>
    </row>
    <row r="2243" spans="4:18" x14ac:dyDescent="0.25">
      <c r="D2243" s="36" t="s">
        <v>2207</v>
      </c>
      <c r="E2243" s="37" t="s">
        <v>471</v>
      </c>
      <c r="F2243" s="37">
        <v>8</v>
      </c>
      <c r="G2243" s="37"/>
      <c r="H2243" s="37"/>
      <c r="I2243" s="38"/>
      <c r="J2243" s="38"/>
      <c r="K2243" s="38"/>
      <c r="L2243" s="38"/>
      <c r="M2243" s="39"/>
      <c r="N2243" s="39"/>
      <c r="O2243" s="40">
        <v>14000</v>
      </c>
      <c r="P2243" s="39">
        <f t="shared" si="107"/>
        <v>0</v>
      </c>
      <c r="Q2243" s="39">
        <f t="shared" si="108"/>
        <v>0</v>
      </c>
      <c r="R2243" s="39">
        <f t="shared" si="106"/>
        <v>0</v>
      </c>
    </row>
    <row r="2244" spans="4:18" x14ac:dyDescent="0.25">
      <c r="D2244" s="36" t="s">
        <v>2208</v>
      </c>
      <c r="E2244" s="37" t="s">
        <v>471</v>
      </c>
      <c r="F2244" s="37">
        <v>4</v>
      </c>
      <c r="G2244" s="37"/>
      <c r="H2244" s="37"/>
      <c r="I2244" s="38"/>
      <c r="J2244" s="38"/>
      <c r="K2244" s="38"/>
      <c r="L2244" s="38"/>
      <c r="M2244" s="39"/>
      <c r="N2244" s="39"/>
      <c r="O2244" s="40">
        <v>10000</v>
      </c>
      <c r="P2244" s="39">
        <f t="shared" si="107"/>
        <v>0</v>
      </c>
      <c r="Q2244" s="39">
        <f t="shared" si="108"/>
        <v>0</v>
      </c>
      <c r="R2244" s="39">
        <f t="shared" si="106"/>
        <v>0</v>
      </c>
    </row>
    <row r="2245" spans="4:18" x14ac:dyDescent="0.25">
      <c r="D2245" s="35" t="s">
        <v>2209</v>
      </c>
      <c r="E2245" s="37" t="s">
        <v>471</v>
      </c>
      <c r="F2245" s="37">
        <v>2</v>
      </c>
      <c r="G2245" s="37"/>
      <c r="H2245" s="37"/>
      <c r="I2245" s="38"/>
      <c r="J2245" s="38"/>
      <c r="K2245" s="38"/>
      <c r="L2245" s="38"/>
      <c r="M2245" s="39"/>
      <c r="N2245" s="39"/>
      <c r="O2245" s="41">
        <v>10000</v>
      </c>
      <c r="P2245" s="39">
        <f t="shared" si="107"/>
        <v>0</v>
      </c>
      <c r="Q2245" s="39">
        <f t="shared" si="108"/>
        <v>0</v>
      </c>
      <c r="R2245" s="39">
        <f t="shared" si="106"/>
        <v>0</v>
      </c>
    </row>
    <row r="2246" spans="4:18" x14ac:dyDescent="0.25">
      <c r="D2246" s="36" t="s">
        <v>2210</v>
      </c>
      <c r="E2246" s="37" t="s">
        <v>471</v>
      </c>
      <c r="F2246" s="37">
        <v>1</v>
      </c>
      <c r="G2246" s="37"/>
      <c r="H2246" s="37"/>
      <c r="I2246" s="38"/>
      <c r="J2246" s="38"/>
      <c r="K2246" s="38"/>
      <c r="L2246" s="38"/>
      <c r="M2246" s="39"/>
      <c r="N2246" s="39"/>
      <c r="O2246" s="40">
        <v>23000</v>
      </c>
      <c r="P2246" s="39">
        <f t="shared" si="107"/>
        <v>0</v>
      </c>
      <c r="Q2246" s="39">
        <f t="shared" si="108"/>
        <v>0</v>
      </c>
      <c r="R2246" s="39">
        <f t="shared" si="106"/>
        <v>0</v>
      </c>
    </row>
    <row r="2247" spans="4:18" x14ac:dyDescent="0.25">
      <c r="D2247" s="36" t="s">
        <v>2210</v>
      </c>
      <c r="E2247" s="37" t="s">
        <v>471</v>
      </c>
      <c r="F2247" s="37">
        <v>4</v>
      </c>
      <c r="G2247" s="37"/>
      <c r="H2247" s="37"/>
      <c r="I2247" s="38"/>
      <c r="J2247" s="38"/>
      <c r="K2247" s="38"/>
      <c r="L2247" s="38"/>
      <c r="M2247" s="39"/>
      <c r="N2247" s="39"/>
      <c r="O2247" s="40">
        <v>14000</v>
      </c>
      <c r="P2247" s="39">
        <f t="shared" si="107"/>
        <v>0</v>
      </c>
      <c r="Q2247" s="39">
        <f t="shared" si="108"/>
        <v>0</v>
      </c>
      <c r="R2247" s="39">
        <f t="shared" si="106"/>
        <v>0</v>
      </c>
    </row>
    <row r="2248" spans="4:18" x14ac:dyDescent="0.25">
      <c r="D2248" s="36" t="s">
        <v>2211</v>
      </c>
      <c r="E2248" s="37" t="s">
        <v>471</v>
      </c>
      <c r="F2248" s="37">
        <v>5</v>
      </c>
      <c r="G2248" s="37"/>
      <c r="H2248" s="37"/>
      <c r="I2248" s="38"/>
      <c r="J2248" s="38"/>
      <c r="K2248" s="38"/>
      <c r="L2248" s="38"/>
      <c r="M2248" s="39"/>
      <c r="N2248" s="39"/>
      <c r="O2248" s="40">
        <v>10000</v>
      </c>
      <c r="P2248" s="39">
        <f t="shared" si="107"/>
        <v>0</v>
      </c>
      <c r="Q2248" s="39">
        <f t="shared" si="108"/>
        <v>0</v>
      </c>
      <c r="R2248" s="39">
        <f t="shared" si="106"/>
        <v>0</v>
      </c>
    </row>
    <row r="2249" spans="4:18" x14ac:dyDescent="0.25">
      <c r="D2249" s="36" t="s">
        <v>2541</v>
      </c>
      <c r="E2249" s="37" t="s">
        <v>2257</v>
      </c>
      <c r="F2249" s="37">
        <v>6</v>
      </c>
      <c r="G2249" s="37"/>
      <c r="H2249" s="37"/>
      <c r="I2249" s="38"/>
      <c r="J2249" s="38"/>
      <c r="K2249" s="38"/>
      <c r="L2249" s="38"/>
      <c r="M2249" s="39"/>
      <c r="N2249" s="39"/>
      <c r="O2249" s="41">
        <v>69000</v>
      </c>
      <c r="P2249" s="39">
        <f t="shared" si="107"/>
        <v>0</v>
      </c>
      <c r="Q2249" s="39">
        <f t="shared" si="108"/>
        <v>0</v>
      </c>
      <c r="R2249" s="39">
        <f t="shared" si="106"/>
        <v>0</v>
      </c>
    </row>
    <row r="2250" spans="4:18" x14ac:dyDescent="0.25">
      <c r="D2250" s="36" t="s">
        <v>2542</v>
      </c>
      <c r="E2250" s="37" t="s">
        <v>2257</v>
      </c>
      <c r="F2250" s="37">
        <v>4</v>
      </c>
      <c r="G2250" s="37"/>
      <c r="H2250" s="37"/>
      <c r="I2250" s="38"/>
      <c r="J2250" s="38"/>
      <c r="K2250" s="38"/>
      <c r="L2250" s="38"/>
      <c r="M2250" s="39"/>
      <c r="N2250" s="39"/>
      <c r="O2250" s="41">
        <v>98000</v>
      </c>
      <c r="P2250" s="39">
        <f t="shared" si="107"/>
        <v>0</v>
      </c>
      <c r="Q2250" s="39">
        <f t="shared" si="108"/>
        <v>0</v>
      </c>
      <c r="R2250" s="39">
        <f t="shared" si="106"/>
        <v>0</v>
      </c>
    </row>
    <row r="2251" spans="4:18" x14ac:dyDescent="0.25">
      <c r="D2251" s="36" t="s">
        <v>2212</v>
      </c>
      <c r="E2251" s="37" t="s">
        <v>471</v>
      </c>
      <c r="F2251" s="37">
        <v>94</v>
      </c>
      <c r="G2251" s="37"/>
      <c r="H2251" s="37"/>
      <c r="I2251" s="38"/>
      <c r="J2251" s="38"/>
      <c r="K2251" s="38"/>
      <c r="L2251" s="38"/>
      <c r="M2251" s="39"/>
      <c r="N2251" s="39"/>
      <c r="O2251" s="40">
        <v>600</v>
      </c>
      <c r="P2251" s="39">
        <f t="shared" si="107"/>
        <v>0</v>
      </c>
      <c r="Q2251" s="39">
        <f t="shared" si="108"/>
        <v>0</v>
      </c>
      <c r="R2251" s="39">
        <f t="shared" si="106"/>
        <v>0</v>
      </c>
    </row>
    <row r="2252" spans="4:18" x14ac:dyDescent="0.25">
      <c r="D2252" s="36" t="s">
        <v>2213</v>
      </c>
      <c r="E2252" s="37" t="s">
        <v>471</v>
      </c>
      <c r="F2252" s="37">
        <v>10</v>
      </c>
      <c r="G2252" s="37"/>
      <c r="H2252" s="37"/>
      <c r="I2252" s="38"/>
      <c r="J2252" s="38"/>
      <c r="K2252" s="38"/>
      <c r="L2252" s="38"/>
      <c r="M2252" s="39"/>
      <c r="N2252" s="39"/>
      <c r="O2252" s="40">
        <v>7500</v>
      </c>
      <c r="P2252" s="39">
        <f t="shared" si="107"/>
        <v>0</v>
      </c>
      <c r="Q2252" s="39">
        <f t="shared" si="108"/>
        <v>0</v>
      </c>
      <c r="R2252" s="39">
        <f t="shared" si="106"/>
        <v>0</v>
      </c>
    </row>
    <row r="2253" spans="4:18" x14ac:dyDescent="0.25">
      <c r="D2253" s="36" t="s">
        <v>2272</v>
      </c>
      <c r="E2253" s="37" t="s">
        <v>313</v>
      </c>
      <c r="F2253" s="37">
        <v>2</v>
      </c>
      <c r="G2253" s="37"/>
      <c r="H2253" s="37"/>
      <c r="I2253" s="38"/>
      <c r="J2253" s="38"/>
      <c r="K2253" s="38"/>
      <c r="L2253" s="38"/>
      <c r="M2253" s="39"/>
      <c r="N2253" s="39"/>
      <c r="O2253" s="40">
        <v>25000</v>
      </c>
      <c r="P2253" s="39">
        <f t="shared" si="107"/>
        <v>0</v>
      </c>
      <c r="Q2253" s="39">
        <f t="shared" si="108"/>
        <v>0</v>
      </c>
      <c r="R2253" s="39">
        <f t="shared" si="106"/>
        <v>0</v>
      </c>
    </row>
    <row r="2254" spans="4:18" x14ac:dyDescent="0.25">
      <c r="D2254" s="36" t="s">
        <v>2331</v>
      </c>
      <c r="E2254" s="37" t="s">
        <v>589</v>
      </c>
      <c r="F2254" s="37">
        <v>3</v>
      </c>
      <c r="G2254" s="37"/>
      <c r="H2254" s="37"/>
      <c r="I2254" s="38"/>
      <c r="J2254" s="38"/>
      <c r="K2254" s="38"/>
      <c r="L2254" s="38"/>
      <c r="M2254" s="39"/>
      <c r="N2254" s="39"/>
      <c r="O2254" s="40">
        <v>10000</v>
      </c>
      <c r="P2254" s="39">
        <f t="shared" si="107"/>
        <v>0</v>
      </c>
      <c r="Q2254" s="39">
        <f t="shared" si="108"/>
        <v>0</v>
      </c>
      <c r="R2254" s="39">
        <f t="shared" si="106"/>
        <v>0</v>
      </c>
    </row>
    <row r="2255" spans="4:18" x14ac:dyDescent="0.25">
      <c r="D2255" s="36" t="s">
        <v>2273</v>
      </c>
      <c r="E2255" s="37" t="s">
        <v>589</v>
      </c>
      <c r="F2255" s="37">
        <v>4</v>
      </c>
      <c r="G2255" s="37"/>
      <c r="H2255" s="37"/>
      <c r="I2255" s="38"/>
      <c r="J2255" s="38"/>
      <c r="K2255" s="38"/>
      <c r="L2255" s="38"/>
      <c r="M2255" s="39"/>
      <c r="N2255" s="39"/>
      <c r="O2255" s="40">
        <v>10000</v>
      </c>
      <c r="P2255" s="39">
        <f t="shared" si="107"/>
        <v>0</v>
      </c>
      <c r="Q2255" s="39">
        <f t="shared" si="108"/>
        <v>0</v>
      </c>
      <c r="R2255" s="39">
        <f t="shared" si="106"/>
        <v>0</v>
      </c>
    </row>
    <row r="2256" spans="4:18" x14ac:dyDescent="0.25">
      <c r="D2256" s="36" t="s">
        <v>2273</v>
      </c>
      <c r="E2256" s="37" t="s">
        <v>313</v>
      </c>
      <c r="F2256" s="37">
        <v>3</v>
      </c>
      <c r="G2256" s="37"/>
      <c r="H2256" s="37"/>
      <c r="I2256" s="38"/>
      <c r="J2256" s="38"/>
      <c r="K2256" s="38"/>
      <c r="L2256" s="38"/>
      <c r="M2256" s="39"/>
      <c r="N2256" s="39"/>
      <c r="O2256" s="40">
        <v>25000</v>
      </c>
      <c r="P2256" s="39">
        <f t="shared" si="107"/>
        <v>0</v>
      </c>
      <c r="Q2256" s="39">
        <f t="shared" si="108"/>
        <v>0</v>
      </c>
      <c r="R2256" s="39">
        <f t="shared" si="106"/>
        <v>0</v>
      </c>
    </row>
    <row r="2257" spans="4:18" x14ac:dyDescent="0.25">
      <c r="D2257" s="36" t="s">
        <v>2276</v>
      </c>
      <c r="E2257" s="37" t="s">
        <v>589</v>
      </c>
      <c r="F2257" s="37">
        <v>5</v>
      </c>
      <c r="G2257" s="37"/>
      <c r="H2257" s="37"/>
      <c r="I2257" s="38"/>
      <c r="J2257" s="38"/>
      <c r="K2257" s="38"/>
      <c r="L2257" s="38"/>
      <c r="M2257" s="39"/>
      <c r="N2257" s="39"/>
      <c r="O2257" s="40">
        <v>12000</v>
      </c>
      <c r="P2257" s="39">
        <f t="shared" si="107"/>
        <v>0</v>
      </c>
      <c r="Q2257" s="39">
        <f t="shared" si="108"/>
        <v>0</v>
      </c>
      <c r="R2257" s="39">
        <f t="shared" si="106"/>
        <v>0</v>
      </c>
    </row>
    <row r="2258" spans="4:18" x14ac:dyDescent="0.25">
      <c r="D2258" s="36" t="s">
        <v>2514</v>
      </c>
      <c r="E2258" s="37" t="s">
        <v>2257</v>
      </c>
      <c r="F2258" s="37">
        <v>5</v>
      </c>
      <c r="G2258" s="37"/>
      <c r="H2258" s="37"/>
      <c r="I2258" s="38"/>
      <c r="J2258" s="38"/>
      <c r="K2258" s="38"/>
      <c r="L2258" s="38"/>
      <c r="M2258" s="39"/>
      <c r="N2258" s="39"/>
      <c r="O2258" s="41">
        <v>14000</v>
      </c>
      <c r="P2258" s="39">
        <f t="shared" si="107"/>
        <v>0</v>
      </c>
      <c r="Q2258" s="39">
        <f t="shared" si="108"/>
        <v>0</v>
      </c>
      <c r="R2258" s="39">
        <f t="shared" si="106"/>
        <v>0</v>
      </c>
    </row>
    <row r="2259" spans="4:18" x14ac:dyDescent="0.25">
      <c r="D2259" s="36" t="s">
        <v>2372</v>
      </c>
      <c r="E2259" s="37" t="s">
        <v>313</v>
      </c>
      <c r="F2259" s="37">
        <v>2</v>
      </c>
      <c r="G2259" s="37"/>
      <c r="H2259" s="37"/>
      <c r="I2259" s="38"/>
      <c r="J2259" s="38"/>
      <c r="K2259" s="38"/>
      <c r="L2259" s="38"/>
      <c r="M2259" s="39"/>
      <c r="N2259" s="39"/>
      <c r="O2259" s="41">
        <v>40000</v>
      </c>
      <c r="P2259" s="39">
        <f t="shared" si="107"/>
        <v>0</v>
      </c>
      <c r="Q2259" s="39">
        <f t="shared" si="108"/>
        <v>0</v>
      </c>
      <c r="R2259" s="39">
        <f t="shared" si="106"/>
        <v>0</v>
      </c>
    </row>
    <row r="2260" spans="4:18" x14ac:dyDescent="0.25">
      <c r="D2260" s="36" t="s">
        <v>2371</v>
      </c>
      <c r="E2260" s="37" t="s">
        <v>313</v>
      </c>
      <c r="F2260" s="37">
        <v>5</v>
      </c>
      <c r="G2260" s="37"/>
      <c r="H2260" s="37"/>
      <c r="I2260" s="38"/>
      <c r="J2260" s="38"/>
      <c r="K2260" s="38"/>
      <c r="L2260" s="38"/>
      <c r="M2260" s="39"/>
      <c r="N2260" s="39"/>
      <c r="O2260" s="40">
        <v>37000</v>
      </c>
      <c r="P2260" s="39">
        <f t="shared" si="107"/>
        <v>0</v>
      </c>
      <c r="Q2260" s="39">
        <f t="shared" si="108"/>
        <v>0</v>
      </c>
      <c r="R2260" s="39">
        <f t="shared" si="106"/>
        <v>0</v>
      </c>
    </row>
    <row r="2261" spans="4:18" x14ac:dyDescent="0.25">
      <c r="D2261" s="36" t="s">
        <v>2437</v>
      </c>
      <c r="E2261" s="37" t="s">
        <v>313</v>
      </c>
      <c r="F2261" s="37">
        <v>1</v>
      </c>
      <c r="G2261" s="37"/>
      <c r="H2261" s="37"/>
      <c r="I2261" s="38"/>
      <c r="J2261" s="38"/>
      <c r="K2261" s="38"/>
      <c r="L2261" s="38"/>
      <c r="M2261" s="39"/>
      <c r="N2261" s="39"/>
      <c r="O2261" s="41">
        <v>19000</v>
      </c>
      <c r="P2261" s="39">
        <f t="shared" si="107"/>
        <v>0</v>
      </c>
      <c r="Q2261" s="39">
        <f t="shared" si="108"/>
        <v>0</v>
      </c>
      <c r="R2261" s="39">
        <f t="shared" si="106"/>
        <v>0</v>
      </c>
    </row>
    <row r="2262" spans="4:18" x14ac:dyDescent="0.25">
      <c r="D2262" s="35" t="s">
        <v>2214</v>
      </c>
      <c r="E2262" s="37" t="s">
        <v>471</v>
      </c>
      <c r="F2262" s="37">
        <v>1</v>
      </c>
      <c r="G2262" s="37"/>
      <c r="H2262" s="37"/>
      <c r="I2262" s="38"/>
      <c r="J2262" s="38"/>
      <c r="K2262" s="38"/>
      <c r="L2262" s="38"/>
      <c r="M2262" s="39"/>
      <c r="N2262" s="39"/>
      <c r="O2262" s="41">
        <v>19000</v>
      </c>
      <c r="P2262" s="39">
        <f t="shared" si="107"/>
        <v>0</v>
      </c>
      <c r="Q2262" s="39">
        <f t="shared" si="108"/>
        <v>0</v>
      </c>
      <c r="R2262" s="39">
        <f t="shared" si="106"/>
        <v>0</v>
      </c>
    </row>
    <row r="2263" spans="4:18" x14ac:dyDescent="0.25">
      <c r="D2263" s="36" t="s">
        <v>2215</v>
      </c>
      <c r="E2263" s="37" t="s">
        <v>471</v>
      </c>
      <c r="F2263" s="37">
        <v>1</v>
      </c>
      <c r="G2263" s="37"/>
      <c r="H2263" s="37"/>
      <c r="I2263" s="38"/>
      <c r="J2263" s="38"/>
      <c r="K2263" s="38"/>
      <c r="L2263" s="38"/>
      <c r="M2263" s="39"/>
      <c r="N2263" s="39"/>
      <c r="O2263" s="41">
        <v>30000</v>
      </c>
      <c r="P2263" s="39">
        <f t="shared" si="107"/>
        <v>0</v>
      </c>
      <c r="Q2263" s="39">
        <f t="shared" si="108"/>
        <v>0</v>
      </c>
      <c r="R2263" s="39">
        <f t="shared" si="106"/>
        <v>0</v>
      </c>
    </row>
    <row r="2264" spans="4:18" x14ac:dyDescent="0.25">
      <c r="D2264" s="36" t="s">
        <v>2216</v>
      </c>
      <c r="E2264" s="37" t="s">
        <v>471</v>
      </c>
      <c r="F2264" s="37">
        <v>2</v>
      </c>
      <c r="G2264" s="37"/>
      <c r="H2264" s="37"/>
      <c r="I2264" s="38"/>
      <c r="J2264" s="38"/>
      <c r="K2264" s="38"/>
      <c r="L2264" s="38"/>
      <c r="M2264" s="39"/>
      <c r="N2264" s="39"/>
      <c r="O2264" s="40">
        <v>49000</v>
      </c>
      <c r="P2264" s="39">
        <f t="shared" si="107"/>
        <v>0</v>
      </c>
      <c r="Q2264" s="39">
        <f t="shared" si="108"/>
        <v>0</v>
      </c>
      <c r="R2264" s="39">
        <f t="shared" si="106"/>
        <v>0</v>
      </c>
    </row>
    <row r="2265" spans="4:18" x14ac:dyDescent="0.25">
      <c r="D2265" s="35" t="s">
        <v>2217</v>
      </c>
      <c r="E2265" s="37" t="s">
        <v>471</v>
      </c>
      <c r="F2265" s="37">
        <v>1</v>
      </c>
      <c r="G2265" s="37"/>
      <c r="H2265" s="37"/>
      <c r="I2265" s="38"/>
      <c r="J2265" s="38"/>
      <c r="K2265" s="38"/>
      <c r="L2265" s="38"/>
      <c r="M2265" s="39"/>
      <c r="N2265" s="39"/>
      <c r="O2265" s="41">
        <v>25000</v>
      </c>
      <c r="P2265" s="39">
        <f t="shared" si="107"/>
        <v>0</v>
      </c>
      <c r="Q2265" s="39">
        <f t="shared" si="108"/>
        <v>0</v>
      </c>
      <c r="R2265" s="39">
        <f t="shared" si="106"/>
        <v>0</v>
      </c>
    </row>
    <row r="2266" spans="4:18" x14ac:dyDescent="0.25">
      <c r="D2266" s="36" t="s">
        <v>2218</v>
      </c>
      <c r="E2266" s="37" t="s">
        <v>471</v>
      </c>
      <c r="F2266" s="37">
        <v>2</v>
      </c>
      <c r="G2266" s="37"/>
      <c r="H2266" s="37"/>
      <c r="I2266" s="38"/>
      <c r="J2266" s="38"/>
      <c r="K2266" s="38"/>
      <c r="L2266" s="38"/>
      <c r="M2266" s="39"/>
      <c r="N2266" s="39"/>
      <c r="O2266" s="40">
        <v>12000</v>
      </c>
      <c r="P2266" s="39">
        <f t="shared" si="107"/>
        <v>0</v>
      </c>
      <c r="Q2266" s="39">
        <f t="shared" si="108"/>
        <v>0</v>
      </c>
      <c r="R2266" s="39">
        <f t="shared" si="106"/>
        <v>0</v>
      </c>
    </row>
    <row r="2267" spans="4:18" x14ac:dyDescent="0.25">
      <c r="D2267" s="36" t="s">
        <v>2219</v>
      </c>
      <c r="E2267" s="37" t="s">
        <v>471</v>
      </c>
      <c r="F2267" s="37">
        <v>1</v>
      </c>
      <c r="G2267" s="37"/>
      <c r="H2267" s="37"/>
      <c r="I2267" s="38"/>
      <c r="J2267" s="38"/>
      <c r="K2267" s="38"/>
      <c r="L2267" s="38"/>
      <c r="M2267" s="39"/>
      <c r="N2267" s="39"/>
      <c r="O2267" s="40">
        <v>19000</v>
      </c>
      <c r="P2267" s="39">
        <f t="shared" si="107"/>
        <v>0</v>
      </c>
      <c r="Q2267" s="39">
        <f t="shared" si="108"/>
        <v>0</v>
      </c>
      <c r="R2267" s="39">
        <f t="shared" si="106"/>
        <v>0</v>
      </c>
    </row>
    <row r="2268" spans="4:18" x14ac:dyDescent="0.25">
      <c r="D2268" s="36" t="s">
        <v>2567</v>
      </c>
      <c r="E2268" s="37" t="s">
        <v>2257</v>
      </c>
      <c r="F2268" s="37">
        <v>3</v>
      </c>
      <c r="G2268" s="37"/>
      <c r="H2268" s="37"/>
      <c r="I2268" s="38"/>
      <c r="J2268" s="38"/>
      <c r="K2268" s="38"/>
      <c r="L2268" s="38"/>
      <c r="M2268" s="39"/>
      <c r="N2268" s="39"/>
      <c r="O2268" s="41">
        <v>20000</v>
      </c>
      <c r="P2268" s="39">
        <f t="shared" si="107"/>
        <v>0</v>
      </c>
      <c r="Q2268" s="39">
        <f t="shared" si="108"/>
        <v>0</v>
      </c>
      <c r="R2268" s="39">
        <f t="shared" si="106"/>
        <v>0</v>
      </c>
    </row>
    <row r="2269" spans="4:18" x14ac:dyDescent="0.25">
      <c r="D2269" s="35" t="s">
        <v>2220</v>
      </c>
      <c r="E2269" s="37" t="s">
        <v>471</v>
      </c>
      <c r="F2269" s="37">
        <v>1</v>
      </c>
      <c r="G2269" s="37"/>
      <c r="H2269" s="37"/>
      <c r="I2269" s="38"/>
      <c r="J2269" s="38"/>
      <c r="K2269" s="38"/>
      <c r="L2269" s="38"/>
      <c r="M2269" s="39"/>
      <c r="N2269" s="39"/>
      <c r="O2269" s="41">
        <v>35000</v>
      </c>
      <c r="P2269" s="39">
        <f t="shared" si="107"/>
        <v>0</v>
      </c>
      <c r="Q2269" s="39">
        <f t="shared" si="108"/>
        <v>0</v>
      </c>
      <c r="R2269" s="39">
        <f t="shared" si="106"/>
        <v>0</v>
      </c>
    </row>
    <row r="2270" spans="4:18" x14ac:dyDescent="0.25">
      <c r="D2270" s="36" t="s">
        <v>2576</v>
      </c>
      <c r="E2270" s="37" t="s">
        <v>2257</v>
      </c>
      <c r="F2270" s="37">
        <v>1</v>
      </c>
      <c r="G2270" s="37"/>
      <c r="H2270" s="37"/>
      <c r="I2270" s="38"/>
      <c r="J2270" s="38"/>
      <c r="K2270" s="38"/>
      <c r="L2270" s="38"/>
      <c r="M2270" s="39"/>
      <c r="N2270" s="39"/>
      <c r="O2270" s="41">
        <v>120000</v>
      </c>
      <c r="P2270" s="39">
        <f t="shared" si="107"/>
        <v>0</v>
      </c>
      <c r="Q2270" s="39">
        <f t="shared" si="108"/>
        <v>0</v>
      </c>
      <c r="R2270" s="39">
        <f t="shared" ref="R2270:R2301" si="109">G2270*O2270</f>
        <v>0</v>
      </c>
    </row>
    <row r="2271" spans="4:18" x14ac:dyDescent="0.25">
      <c r="D2271" s="35" t="s">
        <v>2221</v>
      </c>
      <c r="E2271" s="37" t="s">
        <v>471</v>
      </c>
      <c r="F2271" s="37">
        <v>2</v>
      </c>
      <c r="G2271" s="37"/>
      <c r="H2271" s="37"/>
      <c r="I2271" s="38"/>
      <c r="J2271" s="38"/>
      <c r="K2271" s="38"/>
      <c r="L2271" s="38"/>
      <c r="M2271" s="39"/>
      <c r="N2271" s="39"/>
      <c r="O2271" s="41">
        <v>230000</v>
      </c>
      <c r="P2271" s="39">
        <f t="shared" si="107"/>
        <v>0</v>
      </c>
      <c r="Q2271" s="39">
        <f t="shared" si="108"/>
        <v>0</v>
      </c>
      <c r="R2271" s="39">
        <f t="shared" si="109"/>
        <v>0</v>
      </c>
    </row>
    <row r="2272" spans="4:18" x14ac:dyDescent="0.25">
      <c r="D2272" s="36" t="s">
        <v>2575</v>
      </c>
      <c r="E2272" s="37" t="s">
        <v>2257</v>
      </c>
      <c r="F2272" s="37">
        <v>6</v>
      </c>
      <c r="G2272" s="37"/>
      <c r="H2272" s="37"/>
      <c r="I2272" s="38"/>
      <c r="J2272" s="38"/>
      <c r="K2272" s="38"/>
      <c r="L2272" s="38"/>
      <c r="M2272" s="39"/>
      <c r="N2272" s="39"/>
      <c r="O2272" s="41">
        <v>98000</v>
      </c>
      <c r="P2272" s="39">
        <f t="shared" si="107"/>
        <v>0</v>
      </c>
      <c r="Q2272" s="39">
        <f t="shared" si="108"/>
        <v>0</v>
      </c>
      <c r="R2272" s="39">
        <f t="shared" si="109"/>
        <v>0</v>
      </c>
    </row>
    <row r="2273" spans="4:18" x14ac:dyDescent="0.25">
      <c r="D2273" s="36" t="s">
        <v>2222</v>
      </c>
      <c r="E2273" s="37" t="s">
        <v>471</v>
      </c>
      <c r="F2273" s="37">
        <v>2</v>
      </c>
      <c r="G2273" s="37"/>
      <c r="H2273" s="37"/>
      <c r="I2273" s="38"/>
      <c r="J2273" s="38"/>
      <c r="K2273" s="38"/>
      <c r="L2273" s="38"/>
      <c r="M2273" s="39"/>
      <c r="N2273" s="39"/>
      <c r="O2273" s="40">
        <v>139000</v>
      </c>
      <c r="P2273" s="39">
        <f t="shared" si="107"/>
        <v>0</v>
      </c>
      <c r="Q2273" s="39">
        <f t="shared" si="108"/>
        <v>0</v>
      </c>
      <c r="R2273" s="39">
        <f t="shared" si="109"/>
        <v>0</v>
      </c>
    </row>
    <row r="2274" spans="4:18" x14ac:dyDescent="0.25">
      <c r="D2274" s="35" t="s">
        <v>2223</v>
      </c>
      <c r="E2274" s="37" t="s">
        <v>471</v>
      </c>
      <c r="F2274" s="37">
        <v>1</v>
      </c>
      <c r="G2274" s="37"/>
      <c r="H2274" s="37"/>
      <c r="I2274" s="38"/>
      <c r="J2274" s="38"/>
      <c r="K2274" s="38"/>
      <c r="L2274" s="38"/>
      <c r="M2274" s="39"/>
      <c r="N2274" s="39"/>
      <c r="O2274" s="41">
        <v>376000</v>
      </c>
      <c r="P2274" s="39">
        <f t="shared" si="107"/>
        <v>0</v>
      </c>
      <c r="Q2274" s="39">
        <f t="shared" si="108"/>
        <v>0</v>
      </c>
      <c r="R2274" s="39">
        <f t="shared" si="109"/>
        <v>0</v>
      </c>
    </row>
    <row r="2275" spans="4:18" x14ac:dyDescent="0.25">
      <c r="D2275" s="35" t="s">
        <v>2224</v>
      </c>
      <c r="E2275" s="37" t="s">
        <v>471</v>
      </c>
      <c r="F2275" s="37">
        <v>11</v>
      </c>
      <c r="G2275" s="37"/>
      <c r="H2275" s="37"/>
      <c r="I2275" s="38"/>
      <c r="J2275" s="38"/>
      <c r="K2275" s="38"/>
      <c r="L2275" s="38"/>
      <c r="M2275" s="39"/>
      <c r="N2275" s="39"/>
      <c r="O2275" s="41">
        <v>95000</v>
      </c>
      <c r="P2275" s="39">
        <f t="shared" si="107"/>
        <v>0</v>
      </c>
      <c r="Q2275" s="39">
        <f t="shared" si="108"/>
        <v>0</v>
      </c>
      <c r="R2275" s="39">
        <f t="shared" si="109"/>
        <v>0</v>
      </c>
    </row>
    <row r="2276" spans="4:18" x14ac:dyDescent="0.25">
      <c r="D2276" s="35" t="s">
        <v>2225</v>
      </c>
      <c r="E2276" s="37" t="s">
        <v>471</v>
      </c>
      <c r="F2276" s="37">
        <v>1</v>
      </c>
      <c r="G2276" s="37"/>
      <c r="H2276" s="37"/>
      <c r="I2276" s="38"/>
      <c r="J2276" s="38"/>
      <c r="K2276" s="38"/>
      <c r="L2276" s="38"/>
      <c r="M2276" s="39"/>
      <c r="N2276" s="39"/>
      <c r="O2276" s="41">
        <v>180000</v>
      </c>
      <c r="P2276" s="39">
        <f t="shared" si="107"/>
        <v>0</v>
      </c>
      <c r="Q2276" s="39">
        <f t="shared" si="108"/>
        <v>0</v>
      </c>
      <c r="R2276" s="39">
        <f t="shared" si="109"/>
        <v>0</v>
      </c>
    </row>
    <row r="2277" spans="4:18" x14ac:dyDescent="0.25">
      <c r="D2277" s="36" t="s">
        <v>2489</v>
      </c>
      <c r="E2277" s="37" t="s">
        <v>313</v>
      </c>
      <c r="F2277" s="37">
        <v>1</v>
      </c>
      <c r="G2277" s="37"/>
      <c r="H2277" s="37"/>
      <c r="I2277" s="38"/>
      <c r="J2277" s="38"/>
      <c r="K2277" s="38"/>
      <c r="L2277" s="38"/>
      <c r="M2277" s="39"/>
      <c r="N2277" s="39"/>
      <c r="O2277" s="41">
        <v>98000</v>
      </c>
      <c r="P2277" s="39">
        <f t="shared" si="107"/>
        <v>0</v>
      </c>
      <c r="Q2277" s="39">
        <f t="shared" si="108"/>
        <v>0</v>
      </c>
      <c r="R2277" s="39">
        <f t="shared" si="109"/>
        <v>0</v>
      </c>
    </row>
    <row r="2278" spans="4:18" x14ac:dyDescent="0.25">
      <c r="D2278" s="36" t="s">
        <v>2490</v>
      </c>
      <c r="E2278" s="37" t="s">
        <v>313</v>
      </c>
      <c r="F2278" s="37">
        <v>1</v>
      </c>
      <c r="G2278" s="37"/>
      <c r="H2278" s="37"/>
      <c r="I2278" s="38"/>
      <c r="J2278" s="38"/>
      <c r="K2278" s="38"/>
      <c r="L2278" s="38"/>
      <c r="M2278" s="39"/>
      <c r="N2278" s="39"/>
      <c r="O2278" s="41">
        <v>185000</v>
      </c>
      <c r="P2278" s="39">
        <f t="shared" si="107"/>
        <v>0</v>
      </c>
      <c r="Q2278" s="39">
        <f t="shared" si="108"/>
        <v>0</v>
      </c>
      <c r="R2278" s="39">
        <f t="shared" si="109"/>
        <v>0</v>
      </c>
    </row>
    <row r="2279" spans="4:18" x14ac:dyDescent="0.25">
      <c r="D2279" s="35" t="s">
        <v>2226</v>
      </c>
      <c r="E2279" s="37" t="s">
        <v>471</v>
      </c>
      <c r="F2279" s="37">
        <v>1</v>
      </c>
      <c r="G2279" s="37"/>
      <c r="H2279" s="37"/>
      <c r="I2279" s="38"/>
      <c r="J2279" s="38"/>
      <c r="K2279" s="38"/>
      <c r="L2279" s="38"/>
      <c r="M2279" s="39"/>
      <c r="N2279" s="39"/>
      <c r="O2279" s="41">
        <v>29000</v>
      </c>
      <c r="P2279" s="39">
        <f t="shared" si="107"/>
        <v>0</v>
      </c>
      <c r="Q2279" s="39">
        <f t="shared" si="108"/>
        <v>0</v>
      </c>
      <c r="R2279" s="39">
        <f t="shared" si="109"/>
        <v>0</v>
      </c>
    </row>
    <row r="2280" spans="4:18" x14ac:dyDescent="0.25">
      <c r="D2280" s="36" t="s">
        <v>2227</v>
      </c>
      <c r="E2280" s="37" t="s">
        <v>471</v>
      </c>
      <c r="F2280" s="37">
        <v>6</v>
      </c>
      <c r="G2280" s="37"/>
      <c r="H2280" s="37"/>
      <c r="I2280" s="38"/>
      <c r="J2280" s="38"/>
      <c r="K2280" s="38"/>
      <c r="L2280" s="38"/>
      <c r="M2280" s="39"/>
      <c r="N2280" s="39"/>
      <c r="O2280" s="40">
        <v>15000</v>
      </c>
      <c r="P2280" s="39">
        <f t="shared" si="107"/>
        <v>0</v>
      </c>
      <c r="Q2280" s="39">
        <f t="shared" si="108"/>
        <v>0</v>
      </c>
      <c r="R2280" s="39">
        <f t="shared" si="109"/>
        <v>0</v>
      </c>
    </row>
    <row r="2281" spans="4:18" x14ac:dyDescent="0.25">
      <c r="D2281" s="36" t="s">
        <v>2487</v>
      </c>
      <c r="E2281" s="37" t="s">
        <v>313</v>
      </c>
      <c r="F2281" s="37">
        <v>1</v>
      </c>
      <c r="G2281" s="37"/>
      <c r="H2281" s="37"/>
      <c r="I2281" s="38"/>
      <c r="J2281" s="38"/>
      <c r="K2281" s="38"/>
      <c r="L2281" s="38"/>
      <c r="M2281" s="39"/>
      <c r="N2281" s="39"/>
      <c r="O2281" s="41">
        <v>590000</v>
      </c>
      <c r="P2281" s="39">
        <f t="shared" si="107"/>
        <v>0</v>
      </c>
      <c r="Q2281" s="39">
        <f t="shared" si="108"/>
        <v>0</v>
      </c>
      <c r="R2281" s="39">
        <f t="shared" si="109"/>
        <v>0</v>
      </c>
    </row>
    <row r="2282" spans="4:18" x14ac:dyDescent="0.25">
      <c r="D2282" s="36" t="s">
        <v>2228</v>
      </c>
      <c r="E2282" s="37" t="s">
        <v>471</v>
      </c>
      <c r="F2282" s="37">
        <v>5</v>
      </c>
      <c r="G2282" s="37"/>
      <c r="H2282" s="37"/>
      <c r="I2282" s="38"/>
      <c r="J2282" s="38"/>
      <c r="K2282" s="38"/>
      <c r="L2282" s="38"/>
      <c r="M2282" s="39"/>
      <c r="N2282" s="39"/>
      <c r="O2282" s="40">
        <v>8500</v>
      </c>
      <c r="P2282" s="39">
        <f t="shared" si="107"/>
        <v>0</v>
      </c>
      <c r="Q2282" s="39">
        <f t="shared" si="108"/>
        <v>0</v>
      </c>
      <c r="R2282" s="39">
        <f t="shared" si="109"/>
        <v>0</v>
      </c>
    </row>
    <row r="2283" spans="4:18" x14ac:dyDescent="0.25">
      <c r="D2283" s="35" t="s">
        <v>2229</v>
      </c>
      <c r="E2283" s="37" t="s">
        <v>471</v>
      </c>
      <c r="F2283" s="37">
        <v>1</v>
      </c>
      <c r="G2283" s="37"/>
      <c r="H2283" s="37"/>
      <c r="I2283" s="38"/>
      <c r="J2283" s="38"/>
      <c r="K2283" s="38"/>
      <c r="L2283" s="38"/>
      <c r="M2283" s="39"/>
      <c r="N2283" s="39"/>
      <c r="O2283" s="41">
        <v>58000</v>
      </c>
      <c r="P2283" s="39">
        <f t="shared" si="107"/>
        <v>0</v>
      </c>
      <c r="Q2283" s="39">
        <f t="shared" si="108"/>
        <v>0</v>
      </c>
      <c r="R2283" s="39">
        <f t="shared" si="109"/>
        <v>0</v>
      </c>
    </row>
    <row r="2284" spans="4:18" x14ac:dyDescent="0.25">
      <c r="D2284" s="35" t="s">
        <v>2230</v>
      </c>
      <c r="E2284" s="37" t="s">
        <v>471</v>
      </c>
      <c r="F2284" s="37">
        <v>2</v>
      </c>
      <c r="G2284" s="37"/>
      <c r="H2284" s="37"/>
      <c r="I2284" s="38"/>
      <c r="J2284" s="38"/>
      <c r="K2284" s="38"/>
      <c r="L2284" s="38"/>
      <c r="M2284" s="39"/>
      <c r="N2284" s="39"/>
      <c r="O2284" s="41">
        <v>58000</v>
      </c>
      <c r="P2284" s="39">
        <f t="shared" si="107"/>
        <v>0</v>
      </c>
      <c r="Q2284" s="39">
        <f t="shared" si="108"/>
        <v>0</v>
      </c>
      <c r="R2284" s="39">
        <f t="shared" si="109"/>
        <v>0</v>
      </c>
    </row>
    <row r="2285" spans="4:18" x14ac:dyDescent="0.25">
      <c r="D2285" s="35" t="s">
        <v>2231</v>
      </c>
      <c r="E2285" s="37" t="s">
        <v>471</v>
      </c>
      <c r="F2285" s="37">
        <v>1</v>
      </c>
      <c r="G2285" s="37"/>
      <c r="H2285" s="37"/>
      <c r="I2285" s="38"/>
      <c r="J2285" s="38"/>
      <c r="K2285" s="38"/>
      <c r="L2285" s="38"/>
      <c r="M2285" s="39"/>
      <c r="N2285" s="39"/>
      <c r="O2285" s="41">
        <v>5500</v>
      </c>
      <c r="P2285" s="39">
        <f t="shared" si="107"/>
        <v>0</v>
      </c>
      <c r="Q2285" s="39">
        <f t="shared" si="108"/>
        <v>0</v>
      </c>
      <c r="R2285" s="39">
        <f t="shared" si="109"/>
        <v>0</v>
      </c>
    </row>
    <row r="2286" spans="4:18" x14ac:dyDescent="0.25">
      <c r="D2286" s="36" t="s">
        <v>2232</v>
      </c>
      <c r="E2286" s="37" t="s">
        <v>471</v>
      </c>
      <c r="F2286" s="37">
        <v>4</v>
      </c>
      <c r="G2286" s="37"/>
      <c r="H2286" s="37"/>
      <c r="I2286" s="38"/>
      <c r="J2286" s="38"/>
      <c r="K2286" s="38"/>
      <c r="L2286" s="38"/>
      <c r="M2286" s="39"/>
      <c r="N2286" s="39"/>
      <c r="O2286" s="40">
        <v>49000</v>
      </c>
      <c r="P2286" s="39">
        <f t="shared" si="107"/>
        <v>0</v>
      </c>
      <c r="Q2286" s="39">
        <f t="shared" si="108"/>
        <v>0</v>
      </c>
      <c r="R2286" s="39">
        <f t="shared" si="109"/>
        <v>0</v>
      </c>
    </row>
    <row r="2287" spans="4:18" x14ac:dyDescent="0.25">
      <c r="D2287" s="35" t="s">
        <v>2233</v>
      </c>
      <c r="E2287" s="37" t="s">
        <v>471</v>
      </c>
      <c r="F2287" s="37">
        <v>20</v>
      </c>
      <c r="G2287" s="37"/>
      <c r="H2287" s="37"/>
      <c r="I2287" s="38"/>
      <c r="J2287" s="38"/>
      <c r="K2287" s="38"/>
      <c r="L2287" s="38"/>
      <c r="M2287" s="39"/>
      <c r="N2287" s="39"/>
      <c r="O2287" s="41">
        <v>2000</v>
      </c>
      <c r="P2287" s="39">
        <f t="shared" si="107"/>
        <v>0</v>
      </c>
      <c r="Q2287" s="39">
        <f t="shared" si="108"/>
        <v>0</v>
      </c>
      <c r="R2287" s="39">
        <f t="shared" si="109"/>
        <v>0</v>
      </c>
    </row>
    <row r="2288" spans="4:18" x14ac:dyDescent="0.25">
      <c r="D2288" s="36" t="s">
        <v>2234</v>
      </c>
      <c r="E2288" s="37" t="s">
        <v>471</v>
      </c>
      <c r="F2288" s="37">
        <v>1</v>
      </c>
      <c r="G2288" s="37"/>
      <c r="H2288" s="37"/>
      <c r="I2288" s="38"/>
      <c r="J2288" s="38"/>
      <c r="K2288" s="38"/>
      <c r="L2288" s="38"/>
      <c r="M2288" s="39"/>
      <c r="N2288" s="39"/>
      <c r="O2288" s="41">
        <v>75000</v>
      </c>
      <c r="P2288" s="39">
        <f t="shared" si="107"/>
        <v>0</v>
      </c>
      <c r="Q2288" s="39">
        <f t="shared" si="108"/>
        <v>0</v>
      </c>
      <c r="R2288" s="39">
        <f t="shared" si="109"/>
        <v>0</v>
      </c>
    </row>
    <row r="2289" spans="4:18" x14ac:dyDescent="0.25">
      <c r="D2289" s="35" t="s">
        <v>2235</v>
      </c>
      <c r="E2289" s="37" t="s">
        <v>471</v>
      </c>
      <c r="F2289" s="37">
        <v>1</v>
      </c>
      <c r="G2289" s="37"/>
      <c r="H2289" s="37"/>
      <c r="I2289" s="38"/>
      <c r="J2289" s="38"/>
      <c r="K2289" s="38"/>
      <c r="L2289" s="38"/>
      <c r="M2289" s="39"/>
      <c r="N2289" s="39"/>
      <c r="O2289" s="41">
        <v>12000</v>
      </c>
      <c r="P2289" s="39">
        <f t="shared" si="107"/>
        <v>0</v>
      </c>
      <c r="Q2289" s="39">
        <f t="shared" si="108"/>
        <v>0</v>
      </c>
      <c r="R2289" s="39">
        <f t="shared" si="109"/>
        <v>0</v>
      </c>
    </row>
    <row r="2290" spans="4:18" x14ac:dyDescent="0.25">
      <c r="D2290" s="35" t="s">
        <v>2236</v>
      </c>
      <c r="E2290" s="37" t="s">
        <v>471</v>
      </c>
      <c r="F2290" s="37">
        <v>1</v>
      </c>
      <c r="G2290" s="37"/>
      <c r="H2290" s="37"/>
      <c r="I2290" s="38"/>
      <c r="J2290" s="38"/>
      <c r="K2290" s="38"/>
      <c r="L2290" s="38"/>
      <c r="M2290" s="39"/>
      <c r="N2290" s="39"/>
      <c r="O2290" s="41">
        <v>250000</v>
      </c>
      <c r="P2290" s="39">
        <f t="shared" si="107"/>
        <v>0</v>
      </c>
      <c r="Q2290" s="39">
        <f t="shared" si="108"/>
        <v>0</v>
      </c>
      <c r="R2290" s="39">
        <f t="shared" si="109"/>
        <v>0</v>
      </c>
    </row>
    <row r="2291" spans="4:18" x14ac:dyDescent="0.25">
      <c r="D2291" s="36" t="s">
        <v>2237</v>
      </c>
      <c r="E2291" s="37" t="s">
        <v>471</v>
      </c>
      <c r="F2291" s="37">
        <v>23</v>
      </c>
      <c r="G2291" s="37"/>
      <c r="H2291" s="37"/>
      <c r="I2291" s="38"/>
      <c r="J2291" s="38"/>
      <c r="K2291" s="38"/>
      <c r="L2291" s="38"/>
      <c r="M2291" s="39"/>
      <c r="N2291" s="39"/>
      <c r="O2291" s="40">
        <v>14000</v>
      </c>
      <c r="P2291" s="39">
        <f t="shared" si="107"/>
        <v>0</v>
      </c>
      <c r="Q2291" s="39">
        <f t="shared" si="108"/>
        <v>0</v>
      </c>
      <c r="R2291" s="39">
        <f t="shared" si="109"/>
        <v>0</v>
      </c>
    </row>
    <row r="2292" spans="4:18" x14ac:dyDescent="0.25">
      <c r="D2292" s="36" t="s">
        <v>2238</v>
      </c>
      <c r="E2292" s="37" t="s">
        <v>471</v>
      </c>
      <c r="F2292" s="37">
        <v>3</v>
      </c>
      <c r="G2292" s="37"/>
      <c r="H2292" s="37"/>
      <c r="I2292" s="38"/>
      <c r="J2292" s="38"/>
      <c r="K2292" s="38"/>
      <c r="L2292" s="38"/>
      <c r="M2292" s="39"/>
      <c r="N2292" s="39"/>
      <c r="O2292" s="41">
        <v>1000</v>
      </c>
      <c r="P2292" s="39">
        <f t="shared" si="107"/>
        <v>0</v>
      </c>
      <c r="Q2292" s="39">
        <f t="shared" si="108"/>
        <v>0</v>
      </c>
      <c r="R2292" s="39">
        <f t="shared" si="109"/>
        <v>0</v>
      </c>
    </row>
    <row r="2293" spans="4:18" x14ac:dyDescent="0.25">
      <c r="D2293" s="36" t="s">
        <v>2239</v>
      </c>
      <c r="E2293" s="37" t="s">
        <v>471</v>
      </c>
      <c r="F2293" s="37">
        <v>1</v>
      </c>
      <c r="G2293" s="37"/>
      <c r="H2293" s="37"/>
      <c r="I2293" s="38"/>
      <c r="J2293" s="38"/>
      <c r="K2293" s="38"/>
      <c r="L2293" s="38"/>
      <c r="M2293" s="39"/>
      <c r="N2293" s="39"/>
      <c r="O2293" s="41">
        <v>1000</v>
      </c>
      <c r="P2293" s="39">
        <f t="shared" si="107"/>
        <v>0</v>
      </c>
      <c r="Q2293" s="39">
        <f t="shared" si="108"/>
        <v>0</v>
      </c>
      <c r="R2293" s="39">
        <f t="shared" si="109"/>
        <v>0</v>
      </c>
    </row>
    <row r="2294" spans="4:18" x14ac:dyDescent="0.25">
      <c r="D2294" s="36" t="s">
        <v>2240</v>
      </c>
      <c r="E2294" s="37" t="s">
        <v>471</v>
      </c>
      <c r="F2294" s="37">
        <v>1</v>
      </c>
      <c r="G2294" s="37"/>
      <c r="H2294" s="37"/>
      <c r="I2294" s="38"/>
      <c r="J2294" s="38"/>
      <c r="K2294" s="38"/>
      <c r="L2294" s="38"/>
      <c r="M2294" s="39"/>
      <c r="N2294" s="39"/>
      <c r="O2294" s="41">
        <v>1000</v>
      </c>
      <c r="P2294" s="39">
        <f t="shared" si="107"/>
        <v>0</v>
      </c>
      <c r="Q2294" s="39">
        <f t="shared" si="108"/>
        <v>0</v>
      </c>
      <c r="R2294" s="39">
        <f t="shared" si="109"/>
        <v>0</v>
      </c>
    </row>
    <row r="2295" spans="4:18" x14ac:dyDescent="0.25">
      <c r="D2295" s="36" t="s">
        <v>2241</v>
      </c>
      <c r="E2295" s="37" t="s">
        <v>471</v>
      </c>
      <c r="F2295" s="37">
        <v>7</v>
      </c>
      <c r="G2295" s="37"/>
      <c r="H2295" s="37"/>
      <c r="I2295" s="38"/>
      <c r="J2295" s="38"/>
      <c r="K2295" s="38"/>
      <c r="L2295" s="38"/>
      <c r="M2295" s="39"/>
      <c r="N2295" s="39"/>
      <c r="O2295" s="40">
        <v>1000</v>
      </c>
      <c r="P2295" s="39">
        <f t="shared" si="107"/>
        <v>0</v>
      </c>
      <c r="Q2295" s="39">
        <f t="shared" si="108"/>
        <v>0</v>
      </c>
      <c r="R2295" s="39">
        <f t="shared" si="109"/>
        <v>0</v>
      </c>
    </row>
    <row r="2296" spans="4:18" x14ac:dyDescent="0.25">
      <c r="D2296" s="36" t="s">
        <v>2242</v>
      </c>
      <c r="E2296" s="37" t="s">
        <v>471</v>
      </c>
      <c r="F2296" s="37">
        <v>27</v>
      </c>
      <c r="G2296" s="37"/>
      <c r="H2296" s="37"/>
      <c r="I2296" s="38"/>
      <c r="J2296" s="38"/>
      <c r="K2296" s="38"/>
      <c r="L2296" s="38"/>
      <c r="M2296" s="39"/>
      <c r="N2296" s="39"/>
      <c r="O2296" s="40">
        <v>1000</v>
      </c>
      <c r="P2296" s="39">
        <f t="shared" si="107"/>
        <v>0</v>
      </c>
      <c r="Q2296" s="39">
        <f t="shared" si="108"/>
        <v>0</v>
      </c>
      <c r="R2296" s="39">
        <f t="shared" si="109"/>
        <v>0</v>
      </c>
    </row>
    <row r="2297" spans="4:18" x14ac:dyDescent="0.25">
      <c r="D2297" s="36" t="s">
        <v>2243</v>
      </c>
      <c r="E2297" s="37" t="s">
        <v>471</v>
      </c>
      <c r="F2297" s="37">
        <v>24</v>
      </c>
      <c r="G2297" s="37"/>
      <c r="H2297" s="37"/>
      <c r="I2297" s="38"/>
      <c r="J2297" s="38"/>
      <c r="K2297" s="38"/>
      <c r="L2297" s="38"/>
      <c r="M2297" s="39"/>
      <c r="N2297" s="39"/>
      <c r="O2297" s="41">
        <v>350</v>
      </c>
      <c r="P2297" s="39">
        <f t="shared" si="107"/>
        <v>0</v>
      </c>
      <c r="Q2297" s="39">
        <f t="shared" si="108"/>
        <v>0</v>
      </c>
      <c r="R2297" s="39">
        <f t="shared" si="109"/>
        <v>0</v>
      </c>
    </row>
    <row r="2298" spans="4:18" x14ac:dyDescent="0.25">
      <c r="D2298" s="36" t="s">
        <v>2244</v>
      </c>
      <c r="E2298" s="37" t="s">
        <v>471</v>
      </c>
      <c r="F2298" s="37">
        <v>2</v>
      </c>
      <c r="G2298" s="37"/>
      <c r="H2298" s="37"/>
      <c r="I2298" s="38"/>
      <c r="J2298" s="38"/>
      <c r="K2298" s="38"/>
      <c r="L2298" s="38"/>
      <c r="M2298" s="39"/>
      <c r="N2298" s="39"/>
      <c r="O2298" s="41">
        <v>1000</v>
      </c>
      <c r="P2298" s="39">
        <f t="shared" si="107"/>
        <v>0</v>
      </c>
      <c r="Q2298" s="39">
        <f t="shared" si="108"/>
        <v>0</v>
      </c>
      <c r="R2298" s="39">
        <f t="shared" si="109"/>
        <v>0</v>
      </c>
    </row>
    <row r="2299" spans="4:18" x14ac:dyDescent="0.25">
      <c r="D2299" s="36" t="s">
        <v>2245</v>
      </c>
      <c r="E2299" s="37" t="s">
        <v>471</v>
      </c>
      <c r="F2299" s="37">
        <v>2</v>
      </c>
      <c r="G2299" s="37"/>
      <c r="H2299" s="37"/>
      <c r="I2299" s="38"/>
      <c r="J2299" s="38"/>
      <c r="K2299" s="38"/>
      <c r="L2299" s="38"/>
      <c r="M2299" s="39"/>
      <c r="N2299" s="39"/>
      <c r="O2299" s="41">
        <v>1000</v>
      </c>
      <c r="P2299" s="39">
        <f t="shared" si="107"/>
        <v>0</v>
      </c>
      <c r="Q2299" s="39">
        <f t="shared" si="108"/>
        <v>0</v>
      </c>
      <c r="R2299" s="39">
        <f t="shared" si="109"/>
        <v>0</v>
      </c>
    </row>
    <row r="2300" spans="4:18" x14ac:dyDescent="0.25">
      <c r="D2300" s="36" t="s">
        <v>2246</v>
      </c>
      <c r="E2300" s="37" t="s">
        <v>471</v>
      </c>
      <c r="F2300" s="37">
        <v>308</v>
      </c>
      <c r="G2300" s="37"/>
      <c r="H2300" s="37"/>
      <c r="I2300" s="38"/>
      <c r="J2300" s="38"/>
      <c r="K2300" s="38"/>
      <c r="L2300" s="38"/>
      <c r="M2300" s="39"/>
      <c r="N2300" s="39"/>
      <c r="O2300" s="40">
        <v>300</v>
      </c>
      <c r="P2300" s="39">
        <f t="shared" si="107"/>
        <v>0</v>
      </c>
      <c r="Q2300" s="39">
        <f t="shared" si="108"/>
        <v>0</v>
      </c>
      <c r="R2300" s="39">
        <f t="shared" si="109"/>
        <v>0</v>
      </c>
    </row>
    <row r="2301" spans="4:18" x14ac:dyDescent="0.25">
      <c r="D2301" s="35" t="s">
        <v>2247</v>
      </c>
      <c r="E2301" s="37" t="s">
        <v>471</v>
      </c>
      <c r="F2301" s="37">
        <v>2</v>
      </c>
      <c r="G2301" s="37"/>
      <c r="H2301" s="37"/>
      <c r="I2301" s="38"/>
      <c r="J2301" s="38"/>
      <c r="K2301" s="38"/>
      <c r="L2301" s="38"/>
      <c r="M2301" s="39"/>
      <c r="N2301" s="39"/>
      <c r="O2301" s="41">
        <v>12000</v>
      </c>
      <c r="P2301" s="39">
        <f t="shared" si="107"/>
        <v>0</v>
      </c>
      <c r="Q2301" s="39">
        <f t="shared" si="108"/>
        <v>0</v>
      </c>
      <c r="R2301" s="39">
        <f t="shared" si="109"/>
        <v>0</v>
      </c>
    </row>
    <row r="2302" spans="4:18" x14ac:dyDescent="0.25">
      <c r="D2302" s="35" t="s">
        <v>2247</v>
      </c>
      <c r="E2302" s="37" t="s">
        <v>471</v>
      </c>
      <c r="F2302" s="37">
        <v>2</v>
      </c>
      <c r="G2302" s="37"/>
      <c r="H2302" s="37"/>
      <c r="I2302" s="38"/>
      <c r="J2302" s="38"/>
      <c r="K2302" s="38"/>
      <c r="L2302" s="38"/>
      <c r="M2302" s="39"/>
      <c r="N2302" s="39"/>
      <c r="O2302" s="41">
        <v>7000</v>
      </c>
      <c r="P2302" s="39">
        <f t="shared" si="107"/>
        <v>0</v>
      </c>
      <c r="Q2302" s="39">
        <f t="shared" si="108"/>
        <v>0</v>
      </c>
      <c r="R2302" s="39">
        <f t="shared" ref="R2302:R2312" si="110">G2302*O2302</f>
        <v>0</v>
      </c>
    </row>
    <row r="2303" spans="4:18" x14ac:dyDescent="0.25">
      <c r="D2303" s="36" t="s">
        <v>2248</v>
      </c>
      <c r="E2303" s="37" t="s">
        <v>471</v>
      </c>
      <c r="F2303" s="37">
        <v>1</v>
      </c>
      <c r="G2303" s="37"/>
      <c r="H2303" s="37"/>
      <c r="I2303" s="38"/>
      <c r="J2303" s="38"/>
      <c r="K2303" s="38"/>
      <c r="L2303" s="38"/>
      <c r="M2303" s="39"/>
      <c r="N2303" s="39"/>
      <c r="O2303" s="41">
        <v>58000</v>
      </c>
      <c r="P2303" s="39">
        <f t="shared" si="107"/>
        <v>0</v>
      </c>
      <c r="Q2303" s="39">
        <f t="shared" si="108"/>
        <v>0</v>
      </c>
      <c r="R2303" s="39">
        <f t="shared" si="110"/>
        <v>0</v>
      </c>
    </row>
    <row r="2304" spans="4:18" x14ac:dyDescent="0.25">
      <c r="D2304" s="36" t="s">
        <v>2249</v>
      </c>
      <c r="E2304" s="37" t="s">
        <v>471</v>
      </c>
      <c r="F2304" s="37">
        <v>1</v>
      </c>
      <c r="G2304" s="37"/>
      <c r="H2304" s="37"/>
      <c r="I2304" s="38"/>
      <c r="J2304" s="38"/>
      <c r="K2304" s="38"/>
      <c r="L2304" s="38"/>
      <c r="M2304" s="39"/>
      <c r="N2304" s="39"/>
      <c r="O2304" s="41">
        <v>10000</v>
      </c>
      <c r="P2304" s="39">
        <f t="shared" si="107"/>
        <v>0</v>
      </c>
      <c r="Q2304" s="39">
        <f t="shared" si="108"/>
        <v>0</v>
      </c>
      <c r="R2304" s="39">
        <f t="shared" si="110"/>
        <v>0</v>
      </c>
    </row>
    <row r="2305" spans="4:18" x14ac:dyDescent="0.25">
      <c r="D2305" s="36" t="s">
        <v>2250</v>
      </c>
      <c r="E2305" s="37" t="s">
        <v>471</v>
      </c>
      <c r="F2305" s="37">
        <v>1</v>
      </c>
      <c r="G2305" s="37"/>
      <c r="H2305" s="37"/>
      <c r="I2305" s="38"/>
      <c r="J2305" s="38"/>
      <c r="K2305" s="38"/>
      <c r="L2305" s="38"/>
      <c r="M2305" s="39"/>
      <c r="N2305" s="39"/>
      <c r="O2305" s="41">
        <v>45000</v>
      </c>
      <c r="P2305" s="39">
        <f t="shared" ref="P2305:P2312" si="111">H2305*I2305</f>
        <v>0</v>
      </c>
      <c r="Q2305" s="39">
        <f t="shared" ref="Q2305:Q2312" si="112">H2305*O2305</f>
        <v>0</v>
      </c>
      <c r="R2305" s="39">
        <f t="shared" si="110"/>
        <v>0</v>
      </c>
    </row>
    <row r="2306" spans="4:18" x14ac:dyDescent="0.25">
      <c r="D2306" s="36" t="s">
        <v>2251</v>
      </c>
      <c r="E2306" s="37" t="s">
        <v>471</v>
      </c>
      <c r="F2306" s="37">
        <v>2</v>
      </c>
      <c r="G2306" s="37"/>
      <c r="H2306" s="37"/>
      <c r="I2306" s="38"/>
      <c r="J2306" s="38"/>
      <c r="K2306" s="38"/>
      <c r="L2306" s="38"/>
      <c r="M2306" s="39"/>
      <c r="N2306" s="39"/>
      <c r="O2306" s="40">
        <v>87000</v>
      </c>
      <c r="P2306" s="39">
        <f t="shared" si="111"/>
        <v>0</v>
      </c>
      <c r="Q2306" s="39">
        <f t="shared" si="112"/>
        <v>0</v>
      </c>
      <c r="R2306" s="39">
        <f t="shared" si="110"/>
        <v>0</v>
      </c>
    </row>
    <row r="2307" spans="4:18" x14ac:dyDescent="0.25">
      <c r="D2307" s="36" t="s">
        <v>2252</v>
      </c>
      <c r="E2307" s="37" t="s">
        <v>471</v>
      </c>
      <c r="F2307" s="37">
        <v>4</v>
      </c>
      <c r="G2307" s="37"/>
      <c r="H2307" s="37"/>
      <c r="I2307" s="38"/>
      <c r="J2307" s="38"/>
      <c r="K2307" s="38"/>
      <c r="L2307" s="38"/>
      <c r="M2307" s="39"/>
      <c r="N2307" s="39"/>
      <c r="O2307" s="40">
        <v>115000</v>
      </c>
      <c r="P2307" s="39">
        <f t="shared" si="111"/>
        <v>0</v>
      </c>
      <c r="Q2307" s="39">
        <f t="shared" si="112"/>
        <v>0</v>
      </c>
      <c r="R2307" s="39">
        <f t="shared" si="110"/>
        <v>0</v>
      </c>
    </row>
    <row r="2308" spans="4:18" x14ac:dyDescent="0.25">
      <c r="D2308" s="36" t="s">
        <v>2253</v>
      </c>
      <c r="E2308" s="37" t="s">
        <v>471</v>
      </c>
      <c r="F2308" s="37">
        <v>13</v>
      </c>
      <c r="G2308" s="37"/>
      <c r="H2308" s="37"/>
      <c r="I2308" s="38"/>
      <c r="J2308" s="38"/>
      <c r="K2308" s="38"/>
      <c r="L2308" s="38"/>
      <c r="M2308" s="39"/>
      <c r="N2308" s="39"/>
      <c r="O2308" s="40">
        <v>25000</v>
      </c>
      <c r="P2308" s="39">
        <f t="shared" si="111"/>
        <v>0</v>
      </c>
      <c r="Q2308" s="39">
        <f t="shared" si="112"/>
        <v>0</v>
      </c>
      <c r="R2308" s="39">
        <f t="shared" si="110"/>
        <v>0</v>
      </c>
    </row>
    <row r="2309" spans="4:18" x14ac:dyDescent="0.25">
      <c r="D2309" s="35" t="s">
        <v>2254</v>
      </c>
      <c r="E2309" s="37" t="s">
        <v>471</v>
      </c>
      <c r="F2309" s="37">
        <v>1</v>
      </c>
      <c r="G2309" s="37"/>
      <c r="H2309" s="37"/>
      <c r="I2309" s="38"/>
      <c r="J2309" s="38"/>
      <c r="K2309" s="38"/>
      <c r="L2309" s="38"/>
      <c r="M2309" s="39"/>
      <c r="N2309" s="39"/>
      <c r="O2309" s="41">
        <v>1900000</v>
      </c>
      <c r="P2309" s="39">
        <f t="shared" si="111"/>
        <v>0</v>
      </c>
      <c r="Q2309" s="39">
        <f t="shared" si="112"/>
        <v>0</v>
      </c>
      <c r="R2309" s="39">
        <f t="shared" si="110"/>
        <v>0</v>
      </c>
    </row>
    <row r="2310" spans="4:18" x14ac:dyDescent="0.25">
      <c r="D2310" s="35" t="s">
        <v>2254</v>
      </c>
      <c r="E2310" s="37" t="s">
        <v>471</v>
      </c>
      <c r="F2310" s="37">
        <v>1</v>
      </c>
      <c r="G2310" s="37"/>
      <c r="H2310" s="37"/>
      <c r="I2310" s="38"/>
      <c r="J2310" s="38"/>
      <c r="K2310" s="38"/>
      <c r="L2310" s="38"/>
      <c r="M2310" s="39"/>
      <c r="N2310" s="39"/>
      <c r="O2310" s="41">
        <v>493000</v>
      </c>
      <c r="P2310" s="39">
        <f t="shared" si="111"/>
        <v>0</v>
      </c>
      <c r="Q2310" s="39">
        <f t="shared" si="112"/>
        <v>0</v>
      </c>
      <c r="R2310" s="39">
        <f t="shared" si="110"/>
        <v>0</v>
      </c>
    </row>
    <row r="2311" spans="4:18" x14ac:dyDescent="0.25">
      <c r="D2311" s="35" t="s">
        <v>2255</v>
      </c>
      <c r="E2311" s="37" t="s">
        <v>471</v>
      </c>
      <c r="F2311" s="37">
        <v>5</v>
      </c>
      <c r="G2311" s="37"/>
      <c r="H2311" s="37"/>
      <c r="I2311" s="38"/>
      <c r="J2311" s="38"/>
      <c r="K2311" s="38"/>
      <c r="L2311" s="38"/>
      <c r="M2311" s="39"/>
      <c r="N2311" s="39"/>
      <c r="O2311" s="41">
        <v>69000</v>
      </c>
      <c r="P2311" s="39">
        <f t="shared" si="111"/>
        <v>0</v>
      </c>
      <c r="Q2311" s="39">
        <f t="shared" si="112"/>
        <v>0</v>
      </c>
      <c r="R2311" s="39">
        <f t="shared" si="110"/>
        <v>0</v>
      </c>
    </row>
    <row r="2312" spans="4:18" x14ac:dyDescent="0.25">
      <c r="D2312" s="43" t="s">
        <v>2256</v>
      </c>
      <c r="E2312" s="37" t="s">
        <v>471</v>
      </c>
      <c r="F2312" s="44">
        <v>2</v>
      </c>
      <c r="G2312" s="44"/>
      <c r="H2312" s="37"/>
      <c r="I2312" s="38"/>
      <c r="J2312" s="38"/>
      <c r="K2312" s="38"/>
      <c r="L2312" s="38"/>
      <c r="M2312" s="39"/>
      <c r="N2312" s="39"/>
      <c r="O2312" s="40">
        <v>170000</v>
      </c>
      <c r="P2312" s="39">
        <f t="shared" si="111"/>
        <v>0</v>
      </c>
      <c r="Q2312" s="39">
        <f t="shared" si="112"/>
        <v>0</v>
      </c>
      <c r="R2312" s="39">
        <f t="shared" si="110"/>
        <v>0</v>
      </c>
    </row>
    <row r="2313" spans="4:18" x14ac:dyDescent="0.25">
      <c r="D2313" s="46"/>
      <c r="E2313" s="46"/>
      <c r="F2313" s="47"/>
      <c r="G2313" s="47"/>
      <c r="H2313" s="47"/>
      <c r="I2313" s="45"/>
      <c r="J2313" s="45"/>
      <c r="K2313" s="45"/>
      <c r="L2313" s="45"/>
      <c r="M2313" s="45"/>
      <c r="N2313" s="45"/>
      <c r="O2313" s="45"/>
      <c r="P2313" s="45"/>
      <c r="Q2313" s="45"/>
      <c r="R2313" s="45"/>
    </row>
    <row r="2314" spans="4:18" x14ac:dyDescent="0.25">
      <c r="D2314" s="46"/>
      <c r="E2314" s="46"/>
      <c r="F2314" s="47"/>
      <c r="G2314" s="47"/>
      <c r="H2314" s="47"/>
      <c r="I2314" s="45"/>
      <c r="J2314" s="45"/>
      <c r="K2314" s="45"/>
      <c r="L2314" s="45"/>
      <c r="M2314" s="45"/>
      <c r="N2314" s="45"/>
      <c r="O2314" s="45"/>
      <c r="P2314" s="45"/>
      <c r="Q2314" s="45"/>
      <c r="R2314" s="45"/>
    </row>
    <row r="2315" spans="4:18" x14ac:dyDescent="0.25">
      <c r="D2315" s="46"/>
      <c r="E2315" s="46"/>
      <c r="F2315" s="47"/>
      <c r="G2315" s="47"/>
      <c r="H2315" s="47"/>
      <c r="I2315" s="45"/>
      <c r="J2315" s="45"/>
      <c r="K2315" s="45"/>
      <c r="L2315" s="45"/>
      <c r="M2315" s="45"/>
      <c r="N2315" s="45"/>
      <c r="O2315" s="45"/>
      <c r="P2315" s="45"/>
      <c r="Q2315" s="45"/>
      <c r="R2315" s="45"/>
    </row>
    <row r="2316" spans="4:18" x14ac:dyDescent="0.25">
      <c r="D2316" s="48"/>
      <c r="E2316" s="49"/>
      <c r="F2316" s="50"/>
      <c r="G2316" s="50"/>
      <c r="H2316" s="47"/>
      <c r="I2316" s="51"/>
      <c r="J2316" s="51"/>
      <c r="K2316" s="51"/>
      <c r="L2316" s="51"/>
      <c r="M2316" s="51"/>
      <c r="N2316" s="51"/>
      <c r="O2316" s="51"/>
      <c r="P2316" s="51"/>
      <c r="Q2316" s="51"/>
      <c r="R2316" s="45"/>
    </row>
    <row r="2317" spans="4:18" x14ac:dyDescent="0.25">
      <c r="D2317" s="46"/>
      <c r="E2317" s="46"/>
      <c r="F2317" s="47"/>
      <c r="G2317" s="47"/>
      <c r="H2317" s="47"/>
      <c r="I2317" s="45"/>
      <c r="J2317" s="45"/>
      <c r="K2317" s="45"/>
      <c r="L2317" s="45"/>
      <c r="M2317" s="45"/>
      <c r="N2317" s="45"/>
      <c r="O2317" s="45"/>
      <c r="P2317" s="45"/>
      <c r="Q2317" s="45"/>
      <c r="R2317" s="45"/>
    </row>
    <row r="2318" spans="4:18" x14ac:dyDescent="0.25">
      <c r="D2318" s="46"/>
      <c r="E2318" s="46"/>
      <c r="F2318" s="47"/>
      <c r="G2318" s="47"/>
      <c r="H2318" s="47"/>
      <c r="I2318" s="45"/>
      <c r="J2318" s="45"/>
      <c r="K2318" s="45"/>
      <c r="L2318" s="45"/>
      <c r="M2318" s="45"/>
      <c r="N2318" s="45"/>
      <c r="O2318" s="45"/>
      <c r="P2318" s="45"/>
      <c r="Q2318" s="45"/>
      <c r="R2318" s="45"/>
    </row>
    <row r="2319" spans="4:18" x14ac:dyDescent="0.25">
      <c r="D2319" s="46"/>
      <c r="E2319" s="46"/>
      <c r="F2319" s="47"/>
      <c r="G2319" s="47"/>
      <c r="H2319" s="47"/>
      <c r="I2319" s="45"/>
      <c r="J2319" s="45"/>
      <c r="K2319" s="45"/>
      <c r="L2319" s="45"/>
      <c r="M2319" s="45"/>
      <c r="N2319" s="45"/>
      <c r="O2319" s="45"/>
      <c r="P2319" s="45"/>
      <c r="Q2319" s="45"/>
      <c r="R2319" s="45"/>
    </row>
    <row r="2320" spans="4:18" x14ac:dyDescent="0.25">
      <c r="D2320" s="48"/>
      <c r="E2320" s="49"/>
      <c r="F2320" s="50"/>
      <c r="G2320" s="50"/>
      <c r="H2320" s="47"/>
      <c r="I2320" s="51"/>
      <c r="J2320" s="51"/>
      <c r="K2320" s="51"/>
      <c r="L2320" s="51"/>
      <c r="M2320" s="51"/>
      <c r="N2320" s="51"/>
      <c r="O2320" s="51"/>
      <c r="P2320" s="51"/>
      <c r="Q2320" s="51"/>
      <c r="R2320" s="45"/>
    </row>
    <row r="2321" spans="4:18" x14ac:dyDescent="0.25">
      <c r="D2321" s="48"/>
      <c r="E2321" s="49"/>
      <c r="F2321" s="50"/>
      <c r="G2321" s="50"/>
      <c r="H2321" s="47"/>
      <c r="I2321" s="51"/>
      <c r="J2321" s="51"/>
      <c r="K2321" s="51"/>
      <c r="L2321" s="51"/>
      <c r="M2321" s="51"/>
      <c r="N2321" s="51"/>
      <c r="O2321" s="51"/>
      <c r="P2321" s="51"/>
      <c r="Q2321" s="51"/>
      <c r="R2321" s="45"/>
    </row>
    <row r="2322" spans="4:18" x14ac:dyDescent="0.25">
      <c r="D2322" s="48"/>
      <c r="E2322" s="49"/>
      <c r="F2322" s="50"/>
      <c r="G2322" s="50"/>
      <c r="H2322" s="47"/>
      <c r="I2322" s="51"/>
      <c r="J2322" s="51"/>
      <c r="K2322" s="51"/>
      <c r="L2322" s="51"/>
      <c r="M2322" s="51"/>
      <c r="N2322" s="51"/>
      <c r="O2322" s="51"/>
      <c r="P2322" s="51"/>
      <c r="Q2322" s="51"/>
      <c r="R2322" s="45"/>
    </row>
    <row r="2323" spans="4:18" x14ac:dyDescent="0.25">
      <c r="D2323" s="46"/>
      <c r="E2323" s="46"/>
      <c r="F2323" s="47"/>
      <c r="G2323" s="47"/>
      <c r="H2323" s="47"/>
      <c r="I2323" s="45"/>
      <c r="J2323" s="45"/>
      <c r="K2323" s="45"/>
      <c r="L2323" s="45"/>
      <c r="M2323" s="45"/>
      <c r="N2323" s="45"/>
      <c r="O2323" s="45"/>
      <c r="P2323" s="45"/>
      <c r="Q2323" s="45"/>
      <c r="R2323" s="45"/>
    </row>
    <row r="2324" spans="4:18" x14ac:dyDescent="0.25">
      <c r="D2324" s="48"/>
      <c r="E2324" s="49"/>
      <c r="F2324" s="50"/>
      <c r="G2324" s="50"/>
      <c r="H2324" s="47"/>
      <c r="I2324" s="51"/>
      <c r="J2324" s="51"/>
      <c r="K2324" s="51"/>
      <c r="L2324" s="51"/>
      <c r="M2324" s="51"/>
      <c r="N2324" s="51"/>
      <c r="O2324" s="51"/>
      <c r="P2324" s="51"/>
      <c r="Q2324" s="51"/>
      <c r="R2324" s="45"/>
    </row>
    <row r="2325" spans="4:18" x14ac:dyDescent="0.25">
      <c r="D2325" s="48"/>
      <c r="E2325" s="49"/>
      <c r="F2325" s="50"/>
      <c r="G2325" s="50"/>
      <c r="H2325" s="47"/>
      <c r="I2325" s="51"/>
      <c r="J2325" s="51"/>
      <c r="K2325" s="51"/>
      <c r="L2325" s="51"/>
      <c r="M2325" s="51"/>
      <c r="N2325" s="51"/>
      <c r="O2325" s="51"/>
      <c r="P2325" s="51"/>
      <c r="Q2325" s="51"/>
      <c r="R2325" s="45"/>
    </row>
    <row r="2326" spans="4:18" x14ac:dyDescent="0.25">
      <c r="D2326" s="48"/>
      <c r="E2326" s="49"/>
      <c r="F2326" s="50"/>
      <c r="G2326" s="50"/>
      <c r="H2326" s="47"/>
      <c r="I2326" s="51"/>
      <c r="J2326" s="51"/>
      <c r="K2326" s="51"/>
      <c r="L2326" s="51"/>
      <c r="M2326" s="51"/>
      <c r="N2326" s="51"/>
      <c r="O2326" s="51"/>
      <c r="P2326" s="51"/>
      <c r="Q2326" s="51"/>
      <c r="R2326" s="45"/>
    </row>
    <row r="2327" spans="4:18" x14ac:dyDescent="0.25">
      <c r="D2327" s="48"/>
      <c r="E2327" s="49"/>
      <c r="F2327" s="50"/>
      <c r="G2327" s="50"/>
      <c r="H2327" s="47"/>
      <c r="I2327" s="51"/>
      <c r="J2327" s="51"/>
      <c r="K2327" s="51"/>
      <c r="L2327" s="51"/>
      <c r="M2327" s="51"/>
      <c r="N2327" s="51"/>
      <c r="O2327" s="51"/>
      <c r="P2327" s="51"/>
      <c r="Q2327" s="51"/>
      <c r="R2327" s="45"/>
    </row>
    <row r="2328" spans="4:18" x14ac:dyDescent="0.25">
      <c r="D2328" s="48"/>
      <c r="E2328" s="49"/>
      <c r="F2328" s="50"/>
      <c r="G2328" s="50"/>
      <c r="H2328" s="47"/>
      <c r="I2328" s="51"/>
      <c r="J2328" s="51"/>
      <c r="K2328" s="51"/>
      <c r="L2328" s="51"/>
      <c r="M2328" s="51"/>
      <c r="N2328" s="51"/>
      <c r="O2328" s="51"/>
      <c r="P2328" s="51"/>
      <c r="Q2328" s="51"/>
      <c r="R2328" s="45"/>
    </row>
    <row r="2329" spans="4:18" x14ac:dyDescent="0.25">
      <c r="D2329" s="48"/>
      <c r="E2329" s="49"/>
      <c r="F2329" s="50"/>
      <c r="G2329" s="50"/>
      <c r="H2329" s="47"/>
      <c r="I2329" s="51"/>
      <c r="J2329" s="51"/>
      <c r="K2329" s="51"/>
      <c r="L2329" s="51"/>
      <c r="M2329" s="51"/>
      <c r="N2329" s="51"/>
      <c r="O2329" s="51"/>
      <c r="P2329" s="51"/>
      <c r="Q2329" s="51"/>
      <c r="R2329" s="45"/>
    </row>
    <row r="2330" spans="4:18" x14ac:dyDescent="0.25">
      <c r="D2330" s="48"/>
      <c r="E2330" s="49"/>
      <c r="F2330" s="50"/>
      <c r="G2330" s="50"/>
      <c r="H2330" s="47"/>
      <c r="I2330" s="51"/>
      <c r="J2330" s="51"/>
      <c r="K2330" s="51"/>
      <c r="L2330" s="51"/>
      <c r="M2330" s="51"/>
      <c r="N2330" s="51"/>
      <c r="O2330" s="51"/>
      <c r="P2330" s="51"/>
      <c r="Q2330" s="51"/>
      <c r="R2330" s="45"/>
    </row>
    <row r="2331" spans="4:18" x14ac:dyDescent="0.25">
      <c r="D2331" s="48"/>
      <c r="E2331" s="49"/>
      <c r="F2331" s="50"/>
      <c r="G2331" s="50"/>
      <c r="H2331" s="47"/>
      <c r="I2331" s="51"/>
      <c r="J2331" s="51"/>
      <c r="K2331" s="51"/>
      <c r="L2331" s="51"/>
      <c r="M2331" s="51"/>
      <c r="N2331" s="51"/>
      <c r="O2331" s="51"/>
      <c r="P2331" s="51"/>
      <c r="Q2331" s="51"/>
      <c r="R2331" s="45"/>
    </row>
    <row r="2332" spans="4:18" x14ac:dyDescent="0.25">
      <c r="D2332" s="48"/>
      <c r="E2332" s="49"/>
      <c r="F2332" s="50"/>
      <c r="G2332" s="50"/>
      <c r="H2332" s="47"/>
      <c r="I2332" s="51"/>
      <c r="J2332" s="51"/>
      <c r="K2332" s="51"/>
      <c r="L2332" s="51"/>
      <c r="M2332" s="51"/>
      <c r="N2332" s="51"/>
      <c r="O2332" s="51"/>
      <c r="P2332" s="51"/>
      <c r="Q2332" s="51"/>
      <c r="R2332" s="45"/>
    </row>
    <row r="2333" spans="4:18" x14ac:dyDescent="0.25">
      <c r="D2333" s="46"/>
      <c r="E2333" s="46"/>
      <c r="F2333" s="47"/>
      <c r="G2333" s="47"/>
      <c r="H2333" s="47"/>
      <c r="I2333" s="45"/>
      <c r="J2333" s="45"/>
      <c r="K2333" s="45"/>
      <c r="L2333" s="45"/>
      <c r="M2333" s="45"/>
      <c r="N2333" s="45"/>
      <c r="O2333" s="45"/>
      <c r="P2333" s="45"/>
      <c r="Q2333" s="45"/>
      <c r="R2333" s="45"/>
    </row>
    <row r="2334" spans="4:18" x14ac:dyDescent="0.25">
      <c r="D2334" s="48"/>
      <c r="E2334" s="49"/>
      <c r="F2334" s="50"/>
      <c r="G2334" s="50"/>
      <c r="H2334" s="47"/>
      <c r="I2334" s="51"/>
      <c r="J2334" s="51"/>
      <c r="K2334" s="51"/>
      <c r="L2334" s="51"/>
      <c r="M2334" s="51"/>
      <c r="N2334" s="51"/>
      <c r="O2334" s="51"/>
      <c r="P2334" s="51"/>
      <c r="Q2334" s="51"/>
      <c r="R2334" s="45"/>
    </row>
    <row r="2335" spans="4:18" x14ac:dyDescent="0.25">
      <c r="D2335" s="48"/>
      <c r="E2335" s="49"/>
      <c r="F2335" s="50"/>
      <c r="G2335" s="50"/>
      <c r="H2335" s="47"/>
      <c r="I2335" s="51"/>
      <c r="J2335" s="51"/>
      <c r="K2335" s="51"/>
      <c r="L2335" s="51"/>
      <c r="M2335" s="51"/>
      <c r="N2335" s="51"/>
      <c r="O2335" s="51"/>
      <c r="P2335" s="51"/>
      <c r="Q2335" s="51"/>
      <c r="R2335" s="45"/>
    </row>
    <row r="2336" spans="4:18" x14ac:dyDescent="0.25">
      <c r="D2336" s="46"/>
      <c r="E2336" s="46"/>
      <c r="F2336" s="47"/>
      <c r="G2336" s="47"/>
      <c r="H2336" s="47"/>
      <c r="I2336" s="45"/>
      <c r="J2336" s="45"/>
      <c r="K2336" s="45"/>
      <c r="L2336" s="45"/>
      <c r="M2336" s="45"/>
      <c r="N2336" s="45"/>
      <c r="O2336" s="45"/>
      <c r="P2336" s="45"/>
      <c r="Q2336" s="45"/>
      <c r="R2336" s="45"/>
    </row>
    <row r="2337" spans="4:18" x14ac:dyDescent="0.25">
      <c r="D2337" s="48"/>
      <c r="E2337" s="49"/>
      <c r="F2337" s="50"/>
      <c r="G2337" s="50"/>
      <c r="H2337" s="47"/>
      <c r="I2337" s="51"/>
      <c r="J2337" s="51"/>
      <c r="K2337" s="51"/>
      <c r="L2337" s="51"/>
      <c r="M2337" s="51"/>
      <c r="N2337" s="51"/>
      <c r="O2337" s="51"/>
      <c r="P2337" s="51"/>
      <c r="Q2337" s="51"/>
      <c r="R2337" s="45"/>
    </row>
    <row r="2338" spans="4:18" x14ac:dyDescent="0.25">
      <c r="D2338" s="48"/>
      <c r="E2338" s="49"/>
      <c r="F2338" s="50"/>
      <c r="G2338" s="50"/>
      <c r="H2338" s="47"/>
      <c r="I2338" s="51"/>
      <c r="J2338" s="51"/>
      <c r="K2338" s="51"/>
      <c r="L2338" s="51"/>
      <c r="M2338" s="51"/>
      <c r="N2338" s="51"/>
      <c r="O2338" s="51"/>
      <c r="P2338" s="51"/>
      <c r="Q2338" s="51"/>
      <c r="R2338" s="45"/>
    </row>
    <row r="2339" spans="4:18" x14ac:dyDescent="0.25">
      <c r="D2339" s="48"/>
      <c r="E2339" s="49"/>
      <c r="F2339" s="50"/>
      <c r="G2339" s="50"/>
      <c r="H2339" s="47"/>
      <c r="I2339" s="51"/>
      <c r="J2339" s="51"/>
      <c r="K2339" s="51"/>
      <c r="L2339" s="51"/>
      <c r="M2339" s="51"/>
      <c r="N2339" s="51"/>
      <c r="O2339" s="51"/>
      <c r="P2339" s="51"/>
      <c r="Q2339" s="51"/>
      <c r="R2339" s="45"/>
    </row>
    <row r="2340" spans="4:18" x14ac:dyDescent="0.25">
      <c r="D2340" s="48"/>
      <c r="E2340" s="49"/>
      <c r="F2340" s="50"/>
      <c r="G2340" s="50"/>
      <c r="H2340" s="47"/>
      <c r="I2340" s="51"/>
      <c r="J2340" s="51"/>
      <c r="K2340" s="51"/>
      <c r="L2340" s="51"/>
      <c r="M2340" s="51"/>
      <c r="N2340" s="51"/>
      <c r="O2340" s="51"/>
      <c r="P2340" s="51"/>
      <c r="Q2340" s="51"/>
      <c r="R2340" s="45"/>
    </row>
    <row r="2341" spans="4:18" x14ac:dyDescent="0.25">
      <c r="D2341" s="48"/>
      <c r="E2341" s="49"/>
      <c r="F2341" s="50"/>
      <c r="G2341" s="50"/>
      <c r="H2341" s="47"/>
      <c r="I2341" s="51"/>
      <c r="J2341" s="51"/>
      <c r="K2341" s="51"/>
      <c r="L2341" s="51"/>
      <c r="M2341" s="51"/>
      <c r="N2341" s="51"/>
      <c r="O2341" s="51"/>
      <c r="P2341" s="51"/>
      <c r="Q2341" s="51"/>
      <c r="R2341" s="51"/>
    </row>
    <row r="2342" spans="4:18" x14ac:dyDescent="0.25">
      <c r="D2342" s="48"/>
      <c r="E2342" s="49"/>
      <c r="F2342" s="50"/>
      <c r="G2342" s="50"/>
      <c r="H2342" s="47"/>
      <c r="I2342" s="51"/>
      <c r="J2342" s="51"/>
      <c r="K2342" s="51"/>
      <c r="L2342" s="51"/>
      <c r="M2342" s="51"/>
      <c r="N2342" s="51"/>
      <c r="O2342" s="51"/>
      <c r="P2342" s="51"/>
      <c r="Q2342" s="51"/>
      <c r="R2342" s="45"/>
    </row>
    <row r="2343" spans="4:18" x14ac:dyDescent="0.25">
      <c r="D2343" s="48"/>
      <c r="E2343" s="49"/>
      <c r="F2343" s="50"/>
      <c r="G2343" s="50"/>
      <c r="H2343" s="47"/>
      <c r="I2343" s="51"/>
      <c r="J2343" s="51"/>
      <c r="K2343" s="51"/>
      <c r="L2343" s="51"/>
      <c r="M2343" s="51"/>
      <c r="N2343" s="51"/>
      <c r="O2343" s="51"/>
      <c r="P2343" s="51"/>
      <c r="Q2343" s="51"/>
      <c r="R2343" s="45"/>
    </row>
    <row r="2344" spans="4:18" x14ac:dyDescent="0.25">
      <c r="D2344" s="46"/>
      <c r="E2344" s="46"/>
      <c r="F2344" s="47"/>
      <c r="G2344" s="47"/>
      <c r="H2344" s="47"/>
      <c r="I2344" s="45"/>
      <c r="J2344" s="45"/>
      <c r="K2344" s="45"/>
      <c r="L2344" s="45"/>
      <c r="M2344" s="45"/>
      <c r="N2344" s="45"/>
      <c r="O2344" s="45"/>
      <c r="P2344" s="45"/>
      <c r="Q2344" s="45"/>
      <c r="R2344" s="45"/>
    </row>
    <row r="2345" spans="4:18" x14ac:dyDescent="0.25">
      <c r="D2345" s="46"/>
      <c r="E2345" s="46"/>
      <c r="F2345" s="47"/>
      <c r="G2345" s="47"/>
      <c r="H2345" s="47"/>
      <c r="I2345" s="45"/>
      <c r="J2345" s="45"/>
      <c r="K2345" s="45"/>
      <c r="L2345" s="45"/>
      <c r="M2345" s="45"/>
      <c r="N2345" s="45"/>
      <c r="O2345" s="45"/>
      <c r="P2345" s="45"/>
      <c r="Q2345" s="45"/>
      <c r="R2345" s="45"/>
    </row>
    <row r="2346" spans="4:18" x14ac:dyDescent="0.25">
      <c r="D2346" s="46"/>
      <c r="E2346" s="46"/>
      <c r="F2346" s="47"/>
      <c r="G2346" s="47"/>
      <c r="H2346" s="47"/>
      <c r="I2346" s="45"/>
      <c r="J2346" s="45"/>
      <c r="K2346" s="45"/>
      <c r="L2346" s="45"/>
      <c r="M2346" s="45"/>
      <c r="N2346" s="45"/>
      <c r="O2346" s="45"/>
      <c r="P2346" s="45"/>
      <c r="Q2346" s="45"/>
      <c r="R2346" s="45"/>
    </row>
    <row r="2347" spans="4:18" x14ac:dyDescent="0.25">
      <c r="D2347" s="48"/>
      <c r="E2347" s="49"/>
      <c r="F2347" s="50"/>
      <c r="G2347" s="50"/>
      <c r="H2347" s="47"/>
      <c r="I2347" s="51"/>
      <c r="J2347" s="51"/>
      <c r="K2347" s="51"/>
      <c r="L2347" s="51"/>
      <c r="M2347" s="51"/>
      <c r="N2347" s="51"/>
      <c r="O2347" s="51"/>
      <c r="P2347" s="51"/>
      <c r="Q2347" s="51"/>
      <c r="R2347" s="45"/>
    </row>
    <row r="2348" spans="4:18" x14ac:dyDescent="0.25">
      <c r="D2348" s="46"/>
      <c r="E2348" s="46"/>
      <c r="F2348" s="47"/>
      <c r="G2348" s="47"/>
      <c r="H2348" s="47"/>
      <c r="I2348" s="45"/>
      <c r="J2348" s="45"/>
      <c r="K2348" s="45"/>
      <c r="L2348" s="45"/>
      <c r="M2348" s="45"/>
      <c r="N2348" s="45"/>
      <c r="O2348" s="45"/>
      <c r="P2348" s="45"/>
      <c r="Q2348" s="45"/>
      <c r="R2348" s="45"/>
    </row>
    <row r="2349" spans="4:18" x14ac:dyDescent="0.25">
      <c r="D2349" s="48"/>
      <c r="E2349" s="49"/>
      <c r="F2349" s="50"/>
      <c r="G2349" s="50"/>
      <c r="H2349" s="47"/>
      <c r="I2349" s="51"/>
      <c r="J2349" s="51"/>
      <c r="K2349" s="51"/>
      <c r="L2349" s="51"/>
      <c r="M2349" s="51"/>
      <c r="N2349" s="51"/>
      <c r="O2349" s="51"/>
      <c r="P2349" s="51"/>
      <c r="Q2349" s="51"/>
      <c r="R2349" s="45"/>
    </row>
    <row r="2350" spans="4:18" x14ac:dyDescent="0.25">
      <c r="D2350" s="48"/>
      <c r="E2350" s="49"/>
      <c r="F2350" s="50"/>
      <c r="G2350" s="50"/>
      <c r="H2350" s="47"/>
      <c r="I2350" s="51"/>
      <c r="J2350" s="51"/>
      <c r="K2350" s="51"/>
      <c r="L2350" s="51"/>
      <c r="M2350" s="51"/>
      <c r="N2350" s="51"/>
      <c r="O2350" s="51"/>
      <c r="P2350" s="51"/>
      <c r="Q2350" s="51"/>
      <c r="R2350" s="45"/>
    </row>
    <row r="2351" spans="4:18" x14ac:dyDescent="0.25">
      <c r="D2351" s="48"/>
      <c r="E2351" s="49"/>
      <c r="F2351" s="50"/>
      <c r="G2351" s="50"/>
      <c r="H2351" s="47"/>
      <c r="I2351" s="51"/>
      <c r="J2351" s="51"/>
      <c r="K2351" s="51"/>
      <c r="L2351" s="51"/>
      <c r="M2351" s="51"/>
      <c r="N2351" s="51"/>
      <c r="O2351" s="51"/>
      <c r="P2351" s="51"/>
      <c r="Q2351" s="51"/>
      <c r="R2351" s="45"/>
    </row>
    <row r="2352" spans="4:18" x14ac:dyDescent="0.25">
      <c r="D2352" s="48"/>
      <c r="E2352" s="49"/>
      <c r="F2352" s="50"/>
      <c r="G2352" s="50"/>
      <c r="H2352" s="47"/>
      <c r="I2352" s="51"/>
      <c r="J2352" s="51"/>
      <c r="K2352" s="51"/>
      <c r="L2352" s="51"/>
      <c r="M2352" s="51"/>
      <c r="N2352" s="51"/>
      <c r="O2352" s="51"/>
      <c r="P2352" s="51"/>
      <c r="Q2352" s="51"/>
      <c r="R2352" s="45"/>
    </row>
    <row r="2353" spans="4:18" x14ac:dyDescent="0.25">
      <c r="D2353" s="48"/>
      <c r="E2353" s="49"/>
      <c r="F2353" s="50"/>
      <c r="G2353" s="50"/>
      <c r="H2353" s="47"/>
      <c r="I2353" s="51"/>
      <c r="J2353" s="51"/>
      <c r="K2353" s="51"/>
      <c r="L2353" s="51"/>
      <c r="M2353" s="51"/>
      <c r="N2353" s="51"/>
      <c r="O2353" s="51"/>
      <c r="P2353" s="51"/>
      <c r="Q2353" s="51"/>
      <c r="R2353" s="45"/>
    </row>
    <row r="2354" spans="4:18" x14ac:dyDescent="0.25">
      <c r="D2354" s="46"/>
      <c r="E2354" s="46"/>
      <c r="F2354" s="47"/>
      <c r="G2354" s="47"/>
      <c r="H2354" s="47"/>
      <c r="I2354" s="45"/>
      <c r="J2354" s="45"/>
      <c r="K2354" s="45"/>
      <c r="L2354" s="45"/>
      <c r="M2354" s="45"/>
      <c r="N2354" s="45"/>
      <c r="O2354" s="45"/>
      <c r="P2354" s="45"/>
      <c r="Q2354" s="45"/>
      <c r="R2354" s="45"/>
    </row>
    <row r="2355" spans="4:18" x14ac:dyDescent="0.25">
      <c r="D2355" s="48"/>
      <c r="E2355" s="49"/>
      <c r="F2355" s="50"/>
      <c r="G2355" s="50"/>
      <c r="H2355" s="47"/>
      <c r="I2355" s="51"/>
      <c r="J2355" s="51"/>
      <c r="K2355" s="51"/>
      <c r="L2355" s="51"/>
      <c r="M2355" s="51"/>
      <c r="N2355" s="51"/>
      <c r="O2355" s="51"/>
      <c r="P2355" s="51"/>
      <c r="Q2355" s="51"/>
      <c r="R2355" s="45"/>
    </row>
    <row r="2356" spans="4:18" x14ac:dyDescent="0.25">
      <c r="D2356" s="48"/>
      <c r="E2356" s="49"/>
      <c r="F2356" s="50"/>
      <c r="G2356" s="50"/>
      <c r="H2356" s="47"/>
      <c r="I2356" s="51"/>
      <c r="J2356" s="51"/>
      <c r="K2356" s="51"/>
      <c r="L2356" s="51"/>
      <c r="M2356" s="51"/>
      <c r="N2356" s="51"/>
      <c r="O2356" s="51"/>
      <c r="P2356" s="51"/>
      <c r="Q2356" s="51"/>
      <c r="R2356" s="45"/>
    </row>
    <row r="2357" spans="4:18" x14ac:dyDescent="0.25">
      <c r="D2357" s="46"/>
      <c r="E2357" s="46"/>
      <c r="F2357" s="47"/>
      <c r="G2357" s="47"/>
      <c r="H2357" s="47"/>
      <c r="I2357" s="45"/>
      <c r="J2357" s="45"/>
      <c r="K2357" s="45"/>
      <c r="L2357" s="45"/>
      <c r="M2357" s="45"/>
      <c r="N2357" s="45"/>
      <c r="O2357" s="45"/>
      <c r="P2357" s="45"/>
      <c r="Q2357" s="45"/>
      <c r="R2357" s="45"/>
    </row>
    <row r="2358" spans="4:18" x14ac:dyDescent="0.25">
      <c r="D2358" s="46"/>
      <c r="E2358" s="46"/>
      <c r="F2358" s="47"/>
      <c r="G2358" s="47"/>
      <c r="H2358" s="47"/>
      <c r="I2358" s="45"/>
      <c r="J2358" s="45"/>
      <c r="K2358" s="45"/>
      <c r="L2358" s="45"/>
      <c r="M2358" s="45"/>
      <c r="N2358" s="45"/>
      <c r="O2358" s="45"/>
      <c r="P2358" s="45"/>
      <c r="Q2358" s="45"/>
      <c r="R2358" s="45"/>
    </row>
    <row r="2359" spans="4:18" x14ac:dyDescent="0.25">
      <c r="D2359" s="46"/>
      <c r="E2359" s="46"/>
      <c r="F2359" s="47"/>
      <c r="G2359" s="47"/>
      <c r="H2359" s="47"/>
      <c r="I2359" s="45"/>
      <c r="J2359" s="45"/>
      <c r="K2359" s="45"/>
      <c r="L2359" s="45"/>
      <c r="M2359" s="45"/>
      <c r="N2359" s="45"/>
      <c r="O2359" s="45"/>
      <c r="P2359" s="45"/>
      <c r="Q2359" s="45"/>
      <c r="R2359" s="45"/>
    </row>
    <row r="2360" spans="4:18" x14ac:dyDescent="0.25">
      <c r="D2360" s="46"/>
      <c r="E2360" s="46"/>
      <c r="F2360" s="47"/>
      <c r="G2360" s="47"/>
      <c r="H2360" s="47"/>
      <c r="I2360" s="45"/>
      <c r="J2360" s="45"/>
      <c r="K2360" s="45"/>
      <c r="L2360" s="45"/>
      <c r="M2360" s="45"/>
      <c r="N2360" s="45"/>
      <c r="O2360" s="45"/>
      <c r="P2360" s="45"/>
      <c r="Q2360" s="45"/>
      <c r="R2360" s="45"/>
    </row>
    <row r="2361" spans="4:18" x14ac:dyDescent="0.25">
      <c r="D2361" s="48"/>
      <c r="E2361" s="49"/>
      <c r="F2361" s="50"/>
      <c r="G2361" s="50"/>
      <c r="H2361" s="47"/>
      <c r="I2361" s="51"/>
      <c r="J2361" s="51"/>
      <c r="K2361" s="51"/>
      <c r="L2361" s="51"/>
      <c r="M2361" s="51"/>
      <c r="N2361" s="51"/>
      <c r="O2361" s="51"/>
      <c r="P2361" s="51"/>
      <c r="Q2361" s="51"/>
      <c r="R2361" s="45"/>
    </row>
    <row r="2362" spans="4:18" x14ac:dyDescent="0.25">
      <c r="D2362" s="46"/>
      <c r="E2362" s="46"/>
      <c r="F2362" s="47"/>
      <c r="G2362" s="47"/>
      <c r="H2362" s="47"/>
      <c r="I2362" s="45"/>
      <c r="J2362" s="45"/>
      <c r="K2362" s="45"/>
      <c r="L2362" s="45"/>
      <c r="M2362" s="45"/>
      <c r="N2362" s="45"/>
      <c r="O2362" s="45"/>
      <c r="P2362" s="45"/>
      <c r="Q2362" s="45"/>
      <c r="R2362" s="45"/>
    </row>
    <row r="2363" spans="4:18" x14ac:dyDescent="0.25">
      <c r="D2363" s="46"/>
      <c r="E2363" s="46"/>
      <c r="F2363" s="47"/>
      <c r="G2363" s="47"/>
      <c r="H2363" s="47"/>
      <c r="I2363" s="45"/>
      <c r="J2363" s="45"/>
      <c r="K2363" s="45"/>
      <c r="L2363" s="45"/>
      <c r="M2363" s="45"/>
      <c r="N2363" s="45"/>
      <c r="O2363" s="45"/>
      <c r="P2363" s="45"/>
      <c r="Q2363" s="45"/>
      <c r="R2363" s="45"/>
    </row>
    <row r="2364" spans="4:18" x14ac:dyDescent="0.25">
      <c r="D2364" s="48"/>
      <c r="E2364" s="49"/>
      <c r="F2364" s="50"/>
      <c r="G2364" s="50"/>
      <c r="H2364" s="47"/>
      <c r="I2364" s="51"/>
      <c r="J2364" s="51"/>
      <c r="K2364" s="51"/>
      <c r="L2364" s="51"/>
      <c r="M2364" s="51"/>
      <c r="N2364" s="51"/>
      <c r="O2364" s="51"/>
      <c r="P2364" s="51"/>
      <c r="Q2364" s="51"/>
      <c r="R2364" s="51"/>
    </row>
    <row r="2365" spans="4:18" x14ac:dyDescent="0.25">
      <c r="D2365" s="46"/>
      <c r="E2365" s="46"/>
      <c r="F2365" s="47"/>
      <c r="G2365" s="47"/>
      <c r="H2365" s="47"/>
      <c r="I2365" s="45"/>
      <c r="J2365" s="45"/>
      <c r="K2365" s="45"/>
      <c r="L2365" s="45"/>
      <c r="M2365" s="45"/>
      <c r="N2365" s="45"/>
      <c r="O2365" s="45"/>
      <c r="P2365" s="45"/>
      <c r="Q2365" s="45"/>
      <c r="R2365" s="45"/>
    </row>
    <row r="2366" spans="4:18" x14ac:dyDescent="0.25">
      <c r="D2366" s="46"/>
      <c r="E2366" s="46"/>
      <c r="F2366" s="47"/>
      <c r="G2366" s="47"/>
      <c r="H2366" s="47"/>
      <c r="I2366" s="45"/>
      <c r="J2366" s="45"/>
      <c r="K2366" s="45"/>
      <c r="L2366" s="45"/>
      <c r="M2366" s="45"/>
      <c r="N2366" s="45"/>
      <c r="O2366" s="45"/>
      <c r="P2366" s="45"/>
      <c r="Q2366" s="45"/>
      <c r="R2366" s="45"/>
    </row>
    <row r="2367" spans="4:18" x14ac:dyDescent="0.25">
      <c r="D2367" s="48"/>
      <c r="E2367" s="49"/>
      <c r="F2367" s="50"/>
      <c r="G2367" s="50"/>
      <c r="H2367" s="47"/>
      <c r="I2367" s="51"/>
      <c r="J2367" s="51"/>
      <c r="K2367" s="51"/>
      <c r="L2367" s="51"/>
      <c r="M2367" s="51"/>
      <c r="N2367" s="51"/>
      <c r="O2367" s="51"/>
      <c r="P2367" s="51"/>
      <c r="Q2367" s="51"/>
      <c r="R2367" s="45"/>
    </row>
    <row r="2368" spans="4:18" x14ac:dyDescent="0.25">
      <c r="D2368" s="48"/>
      <c r="E2368" s="49"/>
      <c r="F2368" s="50"/>
      <c r="G2368" s="50"/>
      <c r="H2368" s="47"/>
      <c r="I2368" s="51"/>
      <c r="J2368" s="51"/>
      <c r="K2368" s="51"/>
      <c r="L2368" s="51"/>
      <c r="M2368" s="51"/>
      <c r="N2368" s="51"/>
      <c r="O2368" s="51"/>
      <c r="P2368" s="51"/>
      <c r="Q2368" s="51"/>
      <c r="R2368" s="45"/>
    </row>
    <row r="2369" spans="4:18" x14ac:dyDescent="0.25">
      <c r="D2369" s="46"/>
      <c r="E2369" s="46"/>
      <c r="F2369" s="47"/>
      <c r="G2369" s="47"/>
      <c r="H2369" s="47"/>
      <c r="I2369" s="45"/>
      <c r="J2369" s="45"/>
      <c r="K2369" s="45"/>
      <c r="L2369" s="45"/>
      <c r="M2369" s="45"/>
      <c r="N2369" s="45"/>
      <c r="O2369" s="45"/>
      <c r="P2369" s="45"/>
      <c r="Q2369" s="45"/>
      <c r="R2369" s="45"/>
    </row>
    <row r="2370" spans="4:18" x14ac:dyDescent="0.25">
      <c r="D2370" s="46"/>
      <c r="E2370" s="46"/>
      <c r="F2370" s="47"/>
      <c r="G2370" s="47"/>
      <c r="H2370" s="47"/>
      <c r="I2370" s="45"/>
      <c r="J2370" s="45"/>
      <c r="K2370" s="45"/>
      <c r="L2370" s="45"/>
      <c r="M2370" s="45"/>
      <c r="N2370" s="45"/>
      <c r="O2370" s="45"/>
      <c r="P2370" s="45"/>
      <c r="Q2370" s="45"/>
      <c r="R2370" s="45"/>
    </row>
    <row r="2371" spans="4:18" x14ac:dyDescent="0.25">
      <c r="D2371" s="46"/>
      <c r="E2371" s="46"/>
      <c r="F2371" s="47"/>
      <c r="G2371" s="47"/>
      <c r="H2371" s="47"/>
      <c r="I2371" s="45"/>
      <c r="J2371" s="45"/>
      <c r="K2371" s="45"/>
      <c r="L2371" s="45"/>
      <c r="M2371" s="45"/>
      <c r="N2371" s="45"/>
      <c r="O2371" s="45"/>
      <c r="P2371" s="45"/>
      <c r="Q2371" s="45"/>
      <c r="R2371" s="45"/>
    </row>
    <row r="2372" spans="4:18" x14ac:dyDescent="0.25">
      <c r="D2372" s="46"/>
      <c r="E2372" s="46"/>
      <c r="F2372" s="47"/>
      <c r="G2372" s="47"/>
      <c r="H2372" s="47"/>
      <c r="I2372" s="45"/>
      <c r="J2372" s="45"/>
      <c r="K2372" s="45"/>
      <c r="L2372" s="45"/>
      <c r="M2372" s="45"/>
      <c r="N2372" s="45"/>
      <c r="O2372" s="45"/>
      <c r="P2372" s="45"/>
      <c r="Q2372" s="45"/>
      <c r="R2372" s="45"/>
    </row>
    <row r="2373" spans="4:18" x14ac:dyDescent="0.25">
      <c r="D2373" s="48"/>
      <c r="E2373" s="49"/>
      <c r="F2373" s="50"/>
      <c r="G2373" s="50"/>
      <c r="H2373" s="47"/>
      <c r="I2373" s="51"/>
      <c r="J2373" s="51"/>
      <c r="K2373" s="51"/>
      <c r="L2373" s="51"/>
      <c r="M2373" s="51"/>
      <c r="N2373" s="51"/>
      <c r="O2373" s="51"/>
      <c r="P2373" s="51"/>
      <c r="Q2373" s="51"/>
      <c r="R2373" s="45"/>
    </row>
    <row r="2374" spans="4:18" x14ac:dyDescent="0.25">
      <c r="D2374" s="46"/>
      <c r="E2374" s="46"/>
      <c r="F2374" s="47"/>
      <c r="G2374" s="47"/>
      <c r="H2374" s="47"/>
      <c r="I2374" s="45"/>
      <c r="J2374" s="45"/>
      <c r="K2374" s="45"/>
      <c r="L2374" s="45"/>
      <c r="M2374" s="45"/>
      <c r="N2374" s="45"/>
      <c r="O2374" s="45"/>
      <c r="P2374" s="45"/>
      <c r="Q2374" s="45"/>
      <c r="R2374" s="45"/>
    </row>
    <row r="2375" spans="4:18" x14ac:dyDescent="0.25">
      <c r="D2375" s="46"/>
      <c r="E2375" s="46"/>
      <c r="F2375" s="47"/>
      <c r="G2375" s="47"/>
      <c r="H2375" s="47"/>
      <c r="I2375" s="45"/>
      <c r="J2375" s="45"/>
      <c r="K2375" s="45"/>
      <c r="L2375" s="45"/>
      <c r="M2375" s="45"/>
      <c r="N2375" s="45"/>
      <c r="O2375" s="45"/>
      <c r="P2375" s="45"/>
      <c r="Q2375" s="45"/>
      <c r="R2375" s="45"/>
    </row>
    <row r="2376" spans="4:18" x14ac:dyDescent="0.25">
      <c r="D2376" s="46"/>
      <c r="E2376" s="46"/>
      <c r="F2376" s="47"/>
      <c r="G2376" s="47"/>
      <c r="H2376" s="47"/>
      <c r="I2376" s="45"/>
      <c r="J2376" s="45"/>
      <c r="K2376" s="45"/>
      <c r="L2376" s="45"/>
      <c r="M2376" s="45"/>
      <c r="N2376" s="45"/>
      <c r="O2376" s="45"/>
      <c r="P2376" s="45"/>
      <c r="Q2376" s="45"/>
      <c r="R2376" s="45"/>
    </row>
    <row r="2377" spans="4:18" x14ac:dyDescent="0.25">
      <c r="D2377" s="48"/>
      <c r="E2377" s="49"/>
      <c r="F2377" s="50"/>
      <c r="G2377" s="50"/>
      <c r="H2377" s="47"/>
      <c r="I2377" s="51"/>
      <c r="J2377" s="51"/>
      <c r="K2377" s="51"/>
      <c r="L2377" s="51"/>
      <c r="M2377" s="51"/>
      <c r="N2377" s="51"/>
      <c r="O2377" s="51"/>
      <c r="P2377" s="51"/>
      <c r="Q2377" s="51"/>
      <c r="R2377" s="45"/>
    </row>
    <row r="2378" spans="4:18" x14ac:dyDescent="0.25">
      <c r="D2378" s="46"/>
      <c r="E2378" s="46"/>
      <c r="F2378" s="47"/>
      <c r="G2378" s="47"/>
      <c r="H2378" s="47"/>
      <c r="I2378" s="45"/>
      <c r="J2378" s="45"/>
      <c r="K2378" s="45"/>
      <c r="L2378" s="45"/>
      <c r="M2378" s="45"/>
      <c r="N2378" s="45"/>
      <c r="O2378" s="45"/>
      <c r="P2378" s="45"/>
      <c r="Q2378" s="45"/>
      <c r="R2378" s="45"/>
    </row>
    <row r="2379" spans="4:18" x14ac:dyDescent="0.25">
      <c r="D2379" s="48"/>
      <c r="E2379" s="49"/>
      <c r="F2379" s="50"/>
      <c r="G2379" s="50"/>
      <c r="H2379" s="47"/>
      <c r="I2379" s="51"/>
      <c r="J2379" s="51"/>
      <c r="K2379" s="51"/>
      <c r="L2379" s="51"/>
      <c r="M2379" s="51"/>
      <c r="N2379" s="51"/>
      <c r="O2379" s="51"/>
      <c r="P2379" s="51"/>
      <c r="Q2379" s="51"/>
      <c r="R2379" s="45"/>
    </row>
    <row r="2380" spans="4:18" x14ac:dyDescent="0.25">
      <c r="D2380" s="48"/>
      <c r="E2380" s="49"/>
      <c r="F2380" s="50"/>
      <c r="G2380" s="50"/>
      <c r="H2380" s="47"/>
      <c r="I2380" s="51"/>
      <c r="J2380" s="51"/>
      <c r="K2380" s="51"/>
      <c r="L2380" s="51"/>
      <c r="M2380" s="51"/>
      <c r="N2380" s="51"/>
      <c r="O2380" s="51"/>
      <c r="P2380" s="51"/>
      <c r="Q2380" s="51"/>
      <c r="R2380" s="45"/>
    </row>
    <row r="2381" spans="4:18" x14ac:dyDescent="0.25">
      <c r="D2381" s="46"/>
      <c r="E2381" s="46"/>
      <c r="F2381" s="47"/>
      <c r="G2381" s="47"/>
      <c r="H2381" s="47"/>
      <c r="I2381" s="45"/>
      <c r="J2381" s="45"/>
      <c r="K2381" s="45"/>
      <c r="L2381" s="45"/>
      <c r="M2381" s="45"/>
      <c r="N2381" s="45"/>
      <c r="O2381" s="45"/>
      <c r="P2381" s="45"/>
      <c r="Q2381" s="45"/>
      <c r="R2381" s="45"/>
    </row>
    <row r="2382" spans="4:18" x14ac:dyDescent="0.25">
      <c r="D2382" s="46"/>
      <c r="E2382" s="46"/>
      <c r="F2382" s="47"/>
      <c r="G2382" s="47"/>
      <c r="H2382" s="47"/>
      <c r="I2382" s="45"/>
      <c r="J2382" s="45"/>
      <c r="K2382" s="45"/>
      <c r="L2382" s="45"/>
      <c r="M2382" s="45"/>
      <c r="N2382" s="45"/>
      <c r="O2382" s="45"/>
      <c r="P2382" s="45"/>
      <c r="Q2382" s="45"/>
      <c r="R2382" s="45"/>
    </row>
    <row r="2383" spans="4:18" x14ac:dyDescent="0.25">
      <c r="D2383" s="48"/>
      <c r="E2383" s="49"/>
      <c r="F2383" s="50"/>
      <c r="G2383" s="50"/>
      <c r="H2383" s="47"/>
      <c r="I2383" s="51"/>
      <c r="J2383" s="51"/>
      <c r="K2383" s="51"/>
      <c r="L2383" s="51"/>
      <c r="M2383" s="51"/>
      <c r="N2383" s="51"/>
      <c r="O2383" s="51"/>
      <c r="P2383" s="51"/>
      <c r="Q2383" s="51"/>
      <c r="R2383" s="45"/>
    </row>
    <row r="2384" spans="4:18" x14ac:dyDescent="0.25">
      <c r="D2384" s="48"/>
      <c r="E2384" s="49"/>
      <c r="F2384" s="50"/>
      <c r="G2384" s="50"/>
      <c r="H2384" s="47"/>
      <c r="I2384" s="51"/>
      <c r="J2384" s="51"/>
      <c r="K2384" s="51"/>
      <c r="L2384" s="51"/>
      <c r="M2384" s="51"/>
      <c r="N2384" s="51"/>
      <c r="O2384" s="51"/>
      <c r="P2384" s="51"/>
      <c r="Q2384" s="51"/>
      <c r="R2384" s="45"/>
    </row>
    <row r="2385" spans="4:18" x14ac:dyDescent="0.25">
      <c r="D2385" s="48"/>
      <c r="E2385" s="49"/>
      <c r="F2385" s="50"/>
      <c r="G2385" s="50"/>
      <c r="H2385" s="47"/>
      <c r="I2385" s="51"/>
      <c r="J2385" s="51"/>
      <c r="K2385" s="51"/>
      <c r="L2385" s="51"/>
      <c r="M2385" s="51"/>
      <c r="N2385" s="51"/>
      <c r="O2385" s="51"/>
      <c r="P2385" s="51"/>
      <c r="Q2385" s="51"/>
      <c r="R2385" s="45"/>
    </row>
    <row r="2386" spans="4:18" x14ac:dyDescent="0.25">
      <c r="D2386" s="46"/>
      <c r="E2386" s="46"/>
      <c r="F2386" s="47"/>
      <c r="G2386" s="47"/>
      <c r="H2386" s="47"/>
      <c r="I2386" s="45"/>
      <c r="J2386" s="45"/>
      <c r="K2386" s="45"/>
      <c r="L2386" s="45"/>
      <c r="M2386" s="45"/>
      <c r="N2386" s="45"/>
      <c r="O2386" s="45"/>
      <c r="P2386" s="45"/>
      <c r="Q2386" s="45"/>
      <c r="R2386" s="45"/>
    </row>
    <row r="2387" spans="4:18" x14ac:dyDescent="0.25">
      <c r="D2387" s="46"/>
      <c r="E2387" s="46"/>
      <c r="F2387" s="47"/>
      <c r="G2387" s="47"/>
      <c r="H2387" s="47"/>
      <c r="I2387" s="45"/>
      <c r="J2387" s="45"/>
      <c r="K2387" s="45"/>
      <c r="L2387" s="45"/>
      <c r="M2387" s="45"/>
      <c r="N2387" s="45"/>
      <c r="O2387" s="45"/>
      <c r="P2387" s="45"/>
      <c r="Q2387" s="45"/>
      <c r="R2387" s="45"/>
    </row>
    <row r="2388" spans="4:18" x14ac:dyDescent="0.25">
      <c r="D2388" s="46"/>
      <c r="E2388" s="46"/>
      <c r="F2388" s="47"/>
      <c r="G2388" s="47"/>
      <c r="H2388" s="47"/>
      <c r="I2388" s="45"/>
      <c r="J2388" s="45"/>
      <c r="K2388" s="45"/>
      <c r="L2388" s="45"/>
      <c r="M2388" s="45"/>
      <c r="N2388" s="45"/>
      <c r="O2388" s="45"/>
      <c r="P2388" s="45"/>
      <c r="Q2388" s="45"/>
      <c r="R2388" s="45"/>
    </row>
    <row r="2389" spans="4:18" x14ac:dyDescent="0.25">
      <c r="D2389" s="46"/>
      <c r="E2389" s="46"/>
      <c r="F2389" s="47"/>
      <c r="G2389" s="47"/>
      <c r="H2389" s="47"/>
      <c r="I2389" s="45"/>
      <c r="J2389" s="45"/>
      <c r="K2389" s="45"/>
      <c r="L2389" s="45"/>
      <c r="M2389" s="45"/>
      <c r="N2389" s="45"/>
      <c r="O2389" s="45"/>
      <c r="P2389" s="45"/>
      <c r="Q2389" s="45"/>
      <c r="R2389" s="45"/>
    </row>
    <row r="2390" spans="4:18" x14ac:dyDescent="0.25">
      <c r="D2390" s="48"/>
      <c r="E2390" s="49"/>
      <c r="F2390" s="50"/>
      <c r="G2390" s="50"/>
      <c r="H2390" s="47"/>
      <c r="I2390" s="51"/>
      <c r="J2390" s="51"/>
      <c r="K2390" s="51"/>
      <c r="L2390" s="51"/>
      <c r="M2390" s="51"/>
      <c r="N2390" s="51"/>
      <c r="O2390" s="51"/>
      <c r="P2390" s="51"/>
      <c r="Q2390" s="51"/>
      <c r="R2390" s="45"/>
    </row>
    <row r="2391" spans="4:18" x14ac:dyDescent="0.25">
      <c r="D2391" s="48"/>
      <c r="E2391" s="49"/>
      <c r="F2391" s="50"/>
      <c r="G2391" s="50"/>
      <c r="H2391" s="47"/>
      <c r="I2391" s="51"/>
      <c r="J2391" s="51"/>
      <c r="K2391" s="51"/>
      <c r="L2391" s="51"/>
      <c r="M2391" s="51"/>
      <c r="N2391" s="51"/>
      <c r="O2391" s="51"/>
      <c r="P2391" s="51"/>
      <c r="Q2391" s="51"/>
      <c r="R2391" s="45"/>
    </row>
    <row r="2392" spans="4:18" x14ac:dyDescent="0.25">
      <c r="D2392" s="48"/>
      <c r="E2392" s="49"/>
      <c r="F2392" s="50"/>
      <c r="G2392" s="50"/>
      <c r="H2392" s="47"/>
      <c r="I2392" s="51"/>
      <c r="J2392" s="51"/>
      <c r="K2392" s="51"/>
      <c r="L2392" s="51"/>
      <c r="M2392" s="51"/>
      <c r="N2392" s="51"/>
      <c r="O2392" s="51"/>
      <c r="P2392" s="51"/>
      <c r="Q2392" s="51"/>
      <c r="R2392" s="45"/>
    </row>
    <row r="2393" spans="4:18" x14ac:dyDescent="0.25">
      <c r="D2393" s="46"/>
      <c r="E2393" s="46"/>
      <c r="F2393" s="47"/>
      <c r="G2393" s="47"/>
      <c r="H2393" s="47"/>
      <c r="I2393" s="45"/>
      <c r="J2393" s="45"/>
      <c r="K2393" s="45"/>
      <c r="L2393" s="45"/>
      <c r="M2393" s="45"/>
      <c r="N2393" s="45"/>
      <c r="O2393" s="45"/>
      <c r="P2393" s="45"/>
      <c r="Q2393" s="45"/>
      <c r="R2393" s="45"/>
    </row>
    <row r="2394" spans="4:18" x14ac:dyDescent="0.25">
      <c r="D2394" s="46"/>
      <c r="E2394" s="46"/>
      <c r="F2394" s="47"/>
      <c r="G2394" s="47"/>
      <c r="H2394" s="47"/>
      <c r="I2394" s="45"/>
      <c r="J2394" s="45"/>
      <c r="K2394" s="45"/>
      <c r="L2394" s="45"/>
      <c r="M2394" s="45"/>
      <c r="N2394" s="45"/>
      <c r="O2394" s="45"/>
      <c r="P2394" s="45"/>
      <c r="Q2394" s="45"/>
      <c r="R2394" s="45"/>
    </row>
    <row r="2395" spans="4:18" x14ac:dyDescent="0.25">
      <c r="D2395" s="46"/>
      <c r="E2395" s="46"/>
      <c r="F2395" s="47"/>
      <c r="G2395" s="47"/>
      <c r="H2395" s="47"/>
      <c r="I2395" s="45"/>
      <c r="J2395" s="45"/>
      <c r="K2395" s="45"/>
      <c r="L2395" s="45"/>
      <c r="M2395" s="45"/>
      <c r="N2395" s="45"/>
      <c r="O2395" s="45"/>
      <c r="P2395" s="45"/>
      <c r="Q2395" s="45"/>
      <c r="R2395" s="45"/>
    </row>
    <row r="2396" spans="4:18" x14ac:dyDescent="0.25">
      <c r="D2396" s="46"/>
      <c r="E2396" s="46"/>
      <c r="F2396" s="47"/>
      <c r="G2396" s="47"/>
      <c r="H2396" s="47"/>
      <c r="I2396" s="45"/>
      <c r="J2396" s="45"/>
      <c r="K2396" s="45"/>
      <c r="L2396" s="45"/>
      <c r="M2396" s="45"/>
      <c r="N2396" s="45"/>
      <c r="O2396" s="45"/>
      <c r="P2396" s="45"/>
      <c r="Q2396" s="45"/>
      <c r="R2396" s="45"/>
    </row>
    <row r="2397" spans="4:18" x14ac:dyDescent="0.25">
      <c r="D2397" s="48"/>
      <c r="E2397" s="49"/>
      <c r="F2397" s="50"/>
      <c r="G2397" s="50"/>
      <c r="H2397" s="47"/>
      <c r="I2397" s="51"/>
      <c r="J2397" s="51"/>
      <c r="K2397" s="51"/>
      <c r="L2397" s="51"/>
      <c r="M2397" s="51"/>
      <c r="N2397" s="51"/>
      <c r="O2397" s="51"/>
      <c r="P2397" s="51"/>
      <c r="Q2397" s="51"/>
      <c r="R2397" s="45"/>
    </row>
    <row r="2398" spans="4:18" x14ac:dyDescent="0.25">
      <c r="D2398" s="48"/>
      <c r="E2398" s="49"/>
      <c r="F2398" s="50"/>
      <c r="G2398" s="50"/>
      <c r="H2398" s="47"/>
      <c r="I2398" s="51"/>
      <c r="J2398" s="51"/>
      <c r="K2398" s="51"/>
      <c r="L2398" s="51"/>
      <c r="M2398" s="51"/>
      <c r="N2398" s="51"/>
      <c r="O2398" s="51"/>
      <c r="P2398" s="51"/>
      <c r="Q2398" s="51"/>
      <c r="R2398" s="45"/>
    </row>
    <row r="2399" spans="4:18" x14ac:dyDescent="0.25">
      <c r="D2399" s="48"/>
      <c r="E2399" s="49"/>
      <c r="F2399" s="50"/>
      <c r="G2399" s="50"/>
      <c r="H2399" s="47"/>
      <c r="I2399" s="51"/>
      <c r="J2399" s="51"/>
      <c r="K2399" s="51"/>
      <c r="L2399" s="51"/>
      <c r="M2399" s="51"/>
      <c r="N2399" s="51"/>
      <c r="O2399" s="51"/>
      <c r="P2399" s="51"/>
      <c r="Q2399" s="51"/>
      <c r="R2399" s="45"/>
    </row>
    <row r="2400" spans="4:18" x14ac:dyDescent="0.25">
      <c r="D2400" s="48"/>
      <c r="E2400" s="49"/>
      <c r="F2400" s="50"/>
      <c r="G2400" s="50"/>
      <c r="H2400" s="47"/>
      <c r="I2400" s="51"/>
      <c r="J2400" s="51"/>
      <c r="K2400" s="51"/>
      <c r="L2400" s="51"/>
      <c r="M2400" s="51"/>
      <c r="N2400" s="51"/>
      <c r="O2400" s="51"/>
      <c r="P2400" s="51"/>
      <c r="Q2400" s="51"/>
      <c r="R2400" s="45"/>
    </row>
    <row r="2401" spans="4:18" x14ac:dyDescent="0.25">
      <c r="D2401" s="46"/>
      <c r="E2401" s="46"/>
      <c r="F2401" s="47"/>
      <c r="G2401" s="47"/>
      <c r="H2401" s="47"/>
      <c r="I2401" s="45"/>
      <c r="J2401" s="45"/>
      <c r="K2401" s="45"/>
      <c r="L2401" s="45"/>
      <c r="M2401" s="45"/>
      <c r="N2401" s="45"/>
      <c r="O2401" s="45"/>
      <c r="P2401" s="45"/>
      <c r="Q2401" s="45"/>
      <c r="R2401" s="45"/>
    </row>
    <row r="2402" spans="4:18" x14ac:dyDescent="0.25">
      <c r="D2402" s="48"/>
      <c r="E2402" s="49"/>
      <c r="F2402" s="50"/>
      <c r="G2402" s="50"/>
      <c r="H2402" s="47"/>
      <c r="I2402" s="51"/>
      <c r="J2402" s="51"/>
      <c r="K2402" s="51"/>
      <c r="L2402" s="51"/>
      <c r="M2402" s="51"/>
      <c r="N2402" s="51"/>
      <c r="O2402" s="51"/>
      <c r="P2402" s="51"/>
      <c r="Q2402" s="51"/>
      <c r="R2402" s="45"/>
    </row>
    <row r="2403" spans="4:18" x14ac:dyDescent="0.25">
      <c r="D2403" s="48"/>
      <c r="E2403" s="49"/>
      <c r="F2403" s="50"/>
      <c r="G2403" s="50"/>
      <c r="H2403" s="47"/>
      <c r="I2403" s="51"/>
      <c r="J2403" s="51"/>
      <c r="K2403" s="51"/>
      <c r="L2403" s="51"/>
      <c r="M2403" s="51"/>
      <c r="N2403" s="51"/>
      <c r="O2403" s="51"/>
      <c r="P2403" s="51"/>
      <c r="Q2403" s="51"/>
      <c r="R2403" s="45"/>
    </row>
    <row r="2404" spans="4:18" x14ac:dyDescent="0.25">
      <c r="D2404" s="48"/>
      <c r="E2404" s="49"/>
      <c r="F2404" s="50"/>
      <c r="G2404" s="50"/>
      <c r="H2404" s="47"/>
      <c r="I2404" s="51"/>
      <c r="J2404" s="51"/>
      <c r="K2404" s="51"/>
      <c r="L2404" s="51"/>
      <c r="M2404" s="51"/>
      <c r="N2404" s="51"/>
      <c r="O2404" s="51"/>
      <c r="P2404" s="51"/>
      <c r="Q2404" s="51"/>
      <c r="R2404" s="45"/>
    </row>
    <row r="2405" spans="4:18" x14ac:dyDescent="0.25">
      <c r="D2405" s="48"/>
      <c r="E2405" s="49"/>
      <c r="F2405" s="50"/>
      <c r="G2405" s="50"/>
      <c r="H2405" s="47"/>
      <c r="I2405" s="51"/>
      <c r="J2405" s="51"/>
      <c r="K2405" s="51"/>
      <c r="L2405" s="51"/>
      <c r="M2405" s="51"/>
      <c r="N2405" s="51"/>
      <c r="O2405" s="51"/>
      <c r="P2405" s="51"/>
      <c r="Q2405" s="51"/>
      <c r="R2405" s="45"/>
    </row>
    <row r="2406" spans="4:18" x14ac:dyDescent="0.25">
      <c r="D2406" s="46"/>
      <c r="E2406" s="46"/>
      <c r="F2406" s="47"/>
      <c r="G2406" s="47"/>
      <c r="H2406" s="47"/>
      <c r="I2406" s="45"/>
      <c r="J2406" s="45"/>
      <c r="K2406" s="45"/>
      <c r="L2406" s="45"/>
      <c r="M2406" s="45"/>
      <c r="N2406" s="45"/>
      <c r="O2406" s="45"/>
      <c r="P2406" s="45"/>
      <c r="Q2406" s="45"/>
      <c r="R2406" s="45"/>
    </row>
    <row r="2407" spans="4:18" x14ac:dyDescent="0.25">
      <c r="D2407" s="48"/>
      <c r="E2407" s="49"/>
      <c r="F2407" s="50"/>
      <c r="G2407" s="50"/>
      <c r="H2407" s="47"/>
      <c r="I2407" s="51"/>
      <c r="J2407" s="51"/>
      <c r="K2407" s="51"/>
      <c r="L2407" s="51"/>
      <c r="M2407" s="51"/>
      <c r="N2407" s="51"/>
      <c r="O2407" s="51"/>
      <c r="P2407" s="51"/>
      <c r="Q2407" s="51"/>
      <c r="R2407" s="45"/>
    </row>
    <row r="2408" spans="4:18" x14ac:dyDescent="0.25">
      <c r="D2408" s="48"/>
      <c r="E2408" s="49"/>
      <c r="F2408" s="50"/>
      <c r="G2408" s="50"/>
      <c r="H2408" s="47"/>
      <c r="I2408" s="51"/>
      <c r="J2408" s="51"/>
      <c r="K2408" s="51"/>
      <c r="L2408" s="51"/>
      <c r="M2408" s="51"/>
      <c r="N2408" s="51"/>
      <c r="O2408" s="51"/>
      <c r="P2408" s="51"/>
      <c r="Q2408" s="51"/>
      <c r="R2408" s="45"/>
    </row>
    <row r="2409" spans="4:18" x14ac:dyDescent="0.25">
      <c r="D2409" s="48"/>
      <c r="E2409" s="49"/>
      <c r="F2409" s="50"/>
      <c r="G2409" s="50"/>
      <c r="H2409" s="47"/>
      <c r="I2409" s="51"/>
      <c r="J2409" s="51"/>
      <c r="K2409" s="51"/>
      <c r="L2409" s="51"/>
      <c r="M2409" s="51"/>
      <c r="N2409" s="51"/>
      <c r="O2409" s="51"/>
      <c r="P2409" s="51"/>
      <c r="Q2409" s="51"/>
      <c r="R2409" s="45"/>
    </row>
    <row r="2410" spans="4:18" x14ac:dyDescent="0.25">
      <c r="D2410" s="48"/>
      <c r="E2410" s="49"/>
      <c r="F2410" s="50"/>
      <c r="G2410" s="50"/>
      <c r="H2410" s="47"/>
      <c r="I2410" s="51"/>
      <c r="J2410" s="51"/>
      <c r="K2410" s="51"/>
      <c r="L2410" s="51"/>
      <c r="M2410" s="51"/>
      <c r="N2410" s="51"/>
      <c r="O2410" s="51"/>
      <c r="P2410" s="51"/>
      <c r="Q2410" s="51"/>
      <c r="R2410" s="45"/>
    </row>
    <row r="2411" spans="4:18" x14ac:dyDescent="0.25">
      <c r="D2411" s="48"/>
      <c r="E2411" s="49"/>
      <c r="F2411" s="50"/>
      <c r="G2411" s="50"/>
      <c r="H2411" s="47"/>
      <c r="I2411" s="51"/>
      <c r="J2411" s="51"/>
      <c r="K2411" s="51"/>
      <c r="L2411" s="51"/>
      <c r="M2411" s="51"/>
      <c r="N2411" s="51"/>
      <c r="O2411" s="51"/>
      <c r="P2411" s="51"/>
      <c r="Q2411" s="51"/>
      <c r="R2411" s="45"/>
    </row>
    <row r="2412" spans="4:18" x14ac:dyDescent="0.25">
      <c r="D2412" s="48"/>
      <c r="E2412" s="49"/>
      <c r="F2412" s="50"/>
      <c r="G2412" s="50"/>
      <c r="H2412" s="47"/>
      <c r="I2412" s="51"/>
      <c r="J2412" s="51"/>
      <c r="K2412" s="51"/>
      <c r="L2412" s="51"/>
      <c r="M2412" s="51"/>
      <c r="N2412" s="51"/>
      <c r="O2412" s="51"/>
      <c r="P2412" s="51"/>
      <c r="Q2412" s="51"/>
      <c r="R2412" s="45"/>
    </row>
    <row r="2413" spans="4:18" x14ac:dyDescent="0.25">
      <c r="D2413" s="48"/>
      <c r="E2413" s="49"/>
      <c r="F2413" s="50"/>
      <c r="G2413" s="50"/>
      <c r="H2413" s="47"/>
      <c r="I2413" s="51"/>
      <c r="J2413" s="51"/>
      <c r="K2413" s="51"/>
      <c r="L2413" s="51"/>
      <c r="M2413" s="51"/>
      <c r="N2413" s="51"/>
      <c r="O2413" s="51"/>
      <c r="P2413" s="51"/>
      <c r="Q2413" s="51"/>
      <c r="R2413" s="45"/>
    </row>
    <row r="2414" spans="4:18" x14ac:dyDescent="0.25">
      <c r="D2414" s="46"/>
      <c r="E2414" s="46"/>
      <c r="F2414" s="47"/>
      <c r="G2414" s="47"/>
      <c r="H2414" s="47"/>
      <c r="I2414" s="45"/>
      <c r="J2414" s="45"/>
      <c r="K2414" s="45"/>
      <c r="L2414" s="45"/>
      <c r="M2414" s="45"/>
      <c r="N2414" s="45"/>
      <c r="O2414" s="45"/>
      <c r="P2414" s="45"/>
      <c r="Q2414" s="45"/>
      <c r="R2414" s="45"/>
    </row>
    <row r="2415" spans="4:18" x14ac:dyDescent="0.25">
      <c r="D2415" s="46"/>
      <c r="E2415" s="46"/>
      <c r="F2415" s="47"/>
      <c r="G2415" s="47"/>
      <c r="H2415" s="47"/>
      <c r="I2415" s="45"/>
      <c r="J2415" s="45"/>
      <c r="K2415" s="45"/>
      <c r="L2415" s="45"/>
      <c r="M2415" s="45"/>
      <c r="N2415" s="45"/>
      <c r="O2415" s="45"/>
      <c r="P2415" s="45"/>
      <c r="Q2415" s="45"/>
      <c r="R2415" s="45"/>
    </row>
    <row r="2416" spans="4:18" x14ac:dyDescent="0.25">
      <c r="D2416" s="46"/>
      <c r="E2416" s="46"/>
      <c r="F2416" s="47"/>
      <c r="G2416" s="47"/>
      <c r="H2416" s="47"/>
      <c r="I2416" s="45"/>
      <c r="J2416" s="45"/>
      <c r="K2416" s="45"/>
      <c r="L2416" s="45"/>
      <c r="M2416" s="45"/>
      <c r="N2416" s="45"/>
      <c r="O2416" s="45"/>
      <c r="P2416" s="45"/>
      <c r="Q2416" s="45"/>
      <c r="R2416" s="45"/>
    </row>
    <row r="2417" spans="4:18" x14ac:dyDescent="0.25">
      <c r="D2417" s="46"/>
      <c r="E2417" s="46"/>
      <c r="F2417" s="47"/>
      <c r="G2417" s="47"/>
      <c r="H2417" s="47"/>
      <c r="I2417" s="45"/>
      <c r="J2417" s="45"/>
      <c r="K2417" s="45"/>
      <c r="L2417" s="45"/>
      <c r="M2417" s="45"/>
      <c r="N2417" s="45"/>
      <c r="O2417" s="45"/>
      <c r="P2417" s="45"/>
      <c r="Q2417" s="45"/>
      <c r="R2417" s="45"/>
    </row>
    <row r="2418" spans="4:18" x14ac:dyDescent="0.25">
      <c r="D2418" s="48"/>
      <c r="E2418" s="49"/>
      <c r="F2418" s="50"/>
      <c r="G2418" s="50"/>
      <c r="H2418" s="47"/>
      <c r="I2418" s="51"/>
      <c r="J2418" s="51"/>
      <c r="K2418" s="51"/>
      <c r="L2418" s="51"/>
      <c r="M2418" s="51"/>
      <c r="N2418" s="51"/>
      <c r="O2418" s="51"/>
      <c r="P2418" s="51"/>
      <c r="Q2418" s="51"/>
      <c r="R2418" s="45"/>
    </row>
    <row r="2419" spans="4:18" x14ac:dyDescent="0.25">
      <c r="D2419" s="48"/>
      <c r="E2419" s="49"/>
      <c r="F2419" s="50"/>
      <c r="G2419" s="50"/>
      <c r="H2419" s="47"/>
      <c r="I2419" s="51"/>
      <c r="J2419" s="51"/>
      <c r="K2419" s="51"/>
      <c r="L2419" s="51"/>
      <c r="M2419" s="51"/>
      <c r="N2419" s="51"/>
      <c r="O2419" s="51"/>
      <c r="P2419" s="51"/>
      <c r="Q2419" s="51"/>
      <c r="R2419" s="45"/>
    </row>
    <row r="2420" spans="4:18" x14ac:dyDescent="0.25">
      <c r="D2420" s="46"/>
      <c r="E2420" s="46"/>
      <c r="F2420" s="47"/>
      <c r="G2420" s="47"/>
      <c r="H2420" s="47"/>
      <c r="I2420" s="45"/>
      <c r="J2420" s="45"/>
      <c r="K2420" s="45"/>
      <c r="L2420" s="45"/>
      <c r="M2420" s="45"/>
      <c r="N2420" s="45"/>
      <c r="O2420" s="45"/>
      <c r="P2420" s="45"/>
      <c r="Q2420" s="45"/>
      <c r="R2420" s="45"/>
    </row>
    <row r="2421" spans="4:18" x14ac:dyDescent="0.25">
      <c r="D2421" s="46"/>
      <c r="E2421" s="46"/>
      <c r="F2421" s="47"/>
      <c r="G2421" s="47"/>
      <c r="H2421" s="47"/>
      <c r="I2421" s="45"/>
      <c r="J2421" s="45"/>
      <c r="K2421" s="45"/>
      <c r="L2421" s="45"/>
      <c r="M2421" s="45"/>
      <c r="N2421" s="45"/>
      <c r="O2421" s="45"/>
      <c r="P2421" s="45"/>
      <c r="Q2421" s="45"/>
      <c r="R2421" s="45"/>
    </row>
    <row r="2422" spans="4:18" x14ac:dyDescent="0.25">
      <c r="D2422" s="48"/>
      <c r="E2422" s="49"/>
      <c r="F2422" s="50"/>
      <c r="G2422" s="50"/>
      <c r="H2422" s="47"/>
      <c r="I2422" s="51"/>
      <c r="J2422" s="51"/>
      <c r="K2422" s="51"/>
      <c r="L2422" s="51"/>
      <c r="M2422" s="51"/>
      <c r="N2422" s="51"/>
      <c r="O2422" s="51"/>
      <c r="P2422" s="51"/>
      <c r="Q2422" s="51"/>
      <c r="R2422" s="45"/>
    </row>
    <row r="2423" spans="4:18" x14ac:dyDescent="0.25">
      <c r="D2423" s="46"/>
      <c r="E2423" s="46"/>
      <c r="F2423" s="47"/>
      <c r="G2423" s="47"/>
      <c r="H2423" s="47"/>
      <c r="I2423" s="45"/>
      <c r="J2423" s="45"/>
      <c r="K2423" s="45"/>
      <c r="L2423" s="45"/>
      <c r="M2423" s="45"/>
      <c r="N2423" s="45"/>
      <c r="O2423" s="45"/>
      <c r="P2423" s="45"/>
      <c r="Q2423" s="45"/>
      <c r="R2423" s="45"/>
    </row>
    <row r="2424" spans="4:18" x14ac:dyDescent="0.25">
      <c r="D2424" s="48"/>
      <c r="E2424" s="49"/>
      <c r="F2424" s="50"/>
      <c r="G2424" s="50"/>
      <c r="H2424" s="47"/>
      <c r="I2424" s="51"/>
      <c r="J2424" s="51"/>
      <c r="K2424" s="51"/>
      <c r="L2424" s="51"/>
      <c r="M2424" s="51"/>
      <c r="N2424" s="51"/>
      <c r="O2424" s="51"/>
      <c r="P2424" s="51"/>
      <c r="Q2424" s="51"/>
      <c r="R2424" s="45"/>
    </row>
    <row r="2425" spans="4:18" x14ac:dyDescent="0.25">
      <c r="D2425" s="46"/>
      <c r="E2425" s="46"/>
      <c r="F2425" s="47"/>
      <c r="G2425" s="47"/>
      <c r="H2425" s="47"/>
      <c r="I2425" s="45"/>
      <c r="J2425" s="45"/>
      <c r="K2425" s="45"/>
      <c r="L2425" s="45"/>
      <c r="M2425" s="45"/>
      <c r="N2425" s="45"/>
      <c r="O2425" s="45"/>
      <c r="P2425" s="45"/>
      <c r="Q2425" s="45"/>
      <c r="R2425" s="45"/>
    </row>
    <row r="2426" spans="4:18" x14ac:dyDescent="0.25">
      <c r="D2426" s="48"/>
      <c r="E2426" s="49"/>
      <c r="F2426" s="50"/>
      <c r="G2426" s="50"/>
      <c r="H2426" s="47"/>
      <c r="I2426" s="51"/>
      <c r="J2426" s="51"/>
      <c r="K2426" s="51"/>
      <c r="L2426" s="51"/>
      <c r="M2426" s="51"/>
      <c r="N2426" s="51"/>
      <c r="O2426" s="51"/>
      <c r="P2426" s="51"/>
      <c r="Q2426" s="51"/>
      <c r="R2426" s="45"/>
    </row>
    <row r="2427" spans="4:18" x14ac:dyDescent="0.25">
      <c r="D2427" s="46"/>
      <c r="E2427" s="46"/>
      <c r="F2427" s="47"/>
      <c r="G2427" s="47"/>
      <c r="H2427" s="47"/>
      <c r="I2427" s="45"/>
      <c r="J2427" s="45"/>
      <c r="K2427" s="45"/>
      <c r="L2427" s="45"/>
      <c r="M2427" s="45"/>
      <c r="N2427" s="45"/>
      <c r="O2427" s="45"/>
      <c r="P2427" s="45"/>
      <c r="Q2427" s="45"/>
      <c r="R2427" s="45"/>
    </row>
    <row r="2428" spans="4:18" x14ac:dyDescent="0.25">
      <c r="D2428" s="48"/>
      <c r="E2428" s="49"/>
      <c r="F2428" s="50"/>
      <c r="G2428" s="50"/>
      <c r="H2428" s="47"/>
      <c r="I2428" s="51"/>
      <c r="J2428" s="51"/>
      <c r="K2428" s="51"/>
      <c r="L2428" s="51"/>
      <c r="M2428" s="51"/>
      <c r="N2428" s="51"/>
      <c r="O2428" s="51"/>
      <c r="P2428" s="51"/>
      <c r="Q2428" s="51"/>
      <c r="R2428" s="45"/>
    </row>
    <row r="2429" spans="4:18" x14ac:dyDescent="0.25">
      <c r="D2429" s="48"/>
      <c r="E2429" s="49"/>
      <c r="F2429" s="50"/>
      <c r="G2429" s="50"/>
      <c r="H2429" s="47"/>
      <c r="I2429" s="51"/>
      <c r="J2429" s="51"/>
      <c r="K2429" s="51"/>
      <c r="L2429" s="51"/>
      <c r="M2429" s="51"/>
      <c r="N2429" s="51"/>
      <c r="O2429" s="51"/>
      <c r="P2429" s="51"/>
      <c r="Q2429" s="51"/>
      <c r="R2429" s="45"/>
    </row>
    <row r="2430" spans="4:18" x14ac:dyDescent="0.25">
      <c r="D2430" s="46"/>
      <c r="E2430" s="46"/>
      <c r="F2430" s="47"/>
      <c r="G2430" s="47"/>
      <c r="H2430" s="47"/>
      <c r="I2430" s="45"/>
      <c r="J2430" s="45"/>
      <c r="K2430" s="45"/>
      <c r="L2430" s="45"/>
      <c r="M2430" s="45"/>
      <c r="N2430" s="45"/>
      <c r="O2430" s="45"/>
      <c r="P2430" s="45"/>
      <c r="Q2430" s="45"/>
      <c r="R2430" s="45"/>
    </row>
    <row r="2431" spans="4:18" x14ac:dyDescent="0.25">
      <c r="D2431" s="46"/>
      <c r="E2431" s="46"/>
      <c r="F2431" s="47"/>
      <c r="G2431" s="47"/>
      <c r="H2431" s="47"/>
      <c r="I2431" s="45"/>
      <c r="J2431" s="45"/>
      <c r="K2431" s="45"/>
      <c r="L2431" s="45"/>
      <c r="M2431" s="45"/>
      <c r="N2431" s="45"/>
      <c r="O2431" s="45"/>
      <c r="P2431" s="45"/>
      <c r="Q2431" s="45"/>
      <c r="R2431" s="45"/>
    </row>
    <row r="2432" spans="4:18" x14ac:dyDescent="0.25">
      <c r="D2432" s="46"/>
      <c r="E2432" s="46"/>
      <c r="F2432" s="47"/>
      <c r="G2432" s="47"/>
      <c r="H2432" s="47"/>
      <c r="I2432" s="45"/>
      <c r="J2432" s="45"/>
      <c r="K2432" s="45"/>
      <c r="L2432" s="45"/>
      <c r="M2432" s="45"/>
      <c r="N2432" s="45"/>
      <c r="O2432" s="45"/>
      <c r="P2432" s="45"/>
      <c r="Q2432" s="45"/>
      <c r="R2432" s="45"/>
    </row>
    <row r="2433" spans="4:18" x14ac:dyDescent="0.25">
      <c r="D2433" s="46"/>
      <c r="E2433" s="46"/>
      <c r="F2433" s="47"/>
      <c r="G2433" s="47"/>
      <c r="H2433" s="47"/>
      <c r="I2433" s="45"/>
      <c r="J2433" s="45"/>
      <c r="K2433" s="45"/>
      <c r="L2433" s="45"/>
      <c r="M2433" s="45"/>
      <c r="N2433" s="45"/>
      <c r="O2433" s="45"/>
      <c r="P2433" s="45"/>
      <c r="Q2433" s="45"/>
      <c r="R2433" s="45"/>
    </row>
    <row r="2434" spans="4:18" x14ac:dyDescent="0.25">
      <c r="D2434" s="48"/>
      <c r="E2434" s="49"/>
      <c r="F2434" s="50"/>
      <c r="G2434" s="50"/>
      <c r="H2434" s="47"/>
      <c r="I2434" s="51"/>
      <c r="J2434" s="51"/>
      <c r="K2434" s="51"/>
      <c r="L2434" s="51"/>
      <c r="M2434" s="51"/>
      <c r="N2434" s="51"/>
      <c r="O2434" s="51"/>
      <c r="P2434" s="51"/>
      <c r="Q2434" s="51"/>
      <c r="R2434" s="45"/>
    </row>
    <row r="2435" spans="4:18" x14ac:dyDescent="0.25">
      <c r="D2435" s="46"/>
      <c r="E2435" s="46"/>
      <c r="F2435" s="47"/>
      <c r="G2435" s="47"/>
      <c r="H2435" s="47"/>
      <c r="I2435" s="45"/>
      <c r="J2435" s="45"/>
      <c r="K2435" s="45"/>
      <c r="L2435" s="45"/>
      <c r="M2435" s="45"/>
      <c r="N2435" s="45"/>
      <c r="O2435" s="45"/>
      <c r="P2435" s="45"/>
      <c r="Q2435" s="45"/>
      <c r="R2435" s="45"/>
    </row>
    <row r="2436" spans="4:18" x14ac:dyDescent="0.25">
      <c r="D2436" s="46"/>
      <c r="E2436" s="46"/>
      <c r="F2436" s="47"/>
      <c r="G2436" s="47"/>
      <c r="H2436" s="47"/>
      <c r="I2436" s="45"/>
      <c r="J2436" s="45"/>
      <c r="K2436" s="45"/>
      <c r="L2436" s="45"/>
      <c r="M2436" s="45"/>
      <c r="N2436" s="45"/>
      <c r="O2436" s="45"/>
      <c r="P2436" s="45"/>
      <c r="Q2436" s="45"/>
      <c r="R2436" s="45"/>
    </row>
    <row r="2437" spans="4:18" x14ac:dyDescent="0.25">
      <c r="D2437" s="46"/>
      <c r="E2437" s="46"/>
      <c r="F2437" s="47"/>
      <c r="G2437" s="47"/>
      <c r="H2437" s="47"/>
      <c r="I2437" s="45"/>
      <c r="J2437" s="45"/>
      <c r="K2437" s="45"/>
      <c r="L2437" s="45"/>
      <c r="M2437" s="45"/>
      <c r="N2437" s="45"/>
      <c r="O2437" s="45"/>
      <c r="P2437" s="45"/>
      <c r="Q2437" s="45"/>
      <c r="R2437" s="45"/>
    </row>
    <row r="2438" spans="4:18" x14ac:dyDescent="0.25">
      <c r="D2438" s="46"/>
      <c r="E2438" s="46"/>
      <c r="F2438" s="47"/>
      <c r="G2438" s="47"/>
      <c r="H2438" s="47"/>
      <c r="I2438" s="45"/>
      <c r="J2438" s="45"/>
      <c r="K2438" s="45"/>
      <c r="L2438" s="45"/>
      <c r="M2438" s="45"/>
      <c r="N2438" s="45"/>
      <c r="O2438" s="45"/>
      <c r="P2438" s="45"/>
      <c r="Q2438" s="45"/>
      <c r="R2438" s="45"/>
    </row>
    <row r="2439" spans="4:18" x14ac:dyDescent="0.25">
      <c r="D2439" s="48"/>
      <c r="E2439" s="49"/>
      <c r="F2439" s="50"/>
      <c r="G2439" s="50"/>
      <c r="H2439" s="47"/>
      <c r="I2439" s="51"/>
      <c r="J2439" s="51"/>
      <c r="K2439" s="51"/>
      <c r="L2439" s="51"/>
      <c r="M2439" s="51"/>
      <c r="N2439" s="51"/>
      <c r="O2439" s="51"/>
      <c r="P2439" s="51"/>
      <c r="Q2439" s="51"/>
      <c r="R2439" s="45"/>
    </row>
    <row r="2440" spans="4:18" x14ac:dyDescent="0.25">
      <c r="D2440" s="48"/>
      <c r="E2440" s="49"/>
      <c r="F2440" s="50"/>
      <c r="G2440" s="50"/>
      <c r="H2440" s="47"/>
      <c r="I2440" s="51"/>
      <c r="J2440" s="51"/>
      <c r="K2440" s="51"/>
      <c r="L2440" s="51"/>
      <c r="M2440" s="51"/>
      <c r="N2440" s="51"/>
      <c r="O2440" s="51"/>
      <c r="P2440" s="51"/>
      <c r="Q2440" s="51"/>
      <c r="R2440" s="45"/>
    </row>
    <row r="2441" spans="4:18" x14ac:dyDescent="0.25">
      <c r="D2441" s="46"/>
      <c r="E2441" s="46"/>
      <c r="F2441" s="47"/>
      <c r="G2441" s="47"/>
      <c r="H2441" s="47"/>
      <c r="I2441" s="45"/>
      <c r="J2441" s="45"/>
      <c r="K2441" s="45"/>
      <c r="L2441" s="45"/>
      <c r="M2441" s="45"/>
      <c r="N2441" s="45"/>
      <c r="O2441" s="45"/>
      <c r="P2441" s="45"/>
      <c r="Q2441" s="45"/>
      <c r="R2441" s="45"/>
    </row>
    <row r="2442" spans="4:18" x14ac:dyDescent="0.25">
      <c r="D2442" s="46"/>
      <c r="E2442" s="46"/>
      <c r="F2442" s="47"/>
      <c r="G2442" s="47"/>
      <c r="H2442" s="47"/>
      <c r="I2442" s="45"/>
      <c r="J2442" s="45"/>
      <c r="K2442" s="45"/>
      <c r="L2442" s="45"/>
      <c r="M2442" s="45"/>
      <c r="N2442" s="45"/>
      <c r="O2442" s="45"/>
      <c r="P2442" s="45"/>
      <c r="Q2442" s="45"/>
      <c r="R2442" s="45"/>
    </row>
    <row r="2443" spans="4:18" x14ac:dyDescent="0.25">
      <c r="D2443" s="46"/>
      <c r="E2443" s="46"/>
      <c r="F2443" s="47"/>
      <c r="G2443" s="47"/>
      <c r="H2443" s="47"/>
      <c r="I2443" s="45"/>
      <c r="J2443" s="45"/>
      <c r="K2443" s="45"/>
      <c r="L2443" s="45"/>
      <c r="M2443" s="45"/>
      <c r="N2443" s="45"/>
      <c r="O2443" s="45"/>
      <c r="P2443" s="45"/>
      <c r="Q2443" s="45"/>
      <c r="R2443" s="45"/>
    </row>
    <row r="2444" spans="4:18" x14ac:dyDescent="0.25">
      <c r="D2444" s="46"/>
      <c r="E2444" s="46"/>
      <c r="F2444" s="47"/>
      <c r="G2444" s="47"/>
      <c r="H2444" s="47"/>
      <c r="I2444" s="45"/>
      <c r="J2444" s="45"/>
      <c r="K2444" s="45"/>
      <c r="L2444" s="45"/>
      <c r="M2444" s="45"/>
      <c r="N2444" s="45"/>
      <c r="O2444" s="45"/>
      <c r="P2444" s="45"/>
      <c r="Q2444" s="45"/>
      <c r="R2444" s="45"/>
    </row>
    <row r="2445" spans="4:18" x14ac:dyDescent="0.25">
      <c r="D2445" s="48"/>
      <c r="E2445" s="49"/>
      <c r="F2445" s="50"/>
      <c r="G2445" s="50"/>
      <c r="H2445" s="47"/>
      <c r="I2445" s="51"/>
      <c r="J2445" s="51"/>
      <c r="K2445" s="51"/>
      <c r="L2445" s="51"/>
      <c r="M2445" s="51"/>
      <c r="N2445" s="51"/>
      <c r="O2445" s="51"/>
      <c r="P2445" s="51"/>
      <c r="Q2445" s="51"/>
      <c r="R2445" s="45"/>
    </row>
    <row r="2446" spans="4:18" x14ac:dyDescent="0.25">
      <c r="D2446" s="46"/>
      <c r="E2446" s="46"/>
      <c r="F2446" s="47"/>
      <c r="G2446" s="47"/>
      <c r="H2446" s="47"/>
      <c r="I2446" s="45"/>
      <c r="J2446" s="45"/>
      <c r="K2446" s="45"/>
      <c r="L2446" s="45"/>
      <c r="M2446" s="45"/>
      <c r="N2446" s="45"/>
      <c r="O2446" s="45"/>
      <c r="P2446" s="45"/>
      <c r="Q2446" s="45"/>
      <c r="R2446" s="45"/>
    </row>
    <row r="2447" spans="4:18" x14ac:dyDescent="0.25">
      <c r="D2447" s="46"/>
      <c r="E2447" s="46"/>
      <c r="F2447" s="47"/>
      <c r="G2447" s="47"/>
      <c r="H2447" s="47"/>
      <c r="I2447" s="45"/>
      <c r="J2447" s="45"/>
      <c r="K2447" s="45"/>
      <c r="L2447" s="45"/>
      <c r="M2447" s="45"/>
      <c r="N2447" s="45"/>
      <c r="O2447" s="45"/>
      <c r="P2447" s="45"/>
      <c r="Q2447" s="45"/>
      <c r="R2447" s="45"/>
    </row>
    <row r="2448" spans="4:18" x14ac:dyDescent="0.25">
      <c r="D2448" s="46"/>
      <c r="E2448" s="46"/>
      <c r="F2448" s="47"/>
      <c r="G2448" s="47"/>
      <c r="H2448" s="47"/>
      <c r="I2448" s="45"/>
      <c r="J2448" s="45"/>
      <c r="K2448" s="45"/>
      <c r="L2448" s="45"/>
      <c r="M2448" s="45"/>
      <c r="N2448" s="45"/>
      <c r="O2448" s="45"/>
      <c r="P2448" s="45"/>
      <c r="Q2448" s="45"/>
      <c r="R2448" s="45"/>
    </row>
    <row r="2449" spans="4:18" x14ac:dyDescent="0.25">
      <c r="D2449" s="46"/>
      <c r="E2449" s="46"/>
      <c r="F2449" s="47"/>
      <c r="G2449" s="47"/>
      <c r="H2449" s="47"/>
      <c r="I2449" s="45"/>
      <c r="J2449" s="45"/>
      <c r="K2449" s="45"/>
      <c r="L2449" s="45"/>
      <c r="M2449" s="45"/>
      <c r="N2449" s="45"/>
      <c r="O2449" s="45"/>
      <c r="P2449" s="45"/>
      <c r="Q2449" s="45"/>
      <c r="R2449" s="45"/>
    </row>
    <row r="2450" spans="4:18" x14ac:dyDescent="0.25">
      <c r="D2450" s="46"/>
      <c r="E2450" s="46"/>
      <c r="F2450" s="47"/>
      <c r="G2450" s="47"/>
      <c r="H2450" s="47"/>
      <c r="I2450" s="45"/>
      <c r="J2450" s="45"/>
      <c r="K2450" s="45"/>
      <c r="L2450" s="45"/>
      <c r="M2450" s="45"/>
      <c r="N2450" s="45"/>
      <c r="O2450" s="45"/>
      <c r="P2450" s="45"/>
      <c r="Q2450" s="45"/>
      <c r="R2450" s="45"/>
    </row>
    <row r="2451" spans="4:18" x14ac:dyDescent="0.25">
      <c r="D2451" s="46"/>
      <c r="E2451" s="46"/>
      <c r="F2451" s="47"/>
      <c r="G2451" s="47"/>
      <c r="H2451" s="47"/>
      <c r="I2451" s="45"/>
      <c r="J2451" s="45"/>
      <c r="K2451" s="45"/>
      <c r="L2451" s="45"/>
      <c r="M2451" s="45"/>
      <c r="N2451" s="45"/>
      <c r="O2451" s="45"/>
      <c r="P2451" s="45"/>
      <c r="Q2451" s="45"/>
      <c r="R2451" s="45"/>
    </row>
    <row r="2452" spans="4:18" x14ac:dyDescent="0.25">
      <c r="D2452" s="48"/>
      <c r="E2452" s="49"/>
      <c r="F2452" s="50"/>
      <c r="G2452" s="50"/>
      <c r="H2452" s="47"/>
      <c r="I2452" s="51"/>
      <c r="J2452" s="51"/>
      <c r="K2452" s="51"/>
      <c r="L2452" s="51"/>
      <c r="M2452" s="51"/>
      <c r="N2452" s="51"/>
      <c r="O2452" s="51"/>
      <c r="P2452" s="51"/>
      <c r="Q2452" s="51"/>
      <c r="R2452" s="45"/>
    </row>
    <row r="2453" spans="4:18" x14ac:dyDescent="0.25">
      <c r="D2453" s="48"/>
      <c r="E2453" s="49"/>
      <c r="F2453" s="50"/>
      <c r="G2453" s="50"/>
      <c r="H2453" s="47"/>
      <c r="I2453" s="51"/>
      <c r="J2453" s="51"/>
      <c r="K2453" s="51"/>
      <c r="L2453" s="51"/>
      <c r="M2453" s="51"/>
      <c r="N2453" s="51"/>
      <c r="O2453" s="51"/>
      <c r="P2453" s="51"/>
      <c r="Q2453" s="51"/>
      <c r="R2453" s="45"/>
    </row>
    <row r="2454" spans="4:18" x14ac:dyDescent="0.25">
      <c r="D2454" s="46"/>
      <c r="E2454" s="46"/>
      <c r="F2454" s="47"/>
      <c r="G2454" s="47"/>
      <c r="H2454" s="47"/>
      <c r="I2454" s="45"/>
      <c r="J2454" s="45"/>
      <c r="K2454" s="45"/>
      <c r="L2454" s="45"/>
      <c r="M2454" s="45"/>
      <c r="N2454" s="45"/>
      <c r="O2454" s="45"/>
      <c r="P2454" s="45"/>
      <c r="Q2454" s="45"/>
      <c r="R2454" s="45"/>
    </row>
    <row r="2455" spans="4:18" x14ac:dyDescent="0.25">
      <c r="D2455" s="48"/>
      <c r="E2455" s="49"/>
      <c r="F2455" s="50"/>
      <c r="G2455" s="50"/>
      <c r="H2455" s="47"/>
      <c r="I2455" s="51"/>
      <c r="J2455" s="51"/>
      <c r="K2455" s="51"/>
      <c r="L2455" s="51"/>
      <c r="M2455" s="51"/>
      <c r="N2455" s="51"/>
      <c r="O2455" s="51"/>
      <c r="P2455" s="51"/>
      <c r="Q2455" s="51"/>
      <c r="R2455" s="45"/>
    </row>
    <row r="2456" spans="4:18" x14ac:dyDescent="0.25">
      <c r="D2456" s="48"/>
      <c r="E2456" s="49"/>
      <c r="F2456" s="50"/>
      <c r="G2456" s="50"/>
      <c r="H2456" s="47"/>
      <c r="I2456" s="51"/>
      <c r="J2456" s="51"/>
      <c r="K2456" s="51"/>
      <c r="L2456" s="51"/>
      <c r="M2456" s="51"/>
      <c r="N2456" s="51"/>
      <c r="O2456" s="51"/>
      <c r="P2456" s="51"/>
      <c r="Q2456" s="51"/>
      <c r="R2456" s="45"/>
    </row>
    <row r="2457" spans="4:18" x14ac:dyDescent="0.25">
      <c r="D2457" s="48"/>
      <c r="E2457" s="49"/>
      <c r="F2457" s="50"/>
      <c r="G2457" s="50"/>
      <c r="H2457" s="47"/>
      <c r="I2457" s="51"/>
      <c r="J2457" s="51"/>
      <c r="K2457" s="51"/>
      <c r="L2457" s="51"/>
      <c r="M2457" s="51"/>
      <c r="N2457" s="51"/>
      <c r="O2457" s="51"/>
      <c r="P2457" s="51"/>
      <c r="Q2457" s="51"/>
      <c r="R2457" s="45"/>
    </row>
    <row r="2458" spans="4:18" x14ac:dyDescent="0.25">
      <c r="D2458" s="48"/>
      <c r="E2458" s="49"/>
      <c r="F2458" s="50"/>
      <c r="G2458" s="50"/>
      <c r="H2458" s="47"/>
      <c r="I2458" s="51"/>
      <c r="J2458" s="51"/>
      <c r="K2458" s="51"/>
      <c r="L2458" s="51"/>
      <c r="M2458" s="51"/>
      <c r="N2458" s="51"/>
      <c r="O2458" s="51"/>
      <c r="P2458" s="51"/>
      <c r="Q2458" s="51"/>
      <c r="R2458" s="45"/>
    </row>
    <row r="2459" spans="4:18" x14ac:dyDescent="0.25">
      <c r="D2459" s="46"/>
      <c r="E2459" s="46"/>
      <c r="F2459" s="47"/>
      <c r="G2459" s="47"/>
      <c r="H2459" s="47"/>
      <c r="I2459" s="45"/>
      <c r="J2459" s="45"/>
      <c r="K2459" s="45"/>
      <c r="L2459" s="45"/>
      <c r="M2459" s="45"/>
      <c r="N2459" s="45"/>
      <c r="O2459" s="45"/>
      <c r="P2459" s="45"/>
      <c r="Q2459" s="45"/>
      <c r="R2459" s="45"/>
    </row>
    <row r="2460" spans="4:18" x14ac:dyDescent="0.25">
      <c r="D2460" s="48"/>
      <c r="E2460" s="49"/>
      <c r="F2460" s="50"/>
      <c r="G2460" s="50"/>
      <c r="H2460" s="47"/>
      <c r="I2460" s="51"/>
      <c r="J2460" s="51"/>
      <c r="K2460" s="51"/>
      <c r="L2460" s="51"/>
      <c r="M2460" s="51"/>
      <c r="N2460" s="51"/>
      <c r="O2460" s="51"/>
      <c r="P2460" s="51"/>
      <c r="Q2460" s="51"/>
      <c r="R2460" s="45"/>
    </row>
    <row r="2461" spans="4:18" x14ac:dyDescent="0.25">
      <c r="D2461" s="48"/>
      <c r="E2461" s="49"/>
      <c r="F2461" s="50"/>
      <c r="G2461" s="50"/>
      <c r="H2461" s="47"/>
      <c r="I2461" s="51"/>
      <c r="J2461" s="51"/>
      <c r="K2461" s="51"/>
      <c r="L2461" s="51"/>
      <c r="M2461" s="51"/>
      <c r="N2461" s="51"/>
      <c r="O2461" s="51"/>
      <c r="P2461" s="51"/>
      <c r="Q2461" s="51"/>
      <c r="R2461" s="45"/>
    </row>
    <row r="2462" spans="4:18" x14ac:dyDescent="0.25">
      <c r="D2462" s="46"/>
      <c r="E2462" s="46"/>
      <c r="F2462" s="47"/>
      <c r="G2462" s="47"/>
      <c r="H2462" s="47"/>
      <c r="I2462" s="45"/>
      <c r="J2462" s="45"/>
      <c r="K2462" s="45"/>
      <c r="L2462" s="45"/>
      <c r="M2462" s="45"/>
      <c r="N2462" s="45"/>
      <c r="O2462" s="45"/>
      <c r="P2462" s="45"/>
      <c r="Q2462" s="45"/>
      <c r="R2462" s="45"/>
    </row>
    <row r="2463" spans="4:18" x14ac:dyDescent="0.25">
      <c r="D2463" s="46"/>
      <c r="E2463" s="46"/>
      <c r="F2463" s="47"/>
      <c r="G2463" s="47"/>
      <c r="H2463" s="47"/>
      <c r="I2463" s="45"/>
      <c r="J2463" s="45"/>
      <c r="K2463" s="45"/>
      <c r="L2463" s="45"/>
      <c r="M2463" s="45"/>
      <c r="N2463" s="45"/>
      <c r="O2463" s="45"/>
      <c r="P2463" s="45"/>
      <c r="Q2463" s="45"/>
      <c r="R2463" s="45"/>
    </row>
    <row r="2464" spans="4:18" x14ac:dyDescent="0.25">
      <c r="D2464" s="46"/>
      <c r="E2464" s="46"/>
      <c r="F2464" s="47"/>
      <c r="G2464" s="47"/>
      <c r="H2464" s="47"/>
      <c r="I2464" s="45"/>
      <c r="J2464" s="45"/>
      <c r="K2464" s="45"/>
      <c r="L2464" s="45"/>
      <c r="M2464" s="45"/>
      <c r="N2464" s="45"/>
      <c r="O2464" s="45"/>
      <c r="P2464" s="45"/>
      <c r="Q2464" s="45"/>
      <c r="R2464" s="45"/>
    </row>
    <row r="2465" spans="4:18" x14ac:dyDescent="0.25">
      <c r="D2465" s="48"/>
      <c r="E2465" s="49"/>
      <c r="F2465" s="50"/>
      <c r="G2465" s="50"/>
      <c r="H2465" s="47"/>
      <c r="I2465" s="51"/>
      <c r="J2465" s="51"/>
      <c r="K2465" s="51"/>
      <c r="L2465" s="51"/>
      <c r="M2465" s="51"/>
      <c r="N2465" s="51"/>
      <c r="O2465" s="51"/>
      <c r="P2465" s="51"/>
      <c r="Q2465" s="51"/>
      <c r="R2465" s="45"/>
    </row>
    <row r="2466" spans="4:18" x14ac:dyDescent="0.25">
      <c r="D2466" s="48"/>
      <c r="E2466" s="49"/>
      <c r="F2466" s="50"/>
      <c r="G2466" s="50"/>
      <c r="H2466" s="47"/>
      <c r="I2466" s="51"/>
      <c r="J2466" s="51"/>
      <c r="K2466" s="51"/>
      <c r="L2466" s="51"/>
      <c r="M2466" s="51"/>
      <c r="N2466" s="51"/>
      <c r="O2466" s="51"/>
      <c r="P2466" s="51"/>
      <c r="Q2466" s="51"/>
      <c r="R2466" s="45"/>
    </row>
    <row r="2467" spans="4:18" x14ac:dyDescent="0.25">
      <c r="D2467" s="48"/>
      <c r="E2467" s="49"/>
      <c r="F2467" s="50"/>
      <c r="G2467" s="50"/>
      <c r="H2467" s="47"/>
      <c r="I2467" s="51"/>
      <c r="J2467" s="51"/>
      <c r="K2467" s="51"/>
      <c r="L2467" s="51"/>
      <c r="M2467" s="51"/>
      <c r="N2467" s="51"/>
      <c r="O2467" s="51"/>
      <c r="P2467" s="51"/>
      <c r="Q2467" s="51"/>
      <c r="R2467" s="45"/>
    </row>
    <row r="2468" spans="4:18" x14ac:dyDescent="0.25">
      <c r="D2468" s="48"/>
      <c r="E2468" s="49"/>
      <c r="F2468" s="50"/>
      <c r="G2468" s="50"/>
      <c r="H2468" s="47"/>
      <c r="I2468" s="51"/>
      <c r="J2468" s="51"/>
      <c r="K2468" s="51"/>
      <c r="L2468" s="51"/>
      <c r="M2468" s="51"/>
      <c r="N2468" s="51"/>
      <c r="O2468" s="51"/>
      <c r="P2468" s="51"/>
      <c r="Q2468" s="51"/>
      <c r="R2468" s="45"/>
    </row>
    <row r="2469" spans="4:18" x14ac:dyDescent="0.25">
      <c r="D2469" s="46"/>
      <c r="E2469" s="46"/>
      <c r="F2469" s="47"/>
      <c r="G2469" s="47"/>
      <c r="H2469" s="47"/>
      <c r="I2469" s="45"/>
      <c r="J2469" s="45"/>
      <c r="K2469" s="45"/>
      <c r="L2469" s="45"/>
      <c r="M2469" s="45"/>
      <c r="N2469" s="45"/>
      <c r="O2469" s="45"/>
      <c r="P2469" s="45"/>
      <c r="Q2469" s="45"/>
      <c r="R2469" s="45"/>
    </row>
    <row r="2470" spans="4:18" x14ac:dyDescent="0.25">
      <c r="D2470" s="48"/>
      <c r="E2470" s="49"/>
      <c r="F2470" s="50"/>
      <c r="G2470" s="50"/>
      <c r="H2470" s="47"/>
      <c r="I2470" s="51"/>
      <c r="J2470" s="51"/>
      <c r="K2470" s="51"/>
      <c r="L2470" s="51"/>
      <c r="M2470" s="51"/>
      <c r="N2470" s="51"/>
      <c r="O2470" s="51"/>
      <c r="P2470" s="51"/>
      <c r="Q2470" s="51"/>
      <c r="R2470" s="45"/>
    </row>
    <row r="2471" spans="4:18" x14ac:dyDescent="0.25">
      <c r="D2471" s="46"/>
      <c r="E2471" s="46"/>
      <c r="F2471" s="47"/>
      <c r="G2471" s="47"/>
      <c r="H2471" s="47"/>
      <c r="I2471" s="45"/>
      <c r="J2471" s="45"/>
      <c r="K2471" s="45"/>
      <c r="L2471" s="45"/>
      <c r="M2471" s="45"/>
      <c r="N2471" s="45"/>
      <c r="O2471" s="45"/>
      <c r="P2471" s="45"/>
      <c r="Q2471" s="45"/>
      <c r="R2471" s="45"/>
    </row>
    <row r="2472" spans="4:18" x14ac:dyDescent="0.25">
      <c r="D2472" s="46"/>
      <c r="E2472" s="46"/>
      <c r="F2472" s="47"/>
      <c r="G2472" s="47"/>
      <c r="H2472" s="47"/>
      <c r="I2472" s="45"/>
      <c r="J2472" s="45"/>
      <c r="K2472" s="45"/>
      <c r="L2472" s="45"/>
      <c r="M2472" s="45"/>
      <c r="N2472" s="45"/>
      <c r="O2472" s="45"/>
      <c r="P2472" s="45"/>
      <c r="Q2472" s="45"/>
      <c r="R2472" s="45"/>
    </row>
    <row r="2473" spans="4:18" x14ac:dyDescent="0.25">
      <c r="D2473" s="46"/>
      <c r="E2473" s="46"/>
      <c r="F2473" s="47"/>
      <c r="G2473" s="47"/>
      <c r="H2473" s="47"/>
      <c r="I2473" s="45"/>
      <c r="J2473" s="45"/>
      <c r="K2473" s="45"/>
      <c r="L2473" s="45"/>
      <c r="M2473" s="45"/>
      <c r="N2473" s="45"/>
      <c r="O2473" s="45"/>
      <c r="P2473" s="45"/>
      <c r="Q2473" s="45"/>
      <c r="R2473" s="45"/>
    </row>
    <row r="2474" spans="4:18" x14ac:dyDescent="0.25">
      <c r="D2474" s="46"/>
      <c r="E2474" s="46"/>
      <c r="F2474" s="47"/>
      <c r="G2474" s="47"/>
      <c r="H2474" s="47"/>
      <c r="I2474" s="45"/>
      <c r="J2474" s="45"/>
      <c r="K2474" s="45"/>
      <c r="L2474" s="45"/>
      <c r="M2474" s="45"/>
      <c r="N2474" s="45"/>
      <c r="O2474" s="45"/>
      <c r="P2474" s="45"/>
      <c r="Q2474" s="45"/>
      <c r="R2474" s="45"/>
    </row>
    <row r="2475" spans="4:18" x14ac:dyDescent="0.25">
      <c r="D2475" s="48"/>
      <c r="E2475" s="49"/>
      <c r="F2475" s="50"/>
      <c r="G2475" s="50"/>
      <c r="H2475" s="47"/>
      <c r="I2475" s="51"/>
      <c r="J2475" s="51"/>
      <c r="K2475" s="51"/>
      <c r="L2475" s="51"/>
      <c r="M2475" s="51"/>
      <c r="N2475" s="51"/>
      <c r="O2475" s="51"/>
      <c r="P2475" s="51"/>
      <c r="Q2475" s="51"/>
      <c r="R2475" s="45"/>
    </row>
    <row r="2476" spans="4:18" x14ac:dyDescent="0.25">
      <c r="D2476" s="48"/>
      <c r="E2476" s="49"/>
      <c r="F2476" s="50"/>
      <c r="G2476" s="50"/>
      <c r="H2476" s="47"/>
      <c r="I2476" s="51"/>
      <c r="J2476" s="51"/>
      <c r="K2476" s="51"/>
      <c r="L2476" s="51"/>
      <c r="M2476" s="51"/>
      <c r="N2476" s="51"/>
      <c r="O2476" s="51"/>
      <c r="P2476" s="51"/>
      <c r="Q2476" s="51"/>
      <c r="R2476" s="45"/>
    </row>
    <row r="2477" spans="4:18" x14ac:dyDescent="0.25">
      <c r="D2477" s="46"/>
      <c r="E2477" s="46"/>
      <c r="F2477" s="47"/>
      <c r="G2477" s="47"/>
      <c r="H2477" s="47"/>
      <c r="I2477" s="45"/>
      <c r="J2477" s="45"/>
      <c r="K2477" s="45"/>
      <c r="L2477" s="45"/>
      <c r="M2477" s="45"/>
      <c r="N2477" s="45"/>
      <c r="O2477" s="45"/>
      <c r="P2477" s="45"/>
      <c r="Q2477" s="45"/>
      <c r="R2477" s="45"/>
    </row>
    <row r="2478" spans="4:18" x14ac:dyDescent="0.25">
      <c r="D2478" s="46"/>
      <c r="E2478" s="46"/>
      <c r="F2478" s="47"/>
      <c r="G2478" s="47"/>
      <c r="H2478" s="47"/>
      <c r="I2478" s="45"/>
      <c r="J2478" s="45"/>
      <c r="K2478" s="45"/>
      <c r="L2478" s="45"/>
      <c r="M2478" s="45"/>
      <c r="N2478" s="45"/>
      <c r="O2478" s="45"/>
      <c r="P2478" s="45"/>
      <c r="Q2478" s="45"/>
      <c r="R2478" s="45"/>
    </row>
    <row r="2479" spans="4:18" x14ac:dyDescent="0.25">
      <c r="D2479" s="46"/>
      <c r="E2479" s="46"/>
      <c r="F2479" s="47"/>
      <c r="G2479" s="47"/>
      <c r="H2479" s="47"/>
      <c r="I2479" s="45"/>
      <c r="J2479" s="45"/>
      <c r="K2479" s="45"/>
      <c r="L2479" s="45"/>
      <c r="M2479" s="45"/>
      <c r="N2479" s="45"/>
      <c r="O2479" s="45"/>
      <c r="P2479" s="45"/>
      <c r="Q2479" s="45"/>
      <c r="R2479" s="45"/>
    </row>
    <row r="2480" spans="4:18" x14ac:dyDescent="0.25">
      <c r="D2480" s="46"/>
      <c r="E2480" s="46"/>
      <c r="F2480" s="47"/>
      <c r="G2480" s="47"/>
      <c r="H2480" s="47"/>
      <c r="I2480" s="45"/>
      <c r="J2480" s="45"/>
      <c r="K2480" s="45"/>
      <c r="L2480" s="45"/>
      <c r="M2480" s="45"/>
      <c r="N2480" s="45"/>
      <c r="O2480" s="45"/>
      <c r="P2480" s="45"/>
      <c r="Q2480" s="45"/>
      <c r="R2480" s="45"/>
    </row>
    <row r="2481" spans="4:18" x14ac:dyDescent="0.25">
      <c r="D2481" s="46"/>
      <c r="E2481" s="46"/>
      <c r="F2481" s="47"/>
      <c r="G2481" s="47"/>
      <c r="H2481" s="47"/>
      <c r="I2481" s="45"/>
      <c r="J2481" s="45"/>
      <c r="K2481" s="45"/>
      <c r="L2481" s="45"/>
      <c r="M2481" s="45"/>
      <c r="N2481" s="45"/>
      <c r="O2481" s="45"/>
      <c r="P2481" s="45"/>
      <c r="Q2481" s="45"/>
      <c r="R2481" s="45"/>
    </row>
    <row r="2482" spans="4:18" x14ac:dyDescent="0.25">
      <c r="D2482" s="46"/>
      <c r="E2482" s="46"/>
      <c r="F2482" s="47"/>
      <c r="G2482" s="47"/>
      <c r="H2482" s="47"/>
      <c r="I2482" s="45"/>
      <c r="J2482" s="45"/>
      <c r="K2482" s="45"/>
      <c r="L2482" s="45"/>
      <c r="M2482" s="45"/>
      <c r="N2482" s="45"/>
      <c r="O2482" s="45"/>
      <c r="P2482" s="45"/>
      <c r="Q2482" s="45"/>
      <c r="R2482" s="45"/>
    </row>
    <row r="2483" spans="4:18" x14ac:dyDescent="0.25">
      <c r="D2483" s="46"/>
      <c r="E2483" s="46"/>
      <c r="F2483" s="47"/>
      <c r="G2483" s="47"/>
      <c r="H2483" s="47"/>
      <c r="I2483" s="45"/>
      <c r="J2483" s="45"/>
      <c r="K2483" s="45"/>
      <c r="L2483" s="45"/>
      <c r="M2483" s="45"/>
      <c r="N2483" s="45"/>
      <c r="O2483" s="45"/>
      <c r="P2483" s="45"/>
      <c r="Q2483" s="45"/>
      <c r="R2483" s="45"/>
    </row>
    <row r="2484" spans="4:18" x14ac:dyDescent="0.25">
      <c r="D2484" s="46"/>
      <c r="E2484" s="46"/>
      <c r="F2484" s="47"/>
      <c r="G2484" s="47"/>
      <c r="H2484" s="47"/>
      <c r="I2484" s="45"/>
      <c r="J2484" s="45"/>
      <c r="K2484" s="45"/>
      <c r="L2484" s="45"/>
      <c r="M2484" s="45"/>
      <c r="N2484" s="45"/>
      <c r="O2484" s="45"/>
      <c r="P2484" s="45"/>
      <c r="Q2484" s="45"/>
      <c r="R2484" s="45"/>
    </row>
    <row r="2485" spans="4:18" x14ac:dyDescent="0.25">
      <c r="D2485" s="46"/>
      <c r="E2485" s="46"/>
      <c r="F2485" s="47"/>
      <c r="G2485" s="47"/>
      <c r="H2485" s="47"/>
      <c r="I2485" s="45"/>
      <c r="J2485" s="45"/>
      <c r="K2485" s="45"/>
      <c r="L2485" s="45"/>
      <c r="M2485" s="45"/>
      <c r="N2485" s="45"/>
      <c r="O2485" s="45"/>
      <c r="P2485" s="45"/>
      <c r="Q2485" s="45"/>
      <c r="R2485" s="45"/>
    </row>
    <row r="2486" spans="4:18" x14ac:dyDescent="0.25">
      <c r="D2486" s="46"/>
      <c r="E2486" s="46"/>
      <c r="F2486" s="47"/>
      <c r="G2486" s="47"/>
      <c r="H2486" s="47"/>
      <c r="I2486" s="45"/>
      <c r="J2486" s="45"/>
      <c r="K2486" s="45"/>
      <c r="L2486" s="45"/>
      <c r="M2486" s="45"/>
      <c r="N2486" s="45"/>
      <c r="O2486" s="45"/>
      <c r="P2486" s="45"/>
      <c r="Q2486" s="45"/>
      <c r="R2486" s="45"/>
    </row>
    <row r="2487" spans="4:18" x14ac:dyDescent="0.25">
      <c r="D2487" s="46"/>
      <c r="E2487" s="46"/>
      <c r="F2487" s="47"/>
      <c r="G2487" s="47"/>
      <c r="H2487" s="47"/>
      <c r="I2487" s="45"/>
      <c r="J2487" s="45"/>
      <c r="K2487" s="45"/>
      <c r="L2487" s="45"/>
      <c r="M2487" s="45"/>
      <c r="N2487" s="45"/>
      <c r="O2487" s="45"/>
      <c r="P2487" s="45"/>
      <c r="Q2487" s="45"/>
      <c r="R2487" s="45"/>
    </row>
    <row r="2488" spans="4:18" x14ac:dyDescent="0.25">
      <c r="D2488" s="46"/>
      <c r="E2488" s="46"/>
      <c r="F2488" s="47"/>
      <c r="G2488" s="47"/>
      <c r="H2488" s="47"/>
      <c r="I2488" s="45"/>
      <c r="J2488" s="45"/>
      <c r="K2488" s="45"/>
      <c r="L2488" s="45"/>
      <c r="M2488" s="45"/>
      <c r="N2488" s="45"/>
      <c r="O2488" s="45"/>
      <c r="P2488" s="45"/>
      <c r="Q2488" s="45"/>
      <c r="R2488" s="45"/>
    </row>
    <row r="2489" spans="4:18" x14ac:dyDescent="0.25">
      <c r="D2489" s="48"/>
      <c r="E2489" s="49"/>
      <c r="F2489" s="50"/>
      <c r="G2489" s="50"/>
      <c r="H2489" s="47"/>
      <c r="I2489" s="51"/>
      <c r="J2489" s="51"/>
      <c r="K2489" s="51"/>
      <c r="L2489" s="51"/>
      <c r="M2489" s="51"/>
      <c r="N2489" s="51"/>
      <c r="O2489" s="51"/>
      <c r="P2489" s="51"/>
      <c r="Q2489" s="51"/>
      <c r="R2489" s="45"/>
    </row>
    <row r="2490" spans="4:18" x14ac:dyDescent="0.25">
      <c r="D2490" s="46"/>
      <c r="E2490" s="46"/>
      <c r="F2490" s="47"/>
      <c r="G2490" s="47"/>
      <c r="H2490" s="47"/>
      <c r="I2490" s="45"/>
      <c r="J2490" s="45"/>
      <c r="K2490" s="45"/>
      <c r="L2490" s="45"/>
      <c r="M2490" s="45"/>
      <c r="N2490" s="45"/>
      <c r="O2490" s="45"/>
      <c r="P2490" s="45"/>
      <c r="Q2490" s="45"/>
      <c r="R2490" s="45"/>
    </row>
    <row r="2491" spans="4:18" x14ac:dyDescent="0.25">
      <c r="D2491" s="46"/>
      <c r="E2491" s="46"/>
      <c r="F2491" s="47"/>
      <c r="G2491" s="47"/>
      <c r="H2491" s="47"/>
      <c r="I2491" s="45"/>
      <c r="J2491" s="45"/>
      <c r="K2491" s="45"/>
      <c r="L2491" s="45"/>
      <c r="M2491" s="45"/>
      <c r="N2491" s="45"/>
      <c r="O2491" s="45"/>
      <c r="P2491" s="45"/>
      <c r="Q2491" s="45"/>
      <c r="R2491" s="45"/>
    </row>
    <row r="2492" spans="4:18" x14ac:dyDescent="0.25">
      <c r="D2492" s="46"/>
      <c r="E2492" s="46"/>
      <c r="F2492" s="47"/>
      <c r="G2492" s="47"/>
      <c r="H2492" s="47"/>
      <c r="I2492" s="45"/>
      <c r="J2492" s="45"/>
      <c r="K2492" s="45"/>
      <c r="L2492" s="45"/>
      <c r="M2492" s="45"/>
      <c r="N2492" s="45"/>
      <c r="O2492" s="45"/>
      <c r="P2492" s="45"/>
      <c r="Q2492" s="45"/>
      <c r="R2492" s="45"/>
    </row>
    <row r="2493" spans="4:18" x14ac:dyDescent="0.25">
      <c r="D2493" s="46"/>
      <c r="E2493" s="46"/>
      <c r="F2493" s="47"/>
      <c r="G2493" s="47"/>
      <c r="H2493" s="47"/>
      <c r="I2493" s="45"/>
      <c r="J2493" s="45"/>
      <c r="K2493" s="45"/>
      <c r="L2493" s="45"/>
      <c r="M2493" s="45"/>
      <c r="N2493" s="45"/>
      <c r="O2493" s="45"/>
      <c r="P2493" s="45"/>
      <c r="Q2493" s="45"/>
      <c r="R2493" s="45"/>
    </row>
    <row r="2494" spans="4:18" x14ac:dyDescent="0.25">
      <c r="D2494" s="46"/>
      <c r="E2494" s="46"/>
      <c r="F2494" s="47"/>
      <c r="G2494" s="47"/>
      <c r="H2494" s="47"/>
      <c r="I2494" s="45"/>
      <c r="J2494" s="45"/>
      <c r="K2494" s="45"/>
      <c r="L2494" s="45"/>
      <c r="M2494" s="45"/>
      <c r="N2494" s="45"/>
      <c r="O2494" s="45"/>
      <c r="P2494" s="45"/>
      <c r="Q2494" s="45"/>
      <c r="R2494" s="45"/>
    </row>
    <row r="2495" spans="4:18" x14ac:dyDescent="0.25">
      <c r="D2495" s="48"/>
      <c r="E2495" s="49"/>
      <c r="F2495" s="50"/>
      <c r="G2495" s="50"/>
      <c r="H2495" s="47"/>
      <c r="I2495" s="51"/>
      <c r="J2495" s="51"/>
      <c r="K2495" s="51"/>
      <c r="L2495" s="51"/>
      <c r="M2495" s="51"/>
      <c r="N2495" s="51"/>
      <c r="O2495" s="51"/>
      <c r="P2495" s="51"/>
      <c r="Q2495" s="51"/>
      <c r="R2495" s="45"/>
    </row>
    <row r="2496" spans="4:18" x14ac:dyDescent="0.25">
      <c r="D2496" s="48"/>
      <c r="E2496" s="49"/>
      <c r="F2496" s="50"/>
      <c r="G2496" s="50"/>
      <c r="H2496" s="47"/>
      <c r="I2496" s="51"/>
      <c r="J2496" s="51"/>
      <c r="K2496" s="51"/>
      <c r="L2496" s="51"/>
      <c r="M2496" s="51"/>
      <c r="N2496" s="51"/>
      <c r="O2496" s="51"/>
      <c r="P2496" s="51"/>
      <c r="Q2496" s="51"/>
      <c r="R2496" s="45"/>
    </row>
    <row r="2497" spans="4:18" x14ac:dyDescent="0.25">
      <c r="D2497" s="46"/>
      <c r="E2497" s="46"/>
      <c r="F2497" s="47"/>
      <c r="G2497" s="47"/>
      <c r="H2497" s="47"/>
      <c r="I2497" s="45"/>
      <c r="J2497" s="45"/>
      <c r="K2497" s="45"/>
      <c r="L2497" s="45"/>
      <c r="M2497" s="45"/>
      <c r="N2497" s="45"/>
      <c r="O2497" s="45"/>
      <c r="P2497" s="45"/>
      <c r="Q2497" s="45"/>
      <c r="R2497" s="45"/>
    </row>
    <row r="2498" spans="4:18" x14ac:dyDescent="0.25">
      <c r="D2498" s="48"/>
      <c r="E2498" s="49"/>
      <c r="F2498" s="50"/>
      <c r="G2498" s="50"/>
      <c r="H2498" s="47"/>
      <c r="I2498" s="51"/>
      <c r="J2498" s="51"/>
      <c r="K2498" s="51"/>
      <c r="L2498" s="51"/>
      <c r="M2498" s="51"/>
      <c r="N2498" s="51"/>
      <c r="O2498" s="51"/>
      <c r="P2498" s="51"/>
      <c r="Q2498" s="51"/>
      <c r="R2498" s="45"/>
    </row>
    <row r="2499" spans="4:18" x14ac:dyDescent="0.25">
      <c r="D2499" s="48"/>
      <c r="E2499" s="49"/>
      <c r="F2499" s="50"/>
      <c r="G2499" s="50"/>
      <c r="H2499" s="47"/>
      <c r="I2499" s="51"/>
      <c r="J2499" s="51"/>
      <c r="K2499" s="51"/>
      <c r="L2499" s="51"/>
      <c r="M2499" s="51"/>
      <c r="N2499" s="51"/>
      <c r="O2499" s="51"/>
      <c r="P2499" s="51"/>
      <c r="Q2499" s="51"/>
      <c r="R2499" s="45"/>
    </row>
    <row r="2500" spans="4:18" x14ac:dyDescent="0.25">
      <c r="D2500" s="46"/>
      <c r="E2500" s="46"/>
      <c r="F2500" s="47"/>
      <c r="G2500" s="47"/>
      <c r="H2500" s="47"/>
      <c r="I2500" s="45"/>
      <c r="J2500" s="45"/>
      <c r="K2500" s="45"/>
      <c r="L2500" s="45"/>
      <c r="M2500" s="45"/>
      <c r="N2500" s="45"/>
      <c r="O2500" s="45"/>
      <c r="P2500" s="45"/>
      <c r="Q2500" s="45"/>
      <c r="R2500" s="45"/>
    </row>
    <row r="2501" spans="4:18" x14ac:dyDescent="0.25">
      <c r="D2501" s="48"/>
      <c r="E2501" s="49"/>
      <c r="F2501" s="50"/>
      <c r="G2501" s="50"/>
      <c r="H2501" s="47"/>
      <c r="I2501" s="51"/>
      <c r="J2501" s="51"/>
      <c r="K2501" s="51"/>
      <c r="L2501" s="51"/>
      <c r="M2501" s="51"/>
      <c r="N2501" s="51"/>
      <c r="O2501" s="51"/>
      <c r="P2501" s="51"/>
      <c r="Q2501" s="51"/>
      <c r="R2501" s="45"/>
    </row>
    <row r="2502" spans="4:18" x14ac:dyDescent="0.25">
      <c r="D2502" s="46"/>
      <c r="E2502" s="46"/>
      <c r="F2502" s="47"/>
      <c r="G2502" s="47"/>
      <c r="H2502" s="47"/>
      <c r="I2502" s="45"/>
      <c r="J2502" s="45"/>
      <c r="K2502" s="45"/>
      <c r="L2502" s="45"/>
      <c r="M2502" s="45"/>
      <c r="N2502" s="45"/>
      <c r="O2502" s="45"/>
      <c r="P2502" s="45"/>
      <c r="Q2502" s="45"/>
      <c r="R2502" s="45"/>
    </row>
    <row r="2503" spans="4:18" x14ac:dyDescent="0.25">
      <c r="D2503" s="46"/>
      <c r="E2503" s="46"/>
      <c r="F2503" s="47"/>
      <c r="G2503" s="47"/>
      <c r="H2503" s="47"/>
      <c r="I2503" s="45"/>
      <c r="J2503" s="45"/>
      <c r="K2503" s="45"/>
      <c r="L2503" s="45"/>
      <c r="M2503" s="45"/>
      <c r="N2503" s="45"/>
      <c r="O2503" s="45"/>
      <c r="P2503" s="45"/>
      <c r="Q2503" s="45"/>
      <c r="R2503" s="45"/>
    </row>
    <row r="2504" spans="4:18" x14ac:dyDescent="0.25">
      <c r="D2504" s="46"/>
      <c r="E2504" s="46"/>
      <c r="F2504" s="47"/>
      <c r="G2504" s="47"/>
      <c r="H2504" s="47"/>
      <c r="I2504" s="45"/>
      <c r="J2504" s="45"/>
      <c r="K2504" s="45"/>
      <c r="L2504" s="45"/>
      <c r="M2504" s="45"/>
      <c r="N2504" s="45"/>
      <c r="O2504" s="45"/>
      <c r="P2504" s="45"/>
      <c r="Q2504" s="45"/>
      <c r="R2504" s="45"/>
    </row>
    <row r="2505" spans="4:18" x14ac:dyDescent="0.25">
      <c r="D2505" s="48"/>
      <c r="E2505" s="49"/>
      <c r="F2505" s="50"/>
      <c r="G2505" s="50"/>
      <c r="H2505" s="47"/>
      <c r="I2505" s="51"/>
      <c r="J2505" s="51"/>
      <c r="K2505" s="51"/>
      <c r="L2505" s="51"/>
      <c r="M2505" s="51"/>
      <c r="N2505" s="51"/>
      <c r="O2505" s="51"/>
      <c r="P2505" s="51"/>
      <c r="Q2505" s="51"/>
      <c r="R2505" s="45"/>
    </row>
    <row r="2506" spans="4:18" x14ac:dyDescent="0.25">
      <c r="D2506" s="48"/>
      <c r="E2506" s="49"/>
      <c r="F2506" s="50"/>
      <c r="G2506" s="50"/>
      <c r="H2506" s="47"/>
      <c r="I2506" s="51"/>
      <c r="J2506" s="51"/>
      <c r="K2506" s="51"/>
      <c r="L2506" s="51"/>
      <c r="M2506" s="51"/>
      <c r="N2506" s="51"/>
      <c r="O2506" s="51"/>
      <c r="P2506" s="51"/>
      <c r="Q2506" s="51"/>
      <c r="R2506" s="45"/>
    </row>
    <row r="2507" spans="4:18" x14ac:dyDescent="0.25">
      <c r="D2507" s="46"/>
      <c r="E2507" s="46"/>
      <c r="F2507" s="47"/>
      <c r="G2507" s="47"/>
      <c r="H2507" s="47"/>
      <c r="I2507" s="45"/>
      <c r="J2507" s="45"/>
      <c r="K2507" s="45"/>
      <c r="L2507" s="45"/>
      <c r="M2507" s="45"/>
      <c r="N2507" s="45"/>
      <c r="O2507" s="45"/>
      <c r="P2507" s="45"/>
      <c r="Q2507" s="45"/>
      <c r="R2507" s="45"/>
    </row>
    <row r="2508" spans="4:18" x14ac:dyDescent="0.25">
      <c r="D2508" s="48"/>
      <c r="E2508" s="49"/>
      <c r="F2508" s="50"/>
      <c r="G2508" s="50"/>
      <c r="H2508" s="47"/>
      <c r="I2508" s="51"/>
      <c r="J2508" s="51"/>
      <c r="K2508" s="51"/>
      <c r="L2508" s="51"/>
      <c r="M2508" s="51"/>
      <c r="N2508" s="51"/>
      <c r="O2508" s="51"/>
      <c r="P2508" s="51"/>
      <c r="Q2508" s="51"/>
      <c r="R2508" s="45"/>
    </row>
    <row r="2509" spans="4:18" x14ac:dyDescent="0.25">
      <c r="D2509" s="48"/>
      <c r="E2509" s="49"/>
      <c r="F2509" s="50"/>
      <c r="G2509" s="50"/>
      <c r="H2509" s="47"/>
      <c r="I2509" s="51"/>
      <c r="J2509" s="51"/>
      <c r="K2509" s="51"/>
      <c r="L2509" s="51"/>
      <c r="M2509" s="51"/>
      <c r="N2509" s="51"/>
      <c r="O2509" s="51"/>
      <c r="P2509" s="51"/>
      <c r="Q2509" s="51"/>
      <c r="R2509" s="45"/>
    </row>
    <row r="2510" spans="4:18" x14ac:dyDescent="0.25">
      <c r="D2510" s="48"/>
      <c r="E2510" s="49"/>
      <c r="F2510" s="50"/>
      <c r="G2510" s="50"/>
      <c r="H2510" s="47"/>
      <c r="I2510" s="51"/>
      <c r="J2510" s="51"/>
      <c r="K2510" s="51"/>
      <c r="L2510" s="51"/>
      <c r="M2510" s="51"/>
      <c r="N2510" s="51"/>
      <c r="O2510" s="51"/>
      <c r="P2510" s="51"/>
      <c r="Q2510" s="51"/>
      <c r="R2510" s="45"/>
    </row>
    <row r="2511" spans="4:18" x14ac:dyDescent="0.25">
      <c r="D2511" s="46"/>
      <c r="E2511" s="46"/>
      <c r="F2511" s="47"/>
      <c r="G2511" s="47"/>
      <c r="H2511" s="47"/>
      <c r="I2511" s="45"/>
      <c r="J2511" s="45"/>
      <c r="K2511" s="45"/>
      <c r="L2511" s="45"/>
      <c r="M2511" s="45"/>
      <c r="N2511" s="45"/>
      <c r="O2511" s="45"/>
      <c r="P2511" s="45"/>
      <c r="Q2511" s="45"/>
      <c r="R2511" s="45"/>
    </row>
    <row r="2512" spans="4:18" x14ac:dyDescent="0.25">
      <c r="D2512" s="46"/>
      <c r="E2512" s="46"/>
      <c r="F2512" s="47"/>
      <c r="G2512" s="47"/>
      <c r="H2512" s="47"/>
      <c r="I2512" s="45"/>
      <c r="J2512" s="45"/>
      <c r="K2512" s="45"/>
      <c r="L2512" s="45"/>
      <c r="M2512" s="45"/>
      <c r="N2512" s="45"/>
      <c r="O2512" s="45"/>
      <c r="P2512" s="45"/>
      <c r="Q2512" s="45"/>
      <c r="R2512" s="45"/>
    </row>
    <row r="2513" spans="4:18" x14ac:dyDescent="0.25">
      <c r="D2513" s="46"/>
      <c r="E2513" s="46"/>
      <c r="F2513" s="47"/>
      <c r="G2513" s="47"/>
      <c r="H2513" s="47"/>
      <c r="I2513" s="45"/>
      <c r="J2513" s="45"/>
      <c r="K2513" s="45"/>
      <c r="L2513" s="45"/>
      <c r="M2513" s="45"/>
      <c r="N2513" s="45"/>
      <c r="O2513" s="45"/>
      <c r="P2513" s="45"/>
      <c r="Q2513" s="45"/>
      <c r="R2513" s="45"/>
    </row>
    <row r="2514" spans="4:18" x14ac:dyDescent="0.25">
      <c r="D2514" s="48"/>
      <c r="E2514" s="49"/>
      <c r="F2514" s="50"/>
      <c r="G2514" s="50"/>
      <c r="H2514" s="47"/>
      <c r="I2514" s="51"/>
      <c r="J2514" s="51"/>
      <c r="K2514" s="51"/>
      <c r="L2514" s="51"/>
      <c r="M2514" s="51"/>
      <c r="N2514" s="51"/>
      <c r="O2514" s="51"/>
      <c r="P2514" s="51"/>
      <c r="Q2514" s="51"/>
      <c r="R2514" s="45"/>
    </row>
    <row r="2515" spans="4:18" x14ac:dyDescent="0.25">
      <c r="D2515" s="46"/>
      <c r="E2515" s="46"/>
      <c r="F2515" s="47"/>
      <c r="G2515" s="47"/>
      <c r="H2515" s="47"/>
      <c r="I2515" s="45"/>
      <c r="J2515" s="45"/>
      <c r="K2515" s="45"/>
      <c r="L2515" s="45"/>
      <c r="M2515" s="45"/>
      <c r="N2515" s="45"/>
      <c r="O2515" s="45"/>
      <c r="P2515" s="45"/>
      <c r="Q2515" s="45"/>
      <c r="R2515" s="45"/>
    </row>
    <row r="2516" spans="4:18" x14ac:dyDescent="0.25">
      <c r="D2516" s="46"/>
      <c r="E2516" s="46"/>
      <c r="F2516" s="47"/>
      <c r="G2516" s="47"/>
      <c r="H2516" s="47"/>
      <c r="M2516" s="45"/>
      <c r="N2516" s="45"/>
      <c r="O2516" s="45"/>
      <c r="P2516" s="45"/>
      <c r="Q2516" s="45"/>
      <c r="R2516" s="45"/>
    </row>
    <row r="2517" spans="4:18" x14ac:dyDescent="0.25">
      <c r="D2517" s="48"/>
      <c r="E2517" s="49"/>
      <c r="F2517" s="50"/>
      <c r="G2517" s="50"/>
      <c r="H2517" s="47"/>
      <c r="I2517" s="51"/>
      <c r="J2517" s="51"/>
      <c r="K2517" s="51"/>
      <c r="L2517" s="51"/>
      <c r="M2517" s="51"/>
      <c r="N2517" s="51"/>
      <c r="O2517" s="51"/>
      <c r="P2517" s="51"/>
      <c r="Q2517" s="51"/>
      <c r="R2517" s="45"/>
    </row>
    <row r="2518" spans="4:18" x14ac:dyDescent="0.25">
      <c r="D2518" s="46"/>
      <c r="E2518" s="46"/>
      <c r="F2518" s="47"/>
      <c r="G2518" s="47"/>
      <c r="H2518" s="47"/>
      <c r="I2518" s="45"/>
      <c r="J2518" s="45"/>
      <c r="K2518" s="45"/>
      <c r="L2518" s="45"/>
      <c r="M2518" s="45"/>
      <c r="N2518" s="45"/>
      <c r="O2518" s="45"/>
      <c r="P2518" s="45"/>
      <c r="Q2518" s="45"/>
      <c r="R2518" s="45"/>
    </row>
    <row r="2519" spans="4:18" x14ac:dyDescent="0.25">
      <c r="D2519" s="48"/>
      <c r="E2519" s="49"/>
      <c r="F2519" s="50"/>
      <c r="G2519" s="50"/>
      <c r="H2519" s="47"/>
      <c r="I2519" s="51"/>
      <c r="J2519" s="51"/>
      <c r="K2519" s="51"/>
      <c r="L2519" s="51"/>
      <c r="M2519" s="51"/>
      <c r="N2519" s="51"/>
      <c r="O2519" s="51"/>
      <c r="P2519" s="51"/>
      <c r="Q2519" s="51"/>
      <c r="R2519" s="45"/>
    </row>
    <row r="2520" spans="4:18" x14ac:dyDescent="0.25">
      <c r="D2520" s="48"/>
      <c r="E2520" s="49"/>
      <c r="F2520" s="50"/>
      <c r="G2520" s="50"/>
      <c r="H2520" s="47"/>
      <c r="I2520" s="51"/>
      <c r="J2520" s="51"/>
      <c r="K2520" s="51"/>
      <c r="L2520" s="51"/>
      <c r="M2520" s="51"/>
      <c r="N2520" s="51"/>
      <c r="O2520" s="51"/>
      <c r="P2520" s="51"/>
      <c r="Q2520" s="51"/>
      <c r="R2520" s="45"/>
    </row>
    <row r="2521" spans="4:18" x14ac:dyDescent="0.25">
      <c r="D2521" s="48"/>
      <c r="E2521" s="49"/>
      <c r="F2521" s="50"/>
      <c r="G2521" s="50"/>
      <c r="H2521" s="47"/>
      <c r="I2521" s="51"/>
      <c r="J2521" s="51"/>
      <c r="K2521" s="51"/>
      <c r="L2521" s="51"/>
      <c r="M2521" s="51"/>
      <c r="N2521" s="51"/>
      <c r="O2521" s="51"/>
      <c r="P2521" s="51"/>
      <c r="Q2521" s="51"/>
      <c r="R2521" s="45"/>
    </row>
    <row r="2522" spans="4:18" x14ac:dyDescent="0.25">
      <c r="D2522" s="48"/>
      <c r="E2522" s="49"/>
      <c r="F2522" s="50"/>
      <c r="G2522" s="50"/>
      <c r="H2522" s="47"/>
      <c r="I2522" s="51"/>
      <c r="J2522" s="51"/>
      <c r="K2522" s="51"/>
      <c r="L2522" s="51"/>
      <c r="M2522" s="51"/>
      <c r="N2522" s="51"/>
      <c r="O2522" s="51"/>
      <c r="P2522" s="51"/>
      <c r="Q2522" s="51"/>
      <c r="R2522" s="45"/>
    </row>
    <row r="2523" spans="4:18" x14ac:dyDescent="0.25">
      <c r="D2523" s="48"/>
      <c r="E2523" s="49"/>
      <c r="F2523" s="50"/>
      <c r="G2523" s="50"/>
      <c r="H2523" s="47"/>
      <c r="I2523" s="51"/>
      <c r="J2523" s="51"/>
      <c r="K2523" s="51"/>
      <c r="L2523" s="51"/>
      <c r="M2523" s="51"/>
      <c r="N2523" s="51"/>
      <c r="O2523" s="51"/>
      <c r="P2523" s="51"/>
      <c r="Q2523" s="51"/>
      <c r="R2523" s="45"/>
    </row>
    <row r="2524" spans="4:18" x14ac:dyDescent="0.25">
      <c r="D2524" s="48"/>
      <c r="E2524" s="49"/>
      <c r="F2524" s="50"/>
      <c r="G2524" s="50"/>
      <c r="H2524" s="47"/>
      <c r="I2524" s="51"/>
      <c r="J2524" s="51"/>
      <c r="K2524" s="51"/>
      <c r="L2524" s="51"/>
      <c r="M2524" s="51"/>
      <c r="N2524" s="51"/>
      <c r="O2524" s="51"/>
      <c r="P2524" s="51"/>
      <c r="Q2524" s="51"/>
      <c r="R2524" s="45"/>
    </row>
    <row r="2525" spans="4:18" x14ac:dyDescent="0.25">
      <c r="D2525" s="46"/>
      <c r="E2525" s="46"/>
      <c r="F2525" s="47"/>
      <c r="G2525" s="47"/>
      <c r="H2525" s="47"/>
      <c r="I2525" s="45"/>
      <c r="J2525" s="45"/>
      <c r="K2525" s="45"/>
      <c r="L2525" s="45"/>
      <c r="M2525" s="45"/>
      <c r="N2525" s="45"/>
      <c r="O2525" s="45"/>
      <c r="P2525" s="45"/>
      <c r="Q2525" s="45"/>
      <c r="R2525" s="45"/>
    </row>
    <row r="2526" spans="4:18" x14ac:dyDescent="0.25">
      <c r="D2526" s="48"/>
      <c r="E2526" s="49"/>
      <c r="F2526" s="50"/>
      <c r="G2526" s="50"/>
      <c r="H2526" s="47"/>
      <c r="I2526" s="51"/>
      <c r="J2526" s="51"/>
      <c r="K2526" s="51"/>
      <c r="L2526" s="51"/>
      <c r="M2526" s="51"/>
      <c r="N2526" s="51"/>
      <c r="O2526" s="51"/>
      <c r="P2526" s="51"/>
      <c r="Q2526" s="51"/>
      <c r="R2526" s="45"/>
    </row>
    <row r="2527" spans="4:18" x14ac:dyDescent="0.25">
      <c r="D2527" s="48"/>
      <c r="E2527" s="49"/>
      <c r="F2527" s="50"/>
      <c r="G2527" s="50"/>
      <c r="H2527" s="47"/>
      <c r="I2527" s="51"/>
      <c r="J2527" s="51"/>
      <c r="K2527" s="51"/>
      <c r="L2527" s="51"/>
      <c r="M2527" s="51"/>
      <c r="N2527" s="51"/>
      <c r="O2527" s="51"/>
      <c r="P2527" s="51"/>
      <c r="Q2527" s="51"/>
      <c r="R2527" s="45"/>
    </row>
    <row r="2528" spans="4:18" x14ac:dyDescent="0.25">
      <c r="D2528" s="48"/>
      <c r="E2528" s="49"/>
      <c r="F2528" s="50"/>
      <c r="G2528" s="50"/>
      <c r="H2528" s="47"/>
      <c r="I2528" s="51"/>
      <c r="J2528" s="51"/>
      <c r="K2528" s="51"/>
      <c r="L2528" s="51"/>
      <c r="M2528" s="51"/>
      <c r="N2528" s="51"/>
      <c r="O2528" s="51"/>
      <c r="P2528" s="51"/>
      <c r="Q2528" s="51"/>
      <c r="R2528" s="45"/>
    </row>
    <row r="2529" spans="4:18" x14ac:dyDescent="0.25">
      <c r="D2529" s="46"/>
      <c r="E2529" s="46"/>
      <c r="F2529" s="47"/>
      <c r="G2529" s="47"/>
      <c r="H2529" s="47"/>
      <c r="I2529" s="45"/>
      <c r="J2529" s="45"/>
      <c r="K2529" s="45"/>
      <c r="L2529" s="45"/>
      <c r="M2529" s="45"/>
      <c r="N2529" s="45"/>
      <c r="O2529" s="45"/>
      <c r="P2529" s="45"/>
      <c r="Q2529" s="45"/>
      <c r="R2529" s="45"/>
    </row>
    <row r="2530" spans="4:18" x14ac:dyDescent="0.25">
      <c r="D2530" s="48"/>
      <c r="E2530" s="49"/>
      <c r="F2530" s="50"/>
      <c r="G2530" s="50"/>
      <c r="H2530" s="47"/>
      <c r="I2530" s="51"/>
      <c r="J2530" s="51"/>
      <c r="K2530" s="51"/>
      <c r="L2530" s="51"/>
      <c r="M2530" s="51"/>
      <c r="N2530" s="51"/>
      <c r="O2530" s="51"/>
      <c r="P2530" s="51"/>
      <c r="Q2530" s="51"/>
      <c r="R2530" s="45"/>
    </row>
    <row r="2531" spans="4:18" x14ac:dyDescent="0.25">
      <c r="D2531" s="48"/>
      <c r="E2531" s="49"/>
      <c r="F2531" s="50"/>
      <c r="G2531" s="50"/>
      <c r="H2531" s="47"/>
      <c r="I2531" s="51"/>
      <c r="J2531" s="51"/>
      <c r="K2531" s="51"/>
      <c r="L2531" s="51"/>
      <c r="M2531" s="51"/>
      <c r="N2531" s="51"/>
      <c r="O2531" s="51"/>
      <c r="P2531" s="51"/>
      <c r="Q2531" s="51"/>
      <c r="R2531" s="45"/>
    </row>
    <row r="2532" spans="4:18" x14ac:dyDescent="0.25">
      <c r="D2532" s="46"/>
      <c r="E2532" s="46"/>
      <c r="F2532" s="47"/>
      <c r="G2532" s="47"/>
      <c r="H2532" s="47"/>
      <c r="I2532" s="45"/>
      <c r="J2532" s="45"/>
      <c r="K2532" s="45"/>
      <c r="L2532" s="45"/>
      <c r="M2532" s="45"/>
      <c r="N2532" s="45"/>
      <c r="O2532" s="45"/>
      <c r="P2532" s="45"/>
      <c r="Q2532" s="45"/>
      <c r="R2532" s="45"/>
    </row>
    <row r="2533" spans="4:18" x14ac:dyDescent="0.25">
      <c r="D2533" s="46"/>
      <c r="E2533" s="46"/>
      <c r="F2533" s="47"/>
      <c r="G2533" s="47"/>
      <c r="H2533" s="47"/>
      <c r="I2533" s="45"/>
      <c r="J2533" s="45"/>
      <c r="K2533" s="45"/>
      <c r="L2533" s="45"/>
      <c r="M2533" s="45"/>
      <c r="N2533" s="45"/>
      <c r="O2533" s="45"/>
      <c r="P2533" s="45"/>
      <c r="Q2533" s="45"/>
      <c r="R2533" s="45"/>
    </row>
    <row r="2534" spans="4:18" x14ac:dyDescent="0.25">
      <c r="D2534" s="46"/>
      <c r="E2534" s="46"/>
      <c r="F2534" s="47"/>
      <c r="G2534" s="47"/>
      <c r="H2534" s="47"/>
      <c r="I2534" s="45"/>
      <c r="J2534" s="45"/>
      <c r="K2534" s="45"/>
      <c r="L2534" s="45"/>
      <c r="M2534" s="45"/>
      <c r="N2534" s="45"/>
      <c r="O2534" s="45"/>
      <c r="P2534" s="45"/>
      <c r="Q2534" s="45"/>
      <c r="R2534" s="45"/>
    </row>
    <row r="2535" spans="4:18" x14ac:dyDescent="0.25">
      <c r="D2535" s="46"/>
      <c r="E2535" s="46"/>
      <c r="F2535" s="47"/>
      <c r="G2535" s="47"/>
      <c r="H2535" s="47"/>
      <c r="I2535" s="45"/>
      <c r="J2535" s="45"/>
      <c r="K2535" s="45"/>
      <c r="L2535" s="45"/>
      <c r="M2535" s="45"/>
      <c r="N2535" s="45"/>
      <c r="O2535" s="45"/>
      <c r="P2535" s="45"/>
      <c r="Q2535" s="45"/>
      <c r="R2535" s="45"/>
    </row>
    <row r="2536" spans="4:18" x14ac:dyDescent="0.25">
      <c r="D2536" s="46"/>
      <c r="E2536" s="46"/>
      <c r="F2536" s="47"/>
      <c r="G2536" s="47"/>
      <c r="H2536" s="47"/>
      <c r="I2536" s="45"/>
      <c r="J2536" s="45"/>
      <c r="K2536" s="45"/>
      <c r="L2536" s="45"/>
      <c r="M2536" s="45"/>
      <c r="N2536" s="45"/>
      <c r="O2536" s="45"/>
      <c r="P2536" s="45"/>
      <c r="Q2536" s="45"/>
      <c r="R2536" s="45"/>
    </row>
    <row r="2537" spans="4:18" x14ac:dyDescent="0.25">
      <c r="D2537" s="46"/>
      <c r="E2537" s="46"/>
      <c r="F2537" s="47"/>
      <c r="G2537" s="47"/>
      <c r="H2537" s="47"/>
      <c r="I2537" s="45"/>
      <c r="J2537" s="45"/>
      <c r="K2537" s="45"/>
      <c r="L2537" s="45"/>
      <c r="M2537" s="45"/>
      <c r="N2537" s="45"/>
      <c r="O2537" s="45"/>
      <c r="P2537" s="45"/>
      <c r="Q2537" s="45"/>
      <c r="R2537" s="45"/>
    </row>
    <row r="2538" spans="4:18" x14ac:dyDescent="0.25">
      <c r="D2538" s="46"/>
      <c r="E2538" s="46"/>
      <c r="F2538" s="47"/>
      <c r="G2538" s="47"/>
      <c r="H2538" s="47"/>
      <c r="I2538" s="45"/>
      <c r="J2538" s="45"/>
      <c r="K2538" s="45"/>
      <c r="L2538" s="45"/>
      <c r="M2538" s="45"/>
      <c r="N2538" s="45"/>
      <c r="O2538" s="45"/>
      <c r="P2538" s="45"/>
      <c r="Q2538" s="45"/>
      <c r="R2538" s="45"/>
    </row>
    <row r="2539" spans="4:18" x14ac:dyDescent="0.25">
      <c r="D2539" s="46"/>
      <c r="E2539" s="46"/>
      <c r="F2539" s="47"/>
      <c r="G2539" s="47"/>
      <c r="H2539" s="47"/>
      <c r="I2539" s="45"/>
      <c r="J2539" s="45"/>
      <c r="K2539" s="45"/>
      <c r="L2539" s="45"/>
      <c r="M2539" s="45"/>
      <c r="N2539" s="45"/>
      <c r="O2539" s="45"/>
      <c r="P2539" s="45"/>
      <c r="Q2539" s="45"/>
      <c r="R2539" s="45"/>
    </row>
    <row r="2540" spans="4:18" x14ac:dyDescent="0.25">
      <c r="D2540" s="46"/>
      <c r="E2540" s="46"/>
      <c r="F2540" s="47"/>
      <c r="G2540" s="47"/>
      <c r="H2540" s="47"/>
      <c r="I2540" s="45"/>
      <c r="J2540" s="45"/>
      <c r="K2540" s="45"/>
      <c r="L2540" s="45"/>
      <c r="M2540" s="45"/>
      <c r="N2540" s="45"/>
      <c r="O2540" s="45"/>
      <c r="P2540" s="45"/>
      <c r="Q2540" s="45"/>
      <c r="R2540" s="45"/>
    </row>
    <row r="2541" spans="4:18" x14ac:dyDescent="0.25">
      <c r="D2541" s="48"/>
      <c r="E2541" s="49"/>
      <c r="F2541" s="50"/>
      <c r="G2541" s="50"/>
      <c r="H2541" s="47"/>
      <c r="I2541" s="51"/>
      <c r="J2541" s="51"/>
      <c r="K2541" s="51"/>
      <c r="L2541" s="51"/>
      <c r="M2541" s="51"/>
      <c r="N2541" s="51"/>
      <c r="O2541" s="51"/>
      <c r="P2541" s="51"/>
      <c r="Q2541" s="51"/>
      <c r="R2541" s="45"/>
    </row>
    <row r="2542" spans="4:18" x14ac:dyDescent="0.25">
      <c r="D2542" s="48"/>
      <c r="E2542" s="49"/>
      <c r="F2542" s="50"/>
      <c r="G2542" s="50"/>
      <c r="H2542" s="47"/>
      <c r="I2542" s="51"/>
      <c r="J2542" s="51"/>
      <c r="K2542" s="51"/>
      <c r="L2542" s="51"/>
      <c r="M2542" s="51"/>
      <c r="N2542" s="51"/>
      <c r="O2542" s="51"/>
      <c r="P2542" s="51"/>
      <c r="Q2542" s="51"/>
      <c r="R2542" s="45"/>
    </row>
    <row r="2543" spans="4:18" x14ac:dyDescent="0.25">
      <c r="D2543" s="46"/>
      <c r="E2543" s="46"/>
      <c r="F2543" s="47"/>
      <c r="G2543" s="47"/>
      <c r="H2543" s="47"/>
      <c r="I2543" s="45"/>
      <c r="J2543" s="45"/>
      <c r="K2543" s="45"/>
      <c r="L2543" s="45"/>
      <c r="M2543" s="45"/>
      <c r="N2543" s="45"/>
      <c r="O2543" s="45"/>
      <c r="P2543" s="45"/>
      <c r="Q2543" s="45"/>
      <c r="R2543" s="45"/>
    </row>
    <row r="2544" spans="4:18" x14ac:dyDescent="0.25">
      <c r="D2544" s="48"/>
      <c r="E2544" s="49"/>
      <c r="F2544" s="50"/>
      <c r="G2544" s="50"/>
      <c r="H2544" s="47"/>
      <c r="I2544" s="51"/>
      <c r="J2544" s="51"/>
      <c r="K2544" s="51"/>
      <c r="L2544" s="51"/>
      <c r="M2544" s="51"/>
      <c r="N2544" s="51"/>
      <c r="O2544" s="51"/>
      <c r="P2544" s="51"/>
      <c r="Q2544" s="51"/>
      <c r="R2544" s="45"/>
    </row>
    <row r="2545" spans="4:18" x14ac:dyDescent="0.25">
      <c r="D2545" s="48"/>
      <c r="E2545" s="49"/>
      <c r="F2545" s="50"/>
      <c r="G2545" s="50"/>
      <c r="H2545" s="47"/>
      <c r="I2545" s="51"/>
      <c r="J2545" s="51"/>
      <c r="K2545" s="51"/>
      <c r="L2545" s="51"/>
      <c r="M2545" s="51"/>
      <c r="N2545" s="51"/>
      <c r="O2545" s="51"/>
      <c r="P2545" s="51"/>
      <c r="Q2545" s="51"/>
      <c r="R2545" s="51"/>
    </row>
    <row r="2546" spans="4:18" x14ac:dyDescent="0.25">
      <c r="D2546" s="46"/>
      <c r="E2546" s="46"/>
      <c r="F2546" s="47"/>
      <c r="G2546" s="47"/>
      <c r="H2546" s="47"/>
      <c r="I2546" s="45"/>
      <c r="J2546" s="45"/>
      <c r="K2546" s="45"/>
      <c r="L2546" s="45"/>
      <c r="M2546" s="45"/>
      <c r="N2546" s="45"/>
      <c r="O2546" s="45"/>
      <c r="P2546" s="45"/>
      <c r="Q2546" s="45"/>
      <c r="R2546" s="45"/>
    </row>
    <row r="2547" spans="4:18" x14ac:dyDescent="0.25">
      <c r="D2547" s="48"/>
      <c r="E2547" s="49"/>
      <c r="F2547" s="50"/>
      <c r="G2547" s="50"/>
      <c r="H2547" s="47"/>
      <c r="I2547" s="51"/>
      <c r="J2547" s="51"/>
      <c r="K2547" s="51"/>
      <c r="L2547" s="51"/>
      <c r="M2547" s="51"/>
      <c r="N2547" s="51"/>
      <c r="O2547" s="51"/>
      <c r="P2547" s="51"/>
      <c r="Q2547" s="51"/>
      <c r="R2547" s="45"/>
    </row>
    <row r="2548" spans="4:18" x14ac:dyDescent="0.25">
      <c r="D2548" s="46"/>
      <c r="E2548" s="46"/>
      <c r="F2548" s="47"/>
      <c r="G2548" s="47"/>
      <c r="H2548" s="47"/>
      <c r="I2548" s="45"/>
      <c r="J2548" s="45"/>
      <c r="K2548" s="45"/>
      <c r="L2548" s="45"/>
      <c r="M2548" s="45"/>
      <c r="N2548" s="45"/>
      <c r="O2548" s="45"/>
      <c r="P2548" s="45"/>
      <c r="Q2548" s="45"/>
      <c r="R2548" s="45"/>
    </row>
    <row r="2549" spans="4:18" x14ac:dyDescent="0.25">
      <c r="D2549" s="48"/>
      <c r="E2549" s="49"/>
      <c r="F2549" s="50"/>
      <c r="G2549" s="50"/>
      <c r="H2549" s="47"/>
      <c r="I2549" s="51"/>
      <c r="J2549" s="51"/>
      <c r="K2549" s="51"/>
      <c r="L2549" s="51"/>
      <c r="M2549" s="51"/>
      <c r="N2549" s="51"/>
      <c r="O2549" s="51"/>
      <c r="P2549" s="51"/>
      <c r="Q2549" s="51"/>
      <c r="R2549" s="45"/>
    </row>
    <row r="2550" spans="4:18" x14ac:dyDescent="0.25">
      <c r="D2550" s="48"/>
      <c r="E2550" s="49"/>
      <c r="F2550" s="50"/>
      <c r="G2550" s="50"/>
      <c r="H2550" s="47"/>
      <c r="I2550" s="51"/>
      <c r="J2550" s="51"/>
      <c r="K2550" s="51"/>
      <c r="L2550" s="51"/>
      <c r="M2550" s="51"/>
      <c r="N2550" s="51"/>
      <c r="O2550" s="51"/>
      <c r="P2550" s="51"/>
      <c r="Q2550" s="51"/>
      <c r="R2550" s="45"/>
    </row>
    <row r="2551" spans="4:18" x14ac:dyDescent="0.25">
      <c r="D2551" s="46"/>
      <c r="E2551" s="46"/>
      <c r="F2551" s="47"/>
      <c r="G2551" s="47"/>
      <c r="H2551" s="47"/>
      <c r="I2551" s="45"/>
      <c r="J2551" s="45"/>
      <c r="K2551" s="45"/>
      <c r="L2551" s="45"/>
      <c r="M2551" s="45"/>
      <c r="N2551" s="45"/>
      <c r="O2551" s="45"/>
      <c r="P2551" s="45"/>
      <c r="Q2551" s="45"/>
      <c r="R2551" s="45"/>
    </row>
    <row r="2552" spans="4:18" x14ac:dyDescent="0.25">
      <c r="D2552" s="48"/>
      <c r="E2552" s="49"/>
      <c r="F2552" s="50"/>
      <c r="G2552" s="50"/>
      <c r="H2552" s="47"/>
      <c r="I2552" s="51"/>
      <c r="J2552" s="51"/>
      <c r="K2552" s="51"/>
      <c r="L2552" s="51"/>
      <c r="M2552" s="51"/>
      <c r="N2552" s="51"/>
      <c r="O2552" s="51"/>
      <c r="P2552" s="51"/>
      <c r="Q2552" s="51"/>
      <c r="R2552" s="45"/>
    </row>
    <row r="2553" spans="4:18" x14ac:dyDescent="0.25">
      <c r="D2553" s="48"/>
      <c r="E2553" s="49"/>
      <c r="F2553" s="50"/>
      <c r="G2553" s="50"/>
      <c r="H2553" s="47"/>
      <c r="I2553" s="51"/>
      <c r="J2553" s="51"/>
      <c r="K2553" s="51"/>
      <c r="L2553" s="51"/>
      <c r="M2553" s="51"/>
      <c r="N2553" s="51"/>
      <c r="O2553" s="51"/>
      <c r="P2553" s="51"/>
      <c r="Q2553" s="51"/>
      <c r="R2553" s="45"/>
    </row>
    <row r="2554" spans="4:18" x14ac:dyDescent="0.25">
      <c r="D2554" s="48"/>
      <c r="E2554" s="49"/>
      <c r="F2554" s="50"/>
      <c r="G2554" s="50"/>
      <c r="H2554" s="47"/>
      <c r="I2554" s="51"/>
      <c r="J2554" s="51"/>
      <c r="K2554" s="51"/>
      <c r="L2554" s="51"/>
      <c r="M2554" s="51"/>
      <c r="N2554" s="51"/>
      <c r="O2554" s="51"/>
      <c r="P2554" s="51"/>
      <c r="Q2554" s="51"/>
      <c r="R2554" s="45"/>
    </row>
    <row r="2555" spans="4:18" x14ac:dyDescent="0.25">
      <c r="D2555" s="48"/>
      <c r="E2555" s="49"/>
      <c r="F2555" s="50"/>
      <c r="G2555" s="50"/>
      <c r="H2555" s="47"/>
      <c r="I2555" s="51"/>
      <c r="J2555" s="51"/>
      <c r="K2555" s="51"/>
      <c r="L2555" s="51"/>
      <c r="M2555" s="51"/>
      <c r="N2555" s="51"/>
      <c r="O2555" s="51"/>
      <c r="P2555" s="51"/>
      <c r="Q2555" s="51"/>
      <c r="R2555" s="45"/>
    </row>
    <row r="2556" spans="4:18" x14ac:dyDescent="0.25">
      <c r="D2556" s="48"/>
      <c r="E2556" s="49"/>
      <c r="F2556" s="50"/>
      <c r="G2556" s="50"/>
      <c r="H2556" s="47"/>
      <c r="I2556" s="51"/>
      <c r="J2556" s="51"/>
      <c r="K2556" s="51"/>
      <c r="L2556" s="51"/>
      <c r="M2556" s="51"/>
      <c r="N2556" s="51"/>
      <c r="O2556" s="51"/>
      <c r="P2556" s="51"/>
      <c r="Q2556" s="51"/>
      <c r="R2556" s="45"/>
    </row>
    <row r="2557" spans="4:18" x14ac:dyDescent="0.25">
      <c r="D2557" s="48"/>
      <c r="E2557" s="49"/>
      <c r="F2557" s="50"/>
      <c r="G2557" s="50"/>
      <c r="H2557" s="47"/>
      <c r="I2557" s="51"/>
      <c r="J2557" s="51"/>
      <c r="K2557" s="51"/>
      <c r="L2557" s="51"/>
      <c r="M2557" s="51"/>
      <c r="N2557" s="51"/>
      <c r="O2557" s="51"/>
      <c r="P2557" s="51"/>
      <c r="Q2557" s="51"/>
      <c r="R2557" s="51"/>
    </row>
    <row r="2558" spans="4:18" x14ac:dyDescent="0.25">
      <c r="D2558" s="48"/>
      <c r="E2558" s="49"/>
      <c r="F2558" s="50"/>
      <c r="G2558" s="50"/>
      <c r="H2558" s="47"/>
      <c r="I2558" s="51"/>
      <c r="J2558" s="51"/>
      <c r="K2558" s="51"/>
      <c r="L2558" s="51"/>
      <c r="M2558" s="51"/>
      <c r="N2558" s="51"/>
      <c r="O2558" s="51"/>
      <c r="P2558" s="51"/>
      <c r="Q2558" s="51"/>
      <c r="R2558" s="45"/>
    </row>
    <row r="2559" spans="4:18" x14ac:dyDescent="0.25">
      <c r="D2559" s="48"/>
      <c r="E2559" s="49"/>
      <c r="F2559" s="50"/>
      <c r="G2559" s="50"/>
      <c r="H2559" s="47"/>
      <c r="I2559" s="51"/>
      <c r="J2559" s="51"/>
      <c r="K2559" s="51"/>
      <c r="L2559" s="51"/>
      <c r="M2559" s="51"/>
      <c r="N2559" s="51"/>
      <c r="O2559" s="51"/>
      <c r="P2559" s="51"/>
      <c r="Q2559" s="51"/>
      <c r="R2559" s="51"/>
    </row>
    <row r="2560" spans="4:18" x14ac:dyDescent="0.25">
      <c r="D2560" s="48"/>
      <c r="E2560" s="49"/>
      <c r="F2560" s="50"/>
      <c r="G2560" s="50"/>
      <c r="H2560" s="47"/>
      <c r="I2560" s="51"/>
      <c r="J2560" s="51"/>
      <c r="K2560" s="51"/>
      <c r="L2560" s="51"/>
      <c r="M2560" s="51"/>
      <c r="N2560" s="51"/>
      <c r="O2560" s="51"/>
      <c r="P2560" s="51"/>
      <c r="Q2560" s="51"/>
      <c r="R2560" s="45"/>
    </row>
    <row r="2561" spans="4:18" x14ac:dyDescent="0.25">
      <c r="D2561" s="46"/>
      <c r="E2561" s="46"/>
      <c r="F2561" s="47"/>
      <c r="G2561" s="47"/>
      <c r="H2561" s="47"/>
      <c r="I2561" s="45"/>
      <c r="J2561" s="45"/>
      <c r="K2561" s="45"/>
      <c r="L2561" s="45"/>
      <c r="M2561" s="45"/>
      <c r="N2561" s="45"/>
      <c r="O2561" s="45"/>
      <c r="P2561" s="45"/>
      <c r="Q2561" s="45"/>
      <c r="R2561" s="45"/>
    </row>
    <row r="2562" spans="4:18" x14ac:dyDescent="0.25">
      <c r="D2562" s="46"/>
      <c r="E2562" s="46"/>
      <c r="F2562" s="47"/>
      <c r="G2562" s="47"/>
      <c r="H2562" s="47"/>
      <c r="I2562" s="45"/>
      <c r="J2562" s="45"/>
      <c r="K2562" s="45"/>
      <c r="L2562" s="45"/>
      <c r="M2562" s="45"/>
      <c r="N2562" s="45"/>
      <c r="O2562" s="45"/>
      <c r="P2562" s="45"/>
      <c r="Q2562" s="45"/>
      <c r="R2562" s="45"/>
    </row>
    <row r="2563" spans="4:18" x14ac:dyDescent="0.25">
      <c r="D2563" s="46"/>
      <c r="E2563" s="46"/>
      <c r="F2563" s="47"/>
      <c r="G2563" s="47"/>
      <c r="H2563" s="47"/>
      <c r="I2563" s="45"/>
      <c r="J2563" s="45"/>
      <c r="K2563" s="45"/>
      <c r="L2563" s="45"/>
      <c r="M2563" s="45"/>
      <c r="N2563" s="45"/>
      <c r="O2563" s="45"/>
      <c r="P2563" s="45"/>
      <c r="Q2563" s="45"/>
      <c r="R2563" s="45"/>
    </row>
    <row r="2564" spans="4:18" x14ac:dyDescent="0.25">
      <c r="D2564" s="46"/>
      <c r="E2564" s="46"/>
      <c r="F2564" s="47"/>
      <c r="G2564" s="47"/>
      <c r="H2564" s="47"/>
      <c r="I2564" s="45"/>
      <c r="J2564" s="45"/>
      <c r="K2564" s="45"/>
      <c r="L2564" s="45"/>
      <c r="M2564" s="45"/>
      <c r="N2564" s="45"/>
      <c r="O2564" s="45"/>
      <c r="P2564" s="45"/>
      <c r="Q2564" s="45"/>
      <c r="R2564" s="45"/>
    </row>
    <row r="2565" spans="4:18" x14ac:dyDescent="0.25">
      <c r="D2565" s="46"/>
      <c r="E2565" s="46"/>
      <c r="F2565" s="47"/>
      <c r="G2565" s="47"/>
      <c r="H2565" s="47"/>
      <c r="I2565" s="45"/>
      <c r="J2565" s="45"/>
      <c r="K2565" s="45"/>
      <c r="L2565" s="45"/>
      <c r="M2565" s="45"/>
      <c r="N2565" s="45"/>
      <c r="O2565" s="45"/>
      <c r="P2565" s="45"/>
      <c r="Q2565" s="45"/>
      <c r="R2565" s="45"/>
    </row>
    <row r="2566" spans="4:18" x14ac:dyDescent="0.25">
      <c r="D2566" s="46"/>
      <c r="E2566" s="46"/>
      <c r="F2566" s="47"/>
      <c r="G2566" s="47"/>
      <c r="H2566" s="47"/>
      <c r="I2566" s="45"/>
      <c r="J2566" s="45"/>
      <c r="K2566" s="45"/>
      <c r="L2566" s="45"/>
      <c r="M2566" s="45"/>
      <c r="N2566" s="45"/>
      <c r="O2566" s="45"/>
      <c r="P2566" s="45"/>
      <c r="Q2566" s="45"/>
      <c r="R2566" s="45"/>
    </row>
    <row r="2567" spans="4:18" x14ac:dyDescent="0.25">
      <c r="D2567" s="46"/>
      <c r="E2567" s="46"/>
      <c r="F2567" s="47"/>
      <c r="G2567" s="47"/>
      <c r="H2567" s="47"/>
      <c r="I2567" s="45"/>
      <c r="J2567" s="45"/>
      <c r="K2567" s="45"/>
      <c r="L2567" s="45"/>
      <c r="M2567" s="45"/>
      <c r="N2567" s="45"/>
      <c r="O2567" s="45"/>
      <c r="P2567" s="45"/>
      <c r="Q2567" s="45"/>
      <c r="R2567" s="45"/>
    </row>
    <row r="2568" spans="4:18" x14ac:dyDescent="0.25">
      <c r="D2568" s="46"/>
      <c r="E2568" s="46"/>
      <c r="F2568" s="47"/>
      <c r="G2568" s="47"/>
      <c r="H2568" s="47"/>
      <c r="I2568" s="45"/>
      <c r="J2568" s="45"/>
      <c r="K2568" s="45"/>
      <c r="L2568" s="45"/>
      <c r="M2568" s="45"/>
      <c r="N2568" s="45"/>
      <c r="O2568" s="45"/>
      <c r="P2568" s="45"/>
      <c r="Q2568" s="45"/>
      <c r="R2568" s="45"/>
    </row>
    <row r="2569" spans="4:18" x14ac:dyDescent="0.25">
      <c r="D2569" s="46"/>
      <c r="E2569" s="46"/>
      <c r="F2569" s="47"/>
      <c r="G2569" s="47"/>
      <c r="H2569" s="47"/>
      <c r="I2569" s="45"/>
      <c r="J2569" s="45"/>
      <c r="K2569" s="45"/>
      <c r="L2569" s="45"/>
      <c r="M2569" s="45"/>
      <c r="N2569" s="45"/>
      <c r="O2569" s="45"/>
      <c r="P2569" s="45"/>
      <c r="Q2569" s="45"/>
      <c r="R2569" s="45"/>
    </row>
    <row r="2570" spans="4:18" x14ac:dyDescent="0.25">
      <c r="D2570" s="48"/>
      <c r="E2570" s="49"/>
      <c r="F2570" s="50"/>
      <c r="G2570" s="50"/>
      <c r="H2570" s="47"/>
      <c r="I2570" s="51"/>
      <c r="J2570" s="51"/>
      <c r="K2570" s="51"/>
      <c r="L2570" s="51"/>
      <c r="M2570" s="51"/>
      <c r="N2570" s="51"/>
      <c r="O2570" s="51"/>
      <c r="P2570" s="51"/>
      <c r="Q2570" s="51"/>
      <c r="R2570" s="45"/>
    </row>
    <row r="2571" spans="4:18" x14ac:dyDescent="0.25">
      <c r="D2571" s="48"/>
      <c r="E2571" s="49"/>
      <c r="F2571" s="50"/>
      <c r="G2571" s="50"/>
      <c r="H2571" s="47"/>
      <c r="I2571" s="51"/>
      <c r="J2571" s="51"/>
      <c r="K2571" s="51"/>
      <c r="L2571" s="51"/>
      <c r="M2571" s="51"/>
      <c r="N2571" s="51"/>
      <c r="O2571" s="51"/>
      <c r="P2571" s="51"/>
      <c r="Q2571" s="51"/>
      <c r="R2571" s="45"/>
    </row>
    <row r="2572" spans="4:18" x14ac:dyDescent="0.25">
      <c r="D2572" s="46"/>
      <c r="E2572" s="46"/>
      <c r="F2572" s="47"/>
      <c r="G2572" s="47"/>
      <c r="H2572" s="47"/>
      <c r="I2572" s="45"/>
      <c r="J2572" s="45"/>
      <c r="K2572" s="45"/>
      <c r="L2572" s="45"/>
      <c r="M2572" s="45"/>
      <c r="N2572" s="45"/>
      <c r="O2572" s="45"/>
      <c r="P2572" s="45"/>
      <c r="Q2572" s="45"/>
      <c r="R2572" s="45"/>
    </row>
    <row r="2573" spans="4:18" x14ac:dyDescent="0.25">
      <c r="D2573" s="46"/>
      <c r="E2573" s="46"/>
      <c r="F2573" s="47"/>
      <c r="G2573" s="47"/>
      <c r="H2573" s="47"/>
      <c r="I2573" s="45"/>
      <c r="J2573" s="45"/>
      <c r="K2573" s="45"/>
      <c r="L2573" s="45"/>
      <c r="M2573" s="45"/>
      <c r="N2573" s="45"/>
      <c r="O2573" s="45"/>
      <c r="P2573" s="45"/>
      <c r="Q2573" s="45"/>
      <c r="R2573" s="45"/>
    </row>
    <row r="2574" spans="4:18" x14ac:dyDescent="0.25">
      <c r="D2574" s="46"/>
      <c r="E2574" s="46"/>
      <c r="F2574" s="47"/>
      <c r="G2574" s="47"/>
      <c r="H2574" s="47"/>
      <c r="I2574" s="45"/>
      <c r="J2574" s="45"/>
      <c r="K2574" s="45"/>
      <c r="L2574" s="45"/>
      <c r="M2574" s="45"/>
      <c r="N2574" s="45"/>
      <c r="O2574" s="45"/>
      <c r="P2574" s="45"/>
      <c r="Q2574" s="45"/>
      <c r="R2574" s="45"/>
    </row>
    <row r="2575" spans="4:18" x14ac:dyDescent="0.25">
      <c r="D2575" s="48"/>
      <c r="E2575" s="49"/>
      <c r="F2575" s="50"/>
      <c r="G2575" s="50"/>
      <c r="H2575" s="47"/>
      <c r="I2575" s="51"/>
      <c r="J2575" s="51"/>
      <c r="K2575" s="51"/>
      <c r="L2575" s="51"/>
      <c r="M2575" s="51"/>
      <c r="N2575" s="51"/>
      <c r="O2575" s="51"/>
      <c r="P2575" s="51"/>
      <c r="Q2575" s="51"/>
      <c r="R2575" s="45"/>
    </row>
    <row r="2576" spans="4:18" x14ac:dyDescent="0.25">
      <c r="D2576" s="48"/>
      <c r="E2576" s="49"/>
      <c r="F2576" s="50"/>
      <c r="G2576" s="50"/>
      <c r="H2576" s="47"/>
      <c r="I2576" s="51"/>
      <c r="J2576" s="51"/>
      <c r="K2576" s="51"/>
      <c r="L2576" s="51"/>
      <c r="M2576" s="51"/>
      <c r="N2576" s="51"/>
      <c r="O2576" s="51"/>
      <c r="P2576" s="51"/>
      <c r="Q2576" s="51"/>
      <c r="R2576" s="45"/>
    </row>
    <row r="2577" spans="4:18" x14ac:dyDescent="0.25">
      <c r="D2577" s="48"/>
      <c r="E2577" s="49"/>
      <c r="F2577" s="50"/>
      <c r="G2577" s="50"/>
      <c r="H2577" s="47"/>
      <c r="I2577" s="51"/>
      <c r="J2577" s="51"/>
      <c r="K2577" s="51"/>
      <c r="L2577" s="51"/>
      <c r="M2577" s="51"/>
      <c r="N2577" s="51"/>
      <c r="O2577" s="51"/>
      <c r="P2577" s="51"/>
      <c r="Q2577" s="51"/>
      <c r="R2577" s="45"/>
    </row>
    <row r="2578" spans="4:18" x14ac:dyDescent="0.25">
      <c r="D2578" s="48"/>
      <c r="E2578" s="49"/>
      <c r="F2578" s="50"/>
      <c r="G2578" s="50"/>
      <c r="H2578" s="47"/>
      <c r="I2578" s="51"/>
      <c r="J2578" s="51"/>
      <c r="K2578" s="51"/>
      <c r="L2578" s="51"/>
      <c r="M2578" s="51"/>
      <c r="N2578" s="51"/>
      <c r="O2578" s="51"/>
      <c r="P2578" s="51"/>
      <c r="Q2578" s="51"/>
      <c r="R2578" s="45"/>
    </row>
    <row r="2579" spans="4:18" x14ac:dyDescent="0.25">
      <c r="D2579" s="48"/>
      <c r="E2579" s="49"/>
      <c r="F2579" s="50"/>
      <c r="G2579" s="50"/>
      <c r="H2579" s="47"/>
      <c r="I2579" s="51"/>
      <c r="J2579" s="51"/>
      <c r="K2579" s="51"/>
      <c r="L2579" s="51"/>
      <c r="M2579" s="51"/>
      <c r="N2579" s="51"/>
      <c r="O2579" s="51"/>
      <c r="P2579" s="51"/>
      <c r="Q2579" s="51"/>
      <c r="R2579" s="45"/>
    </row>
    <row r="2580" spans="4:18" x14ac:dyDescent="0.25">
      <c r="D2580" s="48"/>
      <c r="E2580" s="49"/>
      <c r="F2580" s="50"/>
      <c r="G2580" s="50"/>
      <c r="H2580" s="47"/>
      <c r="I2580" s="51"/>
      <c r="J2580" s="51"/>
      <c r="K2580" s="51"/>
      <c r="L2580" s="51"/>
      <c r="M2580" s="51"/>
      <c r="N2580" s="51"/>
      <c r="O2580" s="51"/>
      <c r="P2580" s="51"/>
      <c r="Q2580" s="51"/>
      <c r="R2580" s="45"/>
    </row>
    <row r="2581" spans="4:18" x14ac:dyDescent="0.25">
      <c r="D2581" s="46"/>
      <c r="E2581" s="46"/>
      <c r="F2581" s="47"/>
      <c r="G2581" s="47"/>
      <c r="H2581" s="47"/>
      <c r="I2581" s="45"/>
      <c r="J2581" s="45"/>
      <c r="K2581" s="45"/>
      <c r="L2581" s="45"/>
      <c r="M2581" s="45"/>
      <c r="N2581" s="45"/>
      <c r="O2581" s="45"/>
      <c r="P2581" s="45"/>
      <c r="Q2581" s="45"/>
      <c r="R2581" s="45"/>
    </row>
    <row r="2582" spans="4:18" x14ac:dyDescent="0.25">
      <c r="D2582" s="46"/>
      <c r="E2582" s="46"/>
      <c r="F2582" s="47"/>
      <c r="G2582" s="47"/>
      <c r="H2582" s="47"/>
      <c r="I2582" s="45"/>
      <c r="J2582" s="45"/>
      <c r="K2582" s="45"/>
      <c r="L2582" s="45"/>
      <c r="M2582" s="45"/>
      <c r="N2582" s="45"/>
      <c r="O2582" s="45"/>
      <c r="P2582" s="45"/>
      <c r="Q2582" s="45"/>
      <c r="R2582" s="45"/>
    </row>
    <row r="2583" spans="4:18" x14ac:dyDescent="0.25">
      <c r="D2583" s="48"/>
      <c r="E2583" s="49"/>
      <c r="F2583" s="50"/>
      <c r="G2583" s="50"/>
      <c r="H2583" s="47"/>
      <c r="I2583" s="51"/>
      <c r="J2583" s="51"/>
      <c r="K2583" s="51"/>
      <c r="L2583" s="51"/>
      <c r="M2583" s="51"/>
      <c r="N2583" s="51"/>
      <c r="O2583" s="51"/>
      <c r="P2583" s="51"/>
      <c r="Q2583" s="51"/>
      <c r="R2583" s="45"/>
    </row>
    <row r="2584" spans="4:18" x14ac:dyDescent="0.25">
      <c r="D2584" s="46"/>
      <c r="E2584" s="46"/>
      <c r="F2584" s="47"/>
      <c r="G2584" s="47"/>
      <c r="H2584" s="47"/>
      <c r="I2584" s="45"/>
      <c r="J2584" s="45"/>
      <c r="K2584" s="45"/>
      <c r="L2584" s="45"/>
      <c r="M2584" s="45"/>
      <c r="N2584" s="45"/>
      <c r="O2584" s="45"/>
      <c r="P2584" s="45"/>
      <c r="Q2584" s="45"/>
      <c r="R2584" s="45"/>
    </row>
    <row r="2585" spans="4:18" x14ac:dyDescent="0.25">
      <c r="D2585" s="48"/>
      <c r="E2585" s="49"/>
      <c r="F2585" s="50"/>
      <c r="G2585" s="50"/>
      <c r="H2585" s="47"/>
      <c r="I2585" s="51"/>
      <c r="J2585" s="51"/>
      <c r="K2585" s="51"/>
      <c r="L2585" s="51"/>
      <c r="M2585" s="51"/>
      <c r="N2585" s="51"/>
      <c r="O2585" s="51"/>
      <c r="P2585" s="51"/>
      <c r="Q2585" s="51"/>
      <c r="R2585" s="45"/>
    </row>
    <row r="2586" spans="4:18" x14ac:dyDescent="0.25">
      <c r="D2586" s="46"/>
      <c r="E2586" s="46"/>
      <c r="F2586" s="47"/>
      <c r="G2586" s="47"/>
      <c r="H2586" s="47"/>
      <c r="I2586" s="45"/>
      <c r="J2586" s="45"/>
      <c r="K2586" s="45"/>
      <c r="L2586" s="45"/>
      <c r="M2586" s="45"/>
      <c r="N2586" s="45"/>
      <c r="O2586" s="45"/>
      <c r="P2586" s="45"/>
      <c r="Q2586" s="45"/>
      <c r="R2586" s="45"/>
    </row>
    <row r="2587" spans="4:18" x14ac:dyDescent="0.25">
      <c r="D2587" s="48"/>
      <c r="E2587" s="49"/>
      <c r="F2587" s="50"/>
      <c r="G2587" s="50"/>
      <c r="H2587" s="47"/>
      <c r="I2587" s="51"/>
      <c r="J2587" s="51"/>
      <c r="K2587" s="51"/>
      <c r="L2587" s="51"/>
      <c r="M2587" s="51"/>
      <c r="N2587" s="51"/>
      <c r="O2587" s="51"/>
      <c r="P2587" s="51"/>
      <c r="Q2587" s="51"/>
      <c r="R2587" s="45"/>
    </row>
    <row r="2588" spans="4:18" x14ac:dyDescent="0.25">
      <c r="D2588" s="46"/>
      <c r="E2588" s="46"/>
      <c r="F2588" s="47"/>
      <c r="G2588" s="47"/>
      <c r="H2588" s="47"/>
      <c r="I2588" s="45"/>
      <c r="J2588" s="45"/>
      <c r="K2588" s="45"/>
      <c r="L2588" s="45"/>
      <c r="M2588" s="45"/>
      <c r="N2588" s="45"/>
      <c r="O2588" s="45"/>
      <c r="P2588" s="45"/>
      <c r="Q2588" s="45"/>
      <c r="R2588" s="45"/>
    </row>
    <row r="2589" spans="4:18" x14ac:dyDescent="0.25">
      <c r="D2589" s="48"/>
      <c r="E2589" s="49"/>
      <c r="F2589" s="50"/>
      <c r="G2589" s="50"/>
      <c r="H2589" s="47"/>
      <c r="I2589" s="51"/>
      <c r="J2589" s="51"/>
      <c r="K2589" s="51"/>
      <c r="L2589" s="51"/>
      <c r="M2589" s="51"/>
      <c r="N2589" s="51"/>
      <c r="O2589" s="51"/>
      <c r="P2589" s="51"/>
      <c r="Q2589" s="51"/>
      <c r="R2589" s="45"/>
    </row>
    <row r="2590" spans="4:18" x14ac:dyDescent="0.25">
      <c r="D2590" s="48"/>
      <c r="E2590" s="49"/>
      <c r="F2590" s="50"/>
      <c r="G2590" s="50"/>
      <c r="H2590" s="47"/>
      <c r="I2590" s="51"/>
      <c r="J2590" s="51"/>
      <c r="K2590" s="51"/>
      <c r="L2590" s="51"/>
      <c r="M2590" s="51"/>
      <c r="N2590" s="51"/>
      <c r="O2590" s="51"/>
      <c r="P2590" s="51"/>
      <c r="Q2590" s="51"/>
      <c r="R2590" s="45"/>
    </row>
    <row r="2591" spans="4:18" x14ac:dyDescent="0.25">
      <c r="D2591" s="48"/>
      <c r="E2591" s="49"/>
      <c r="F2591" s="50"/>
      <c r="G2591" s="50"/>
      <c r="H2591" s="47"/>
      <c r="I2591" s="51"/>
      <c r="J2591" s="51"/>
      <c r="K2591" s="51"/>
      <c r="L2591" s="51"/>
      <c r="M2591" s="51"/>
      <c r="N2591" s="51"/>
      <c r="O2591" s="51"/>
      <c r="P2591" s="51"/>
      <c r="Q2591" s="51"/>
      <c r="R2591" s="45"/>
    </row>
    <row r="2592" spans="4:18" x14ac:dyDescent="0.25">
      <c r="D2592" s="48"/>
      <c r="E2592" s="49"/>
      <c r="F2592" s="50"/>
      <c r="G2592" s="50"/>
      <c r="H2592" s="47"/>
      <c r="I2592" s="51"/>
      <c r="J2592" s="51"/>
      <c r="K2592" s="51"/>
      <c r="L2592" s="51"/>
      <c r="M2592" s="51"/>
      <c r="N2592" s="51"/>
      <c r="O2592" s="51"/>
      <c r="P2592" s="51"/>
      <c r="Q2592" s="51"/>
      <c r="R2592" s="45"/>
    </row>
    <row r="2593" spans="4:18" x14ac:dyDescent="0.25">
      <c r="D2593" s="46"/>
      <c r="E2593" s="46"/>
      <c r="F2593" s="47"/>
      <c r="G2593" s="47"/>
      <c r="H2593" s="47"/>
      <c r="I2593" s="45"/>
      <c r="J2593" s="45"/>
      <c r="K2593" s="45"/>
      <c r="L2593" s="45"/>
      <c r="M2593" s="45"/>
      <c r="N2593" s="45"/>
      <c r="O2593" s="45"/>
      <c r="P2593" s="45"/>
      <c r="Q2593" s="45"/>
      <c r="R2593" s="45"/>
    </row>
    <row r="2594" spans="4:18" x14ac:dyDescent="0.25">
      <c r="D2594" s="46"/>
      <c r="E2594" s="46"/>
      <c r="F2594" s="47"/>
      <c r="G2594" s="47"/>
      <c r="H2594" s="47"/>
      <c r="I2594" s="45"/>
      <c r="J2594" s="45"/>
      <c r="K2594" s="45"/>
      <c r="L2594" s="45"/>
      <c r="M2594" s="45"/>
      <c r="N2594" s="45"/>
      <c r="O2594" s="45"/>
      <c r="P2594" s="45"/>
      <c r="Q2594" s="45"/>
      <c r="R2594" s="45"/>
    </row>
    <row r="2595" spans="4:18" x14ac:dyDescent="0.25">
      <c r="D2595" s="48"/>
      <c r="E2595" s="49"/>
      <c r="F2595" s="50"/>
      <c r="G2595" s="50"/>
      <c r="H2595" s="47"/>
      <c r="I2595" s="51"/>
      <c r="J2595" s="51"/>
      <c r="K2595" s="51"/>
      <c r="L2595" s="51"/>
      <c r="M2595" s="51"/>
      <c r="N2595" s="51"/>
      <c r="O2595" s="51"/>
      <c r="P2595" s="51"/>
      <c r="Q2595" s="51"/>
      <c r="R2595" s="45"/>
    </row>
    <row r="2596" spans="4:18" x14ac:dyDescent="0.25">
      <c r="D2596" s="48"/>
      <c r="E2596" s="49"/>
      <c r="F2596" s="50"/>
      <c r="G2596" s="50"/>
      <c r="H2596" s="47"/>
      <c r="I2596" s="51"/>
      <c r="J2596" s="51"/>
      <c r="K2596" s="51"/>
      <c r="L2596" s="51"/>
      <c r="M2596" s="51"/>
      <c r="N2596" s="51"/>
      <c r="O2596" s="51"/>
      <c r="P2596" s="51"/>
      <c r="Q2596" s="51"/>
      <c r="R2596" s="45"/>
    </row>
    <row r="2597" spans="4:18" x14ac:dyDescent="0.25">
      <c r="D2597" s="48"/>
      <c r="E2597" s="49"/>
      <c r="F2597" s="50"/>
      <c r="G2597" s="50"/>
      <c r="H2597" s="47"/>
      <c r="I2597" s="51"/>
      <c r="J2597" s="51"/>
      <c r="K2597" s="51"/>
      <c r="L2597" s="51"/>
      <c r="M2597" s="51"/>
      <c r="N2597" s="51"/>
      <c r="O2597" s="51"/>
      <c r="P2597" s="51"/>
      <c r="Q2597" s="51"/>
      <c r="R2597" s="45"/>
    </row>
    <row r="2598" spans="4:18" x14ac:dyDescent="0.25">
      <c r="D2598" s="46"/>
      <c r="E2598" s="46"/>
      <c r="F2598" s="47"/>
      <c r="G2598" s="47"/>
      <c r="H2598" s="47"/>
      <c r="I2598" s="45"/>
      <c r="J2598" s="45"/>
      <c r="K2598" s="45"/>
      <c r="L2598" s="45"/>
      <c r="M2598" s="45"/>
      <c r="N2598" s="45"/>
      <c r="O2598" s="45"/>
      <c r="P2598" s="45"/>
      <c r="Q2598" s="45"/>
      <c r="R2598" s="45"/>
    </row>
    <row r="2599" spans="4:18" x14ac:dyDescent="0.25">
      <c r="D2599" s="48"/>
      <c r="E2599" s="49"/>
      <c r="F2599" s="50"/>
      <c r="G2599" s="50"/>
      <c r="H2599" s="47"/>
      <c r="I2599" s="51"/>
      <c r="J2599" s="51"/>
      <c r="K2599" s="51"/>
      <c r="L2599" s="51"/>
      <c r="M2599" s="51"/>
      <c r="N2599" s="51"/>
      <c r="O2599" s="51"/>
      <c r="P2599" s="51"/>
      <c r="Q2599" s="51"/>
      <c r="R2599" s="45"/>
    </row>
    <row r="2600" spans="4:18" x14ac:dyDescent="0.25">
      <c r="D2600" s="46"/>
      <c r="E2600" s="46"/>
      <c r="F2600" s="47"/>
      <c r="G2600" s="47"/>
      <c r="H2600" s="47"/>
      <c r="I2600" s="45"/>
      <c r="J2600" s="45"/>
      <c r="K2600" s="45"/>
      <c r="L2600" s="45"/>
      <c r="M2600" s="45"/>
      <c r="N2600" s="45"/>
      <c r="O2600" s="45"/>
      <c r="P2600" s="45"/>
      <c r="Q2600" s="45"/>
      <c r="R2600" s="45"/>
    </row>
    <row r="2601" spans="4:18" x14ac:dyDescent="0.25">
      <c r="D2601" s="46"/>
      <c r="E2601" s="46"/>
      <c r="F2601" s="47"/>
      <c r="G2601" s="47"/>
      <c r="H2601" s="47"/>
      <c r="I2601" s="45"/>
      <c r="J2601" s="45"/>
      <c r="K2601" s="45"/>
      <c r="L2601" s="45"/>
      <c r="M2601" s="45"/>
      <c r="N2601" s="45"/>
      <c r="O2601" s="45"/>
      <c r="P2601" s="45"/>
      <c r="Q2601" s="45"/>
      <c r="R2601" s="45"/>
    </row>
    <row r="2602" spans="4:18" x14ac:dyDescent="0.25">
      <c r="D2602" s="46"/>
      <c r="E2602" s="46"/>
      <c r="F2602" s="47"/>
      <c r="G2602" s="47"/>
      <c r="H2602" s="47"/>
      <c r="I2602" s="45"/>
      <c r="J2602" s="45"/>
      <c r="K2602" s="45"/>
      <c r="L2602" s="45"/>
      <c r="M2602" s="45"/>
      <c r="N2602" s="45"/>
      <c r="O2602" s="45"/>
      <c r="P2602" s="45"/>
      <c r="Q2602" s="45"/>
      <c r="R2602" s="45"/>
    </row>
    <row r="2603" spans="4:18" x14ac:dyDescent="0.25">
      <c r="D2603" s="48"/>
      <c r="E2603" s="49"/>
      <c r="F2603" s="50"/>
      <c r="G2603" s="50"/>
      <c r="H2603" s="47"/>
      <c r="I2603" s="51"/>
      <c r="J2603" s="51"/>
      <c r="K2603" s="51"/>
      <c r="L2603" s="51"/>
      <c r="M2603" s="51"/>
      <c r="N2603" s="51"/>
      <c r="O2603" s="51"/>
      <c r="P2603" s="51"/>
      <c r="Q2603" s="51"/>
      <c r="R2603" s="45"/>
    </row>
    <row r="2604" spans="4:18" x14ac:dyDescent="0.25">
      <c r="D2604" s="46"/>
      <c r="E2604" s="46"/>
      <c r="F2604" s="47"/>
      <c r="G2604" s="47"/>
      <c r="H2604" s="47"/>
      <c r="I2604" s="45"/>
      <c r="J2604" s="45"/>
      <c r="K2604" s="45"/>
      <c r="L2604" s="45"/>
      <c r="M2604" s="45"/>
      <c r="N2604" s="45"/>
      <c r="O2604" s="45"/>
      <c r="P2604" s="45"/>
      <c r="Q2604" s="45"/>
      <c r="R2604" s="45"/>
    </row>
    <row r="2605" spans="4:18" x14ac:dyDescent="0.25">
      <c r="D2605" s="48"/>
      <c r="E2605" s="49"/>
      <c r="F2605" s="50"/>
      <c r="G2605" s="50"/>
      <c r="H2605" s="47"/>
      <c r="I2605" s="51"/>
      <c r="J2605" s="51"/>
      <c r="K2605" s="51"/>
      <c r="L2605" s="51"/>
      <c r="M2605" s="51"/>
      <c r="N2605" s="51"/>
      <c r="O2605" s="51"/>
      <c r="P2605" s="51"/>
      <c r="Q2605" s="51"/>
      <c r="R2605" s="45"/>
    </row>
    <row r="2606" spans="4:18" x14ac:dyDescent="0.25">
      <c r="D2606" s="48"/>
      <c r="E2606" s="49"/>
      <c r="F2606" s="50"/>
      <c r="G2606" s="50"/>
      <c r="H2606" s="47"/>
      <c r="I2606" s="51"/>
      <c r="J2606" s="51"/>
      <c r="K2606" s="51"/>
      <c r="L2606" s="51"/>
      <c r="M2606" s="51"/>
      <c r="N2606" s="51"/>
      <c r="O2606" s="51"/>
      <c r="P2606" s="51"/>
      <c r="Q2606" s="51"/>
      <c r="R2606" s="45"/>
    </row>
    <row r="2607" spans="4:18" x14ac:dyDescent="0.25">
      <c r="D2607" s="46"/>
      <c r="E2607" s="46"/>
      <c r="F2607" s="47"/>
      <c r="G2607" s="47"/>
      <c r="H2607" s="47"/>
      <c r="I2607" s="45"/>
      <c r="J2607" s="45"/>
      <c r="K2607" s="45"/>
      <c r="L2607" s="45"/>
      <c r="M2607" s="45"/>
      <c r="N2607" s="45"/>
      <c r="O2607" s="45"/>
      <c r="P2607" s="45"/>
      <c r="Q2607" s="45"/>
      <c r="R2607" s="45"/>
    </row>
    <row r="2608" spans="4:18" x14ac:dyDescent="0.25">
      <c r="D2608" s="48"/>
      <c r="E2608" s="49"/>
      <c r="F2608" s="50"/>
      <c r="G2608" s="50"/>
      <c r="H2608" s="47"/>
      <c r="I2608" s="51"/>
      <c r="J2608" s="51"/>
      <c r="K2608" s="51"/>
      <c r="L2608" s="51"/>
      <c r="M2608" s="51"/>
      <c r="N2608" s="51"/>
      <c r="O2608" s="51"/>
      <c r="P2608" s="51"/>
      <c r="Q2608" s="51"/>
      <c r="R2608" s="45"/>
    </row>
    <row r="2609" spans="4:18" x14ac:dyDescent="0.25">
      <c r="D2609" s="48"/>
      <c r="E2609" s="49"/>
      <c r="F2609" s="50"/>
      <c r="G2609" s="50"/>
      <c r="H2609" s="47"/>
      <c r="I2609" s="51"/>
      <c r="J2609" s="51"/>
      <c r="K2609" s="51"/>
      <c r="L2609" s="51"/>
      <c r="M2609" s="51"/>
      <c r="N2609" s="51"/>
      <c r="O2609" s="51"/>
      <c r="P2609" s="51"/>
      <c r="Q2609" s="51"/>
      <c r="R2609" s="45"/>
    </row>
    <row r="2610" spans="4:18" x14ac:dyDescent="0.25">
      <c r="D2610" s="48"/>
      <c r="E2610" s="49"/>
      <c r="F2610" s="50"/>
      <c r="G2610" s="50"/>
      <c r="H2610" s="47"/>
      <c r="I2610" s="51"/>
      <c r="J2610" s="51"/>
      <c r="K2610" s="51"/>
      <c r="L2610" s="51"/>
      <c r="M2610" s="51"/>
      <c r="N2610" s="51"/>
      <c r="O2610" s="51"/>
      <c r="P2610" s="51"/>
      <c r="Q2610" s="51"/>
      <c r="R2610" s="45"/>
    </row>
    <row r="2611" spans="4:18" x14ac:dyDescent="0.25">
      <c r="D2611" s="46"/>
      <c r="E2611" s="46"/>
      <c r="F2611" s="47"/>
      <c r="G2611" s="47"/>
      <c r="H2611" s="47"/>
      <c r="I2611" s="45"/>
      <c r="J2611" s="45"/>
      <c r="K2611" s="45"/>
      <c r="L2611" s="45"/>
      <c r="M2611" s="45"/>
      <c r="N2611" s="45"/>
      <c r="O2611" s="45"/>
      <c r="P2611" s="45"/>
      <c r="Q2611" s="45"/>
      <c r="R2611" s="45"/>
    </row>
    <row r="2612" spans="4:18" x14ac:dyDescent="0.25">
      <c r="D2612" s="46"/>
      <c r="E2612" s="46"/>
      <c r="F2612" s="47"/>
      <c r="G2612" s="47"/>
      <c r="H2612" s="47"/>
      <c r="I2612" s="45"/>
      <c r="J2612" s="45"/>
      <c r="K2612" s="45"/>
      <c r="L2612" s="45"/>
      <c r="M2612" s="45"/>
      <c r="N2612" s="45"/>
      <c r="O2612" s="45"/>
      <c r="P2612" s="45"/>
      <c r="Q2612" s="45"/>
      <c r="R2612" s="45"/>
    </row>
    <row r="2613" spans="4:18" x14ac:dyDescent="0.25">
      <c r="D2613" s="46"/>
      <c r="E2613" s="46"/>
      <c r="F2613" s="47"/>
      <c r="G2613" s="47"/>
      <c r="H2613" s="47"/>
      <c r="I2613" s="45"/>
      <c r="J2613" s="45"/>
      <c r="K2613" s="45"/>
      <c r="L2613" s="45"/>
      <c r="M2613" s="45"/>
      <c r="N2613" s="45"/>
      <c r="O2613" s="45"/>
      <c r="P2613" s="45"/>
      <c r="Q2613" s="45"/>
      <c r="R2613" s="45"/>
    </row>
    <row r="2614" spans="4:18" x14ac:dyDescent="0.25">
      <c r="D2614" s="48"/>
      <c r="E2614" s="49"/>
      <c r="F2614" s="50"/>
      <c r="G2614" s="50"/>
      <c r="H2614" s="47"/>
      <c r="I2614" s="51"/>
      <c r="J2614" s="51"/>
      <c r="K2614" s="51"/>
      <c r="L2614" s="51"/>
      <c r="M2614" s="51"/>
      <c r="N2614" s="51"/>
      <c r="O2614" s="51"/>
      <c r="P2614" s="51"/>
      <c r="Q2614" s="51"/>
      <c r="R2614" s="45"/>
    </row>
    <row r="2615" spans="4:18" x14ac:dyDescent="0.25">
      <c r="D2615" s="48"/>
      <c r="E2615" s="49"/>
      <c r="F2615" s="50"/>
      <c r="G2615" s="50"/>
      <c r="H2615" s="47"/>
      <c r="I2615" s="51"/>
      <c r="J2615" s="51"/>
      <c r="K2615" s="51"/>
      <c r="L2615" s="51"/>
      <c r="M2615" s="51"/>
      <c r="N2615" s="51"/>
      <c r="O2615" s="51"/>
      <c r="P2615" s="51"/>
      <c r="Q2615" s="51"/>
      <c r="R2615" s="45"/>
    </row>
    <row r="2616" spans="4:18" x14ac:dyDescent="0.25">
      <c r="D2616" s="48"/>
      <c r="E2616" s="49"/>
      <c r="F2616" s="50"/>
      <c r="G2616" s="50"/>
      <c r="H2616" s="47"/>
      <c r="I2616" s="51"/>
      <c r="J2616" s="51"/>
      <c r="K2616" s="51"/>
      <c r="L2616" s="51"/>
      <c r="M2616" s="51"/>
      <c r="N2616" s="51"/>
      <c r="O2616" s="51"/>
      <c r="P2616" s="51"/>
      <c r="Q2616" s="51"/>
      <c r="R2616" s="45"/>
    </row>
    <row r="2617" spans="4:18" x14ac:dyDescent="0.25">
      <c r="D2617" s="48"/>
      <c r="E2617" s="49"/>
      <c r="F2617" s="50"/>
      <c r="G2617" s="50"/>
      <c r="H2617" s="47"/>
      <c r="I2617" s="51"/>
      <c r="J2617" s="51"/>
      <c r="K2617" s="51"/>
      <c r="L2617" s="51"/>
      <c r="M2617" s="51"/>
      <c r="N2617" s="51"/>
      <c r="O2617" s="51"/>
      <c r="P2617" s="51"/>
      <c r="Q2617" s="51"/>
      <c r="R2617" s="45"/>
    </row>
    <row r="2618" spans="4:18" x14ac:dyDescent="0.25">
      <c r="D2618" s="48"/>
      <c r="E2618" s="49"/>
      <c r="F2618" s="50"/>
      <c r="G2618" s="50"/>
      <c r="H2618" s="47"/>
      <c r="I2618" s="51"/>
      <c r="J2618" s="51"/>
      <c r="K2618" s="51"/>
      <c r="L2618" s="51"/>
      <c r="M2618" s="51"/>
      <c r="N2618" s="51"/>
      <c r="O2618" s="51"/>
      <c r="P2618" s="51"/>
      <c r="Q2618" s="51"/>
      <c r="R2618" s="45"/>
    </row>
    <row r="2619" spans="4:18" x14ac:dyDescent="0.25">
      <c r="D2619" s="48"/>
      <c r="E2619" s="49"/>
      <c r="F2619" s="50"/>
      <c r="G2619" s="50"/>
      <c r="H2619" s="47"/>
      <c r="I2619" s="51"/>
      <c r="J2619" s="51"/>
      <c r="K2619" s="51"/>
      <c r="L2619" s="51"/>
      <c r="M2619" s="51"/>
      <c r="N2619" s="51"/>
      <c r="O2619" s="51"/>
      <c r="P2619" s="51"/>
      <c r="Q2619" s="51"/>
      <c r="R2619" s="45"/>
    </row>
    <row r="2620" spans="4:18" x14ac:dyDescent="0.25">
      <c r="D2620" s="48"/>
      <c r="E2620" s="49"/>
      <c r="F2620" s="50"/>
      <c r="G2620" s="50"/>
      <c r="H2620" s="47"/>
      <c r="I2620" s="51"/>
      <c r="J2620" s="51"/>
      <c r="K2620" s="51"/>
      <c r="L2620" s="51"/>
      <c r="M2620" s="51"/>
      <c r="N2620" s="51"/>
      <c r="O2620" s="51"/>
      <c r="P2620" s="51"/>
      <c r="Q2620" s="51"/>
      <c r="R2620" s="45"/>
    </row>
    <row r="2621" spans="4:18" x14ac:dyDescent="0.25">
      <c r="D2621" s="46"/>
      <c r="E2621" s="46"/>
      <c r="F2621" s="47"/>
      <c r="G2621" s="47"/>
      <c r="H2621" s="47"/>
      <c r="I2621" s="45"/>
      <c r="J2621" s="45"/>
      <c r="K2621" s="45"/>
      <c r="L2621" s="45"/>
      <c r="M2621" s="45"/>
      <c r="N2621" s="45"/>
      <c r="O2621" s="45"/>
      <c r="P2621" s="45"/>
      <c r="Q2621" s="45"/>
      <c r="R2621" s="45"/>
    </row>
    <row r="2622" spans="4:18" x14ac:dyDescent="0.25">
      <c r="D2622" s="46"/>
      <c r="E2622" s="46"/>
      <c r="F2622" s="47"/>
      <c r="G2622" s="47"/>
      <c r="H2622" s="47"/>
      <c r="I2622" s="45"/>
      <c r="J2622" s="45"/>
      <c r="K2622" s="45"/>
      <c r="L2622" s="45"/>
      <c r="M2622" s="45"/>
      <c r="N2622" s="45"/>
      <c r="O2622" s="45"/>
      <c r="P2622" s="45"/>
      <c r="Q2622" s="45"/>
      <c r="R2622" s="45"/>
    </row>
    <row r="2623" spans="4:18" x14ac:dyDescent="0.25">
      <c r="D2623" s="46"/>
      <c r="E2623" s="46"/>
      <c r="F2623" s="47"/>
      <c r="G2623" s="47"/>
      <c r="H2623" s="47"/>
      <c r="I2623" s="45"/>
      <c r="J2623" s="45"/>
      <c r="K2623" s="45"/>
      <c r="L2623" s="45"/>
      <c r="M2623" s="45"/>
      <c r="N2623" s="45"/>
      <c r="O2623" s="45"/>
      <c r="P2623" s="45"/>
      <c r="Q2623" s="45"/>
      <c r="R2623" s="45"/>
    </row>
    <row r="2624" spans="4:18" x14ac:dyDescent="0.25">
      <c r="D2624" s="46"/>
      <c r="E2624" s="46"/>
      <c r="F2624" s="47"/>
      <c r="G2624" s="47"/>
      <c r="H2624" s="47"/>
      <c r="I2624" s="45"/>
      <c r="J2624" s="45"/>
      <c r="K2624" s="45"/>
      <c r="L2624" s="45"/>
      <c r="M2624" s="45"/>
      <c r="N2624" s="45"/>
      <c r="O2624" s="45"/>
      <c r="P2624" s="45"/>
      <c r="Q2624" s="45"/>
      <c r="R2624" s="45"/>
    </row>
    <row r="2625" spans="4:18" x14ac:dyDescent="0.25">
      <c r="D2625" s="46"/>
      <c r="E2625" s="46"/>
      <c r="F2625" s="47"/>
      <c r="G2625" s="47"/>
      <c r="H2625" s="47"/>
      <c r="I2625" s="45"/>
      <c r="J2625" s="45"/>
      <c r="K2625" s="45"/>
      <c r="L2625" s="45"/>
      <c r="M2625" s="45"/>
      <c r="N2625" s="45"/>
      <c r="O2625" s="45"/>
      <c r="P2625" s="45"/>
      <c r="Q2625" s="45"/>
      <c r="R2625" s="45"/>
    </row>
    <row r="2626" spans="4:18" x14ac:dyDescent="0.25">
      <c r="D2626" s="46"/>
      <c r="E2626" s="46"/>
      <c r="F2626" s="47"/>
      <c r="G2626" s="47"/>
      <c r="H2626" s="47"/>
      <c r="I2626" s="45"/>
      <c r="J2626" s="45"/>
      <c r="K2626" s="45"/>
      <c r="L2626" s="45"/>
      <c r="M2626" s="45"/>
      <c r="N2626" s="45"/>
      <c r="O2626" s="45"/>
      <c r="P2626" s="45"/>
      <c r="Q2626" s="45"/>
      <c r="R2626" s="45"/>
    </row>
    <row r="2627" spans="4:18" x14ac:dyDescent="0.25">
      <c r="D2627" s="46"/>
      <c r="E2627" s="46"/>
      <c r="F2627" s="47"/>
      <c r="G2627" s="47"/>
      <c r="H2627" s="47"/>
      <c r="I2627" s="45"/>
      <c r="J2627" s="45"/>
      <c r="K2627" s="45"/>
      <c r="L2627" s="45"/>
      <c r="M2627" s="45"/>
      <c r="N2627" s="45"/>
      <c r="O2627" s="45"/>
      <c r="P2627" s="45"/>
      <c r="Q2627" s="45"/>
      <c r="R2627" s="45"/>
    </row>
    <row r="2628" spans="4:18" x14ac:dyDescent="0.25">
      <c r="D2628" s="48"/>
      <c r="E2628" s="49"/>
      <c r="F2628" s="50"/>
      <c r="G2628" s="50"/>
      <c r="H2628" s="47"/>
      <c r="I2628" s="51"/>
      <c r="J2628" s="51"/>
      <c r="K2628" s="51"/>
      <c r="L2628" s="51"/>
      <c r="M2628" s="51"/>
      <c r="N2628" s="51"/>
      <c r="O2628" s="51"/>
      <c r="P2628" s="51"/>
      <c r="Q2628" s="51"/>
      <c r="R2628" s="45"/>
    </row>
    <row r="2629" spans="4:18" x14ac:dyDescent="0.25">
      <c r="D2629" s="48"/>
      <c r="E2629" s="49"/>
      <c r="F2629" s="50"/>
      <c r="G2629" s="50"/>
      <c r="H2629" s="47"/>
      <c r="I2629" s="51"/>
      <c r="J2629" s="51"/>
      <c r="K2629" s="51"/>
      <c r="L2629" s="51"/>
      <c r="M2629" s="51"/>
      <c r="N2629" s="51"/>
      <c r="O2629" s="51"/>
      <c r="P2629" s="51"/>
      <c r="Q2629" s="51"/>
      <c r="R2629" s="45"/>
    </row>
    <row r="2630" spans="4:18" x14ac:dyDescent="0.25">
      <c r="D2630" s="46"/>
      <c r="E2630" s="46"/>
      <c r="F2630" s="47"/>
      <c r="G2630" s="47"/>
      <c r="H2630" s="47"/>
      <c r="I2630" s="45"/>
      <c r="J2630" s="45"/>
      <c r="K2630" s="45"/>
      <c r="L2630" s="45"/>
      <c r="M2630" s="45"/>
      <c r="N2630" s="45"/>
      <c r="O2630" s="45"/>
      <c r="P2630" s="45"/>
      <c r="Q2630" s="45"/>
      <c r="R2630" s="45"/>
    </row>
    <row r="2631" spans="4:18" x14ac:dyDescent="0.25">
      <c r="D2631" s="46"/>
      <c r="E2631" s="46"/>
      <c r="F2631" s="47"/>
      <c r="G2631" s="47"/>
      <c r="H2631" s="47"/>
      <c r="I2631" s="45"/>
      <c r="J2631" s="45"/>
      <c r="K2631" s="45"/>
      <c r="L2631" s="45"/>
      <c r="M2631" s="45"/>
      <c r="N2631" s="45"/>
      <c r="O2631" s="45"/>
      <c r="P2631" s="45"/>
      <c r="Q2631" s="45"/>
      <c r="R2631" s="45"/>
    </row>
    <row r="2632" spans="4:18" x14ac:dyDescent="0.25">
      <c r="D2632" s="46"/>
      <c r="E2632" s="46"/>
      <c r="F2632" s="47"/>
      <c r="G2632" s="47"/>
      <c r="H2632" s="47"/>
      <c r="I2632" s="45"/>
      <c r="J2632" s="45"/>
      <c r="K2632" s="45"/>
      <c r="L2632" s="45"/>
      <c r="M2632" s="45"/>
      <c r="N2632" s="45"/>
      <c r="O2632" s="45"/>
      <c r="P2632" s="45"/>
      <c r="Q2632" s="45"/>
      <c r="R2632" s="45"/>
    </row>
    <row r="2633" spans="4:18" x14ac:dyDescent="0.25">
      <c r="D2633" s="48"/>
      <c r="E2633" s="49"/>
      <c r="F2633" s="50"/>
      <c r="G2633" s="50"/>
      <c r="H2633" s="47"/>
      <c r="I2633" s="51"/>
      <c r="J2633" s="51"/>
      <c r="K2633" s="51"/>
      <c r="L2633" s="51"/>
      <c r="M2633" s="51"/>
      <c r="N2633" s="51"/>
      <c r="O2633" s="51"/>
      <c r="P2633" s="51"/>
      <c r="Q2633" s="51"/>
      <c r="R2633" s="45"/>
    </row>
    <row r="2634" spans="4:18" x14ac:dyDescent="0.25">
      <c r="D2634" s="46"/>
      <c r="E2634" s="46"/>
      <c r="F2634" s="47"/>
      <c r="G2634" s="47"/>
      <c r="H2634" s="47"/>
      <c r="I2634" s="45"/>
      <c r="J2634" s="45"/>
      <c r="K2634" s="45"/>
      <c r="L2634" s="45"/>
      <c r="M2634" s="45"/>
      <c r="N2634" s="45"/>
      <c r="O2634" s="45"/>
      <c r="P2634" s="45"/>
      <c r="Q2634" s="45"/>
      <c r="R2634" s="45"/>
    </row>
    <row r="2635" spans="4:18" x14ac:dyDescent="0.25">
      <c r="D2635" s="46"/>
      <c r="E2635" s="46"/>
      <c r="F2635" s="47"/>
      <c r="G2635" s="47"/>
      <c r="H2635" s="47"/>
      <c r="I2635" s="45"/>
      <c r="J2635" s="45"/>
      <c r="K2635" s="45"/>
      <c r="L2635" s="45"/>
      <c r="M2635" s="45"/>
      <c r="N2635" s="45"/>
      <c r="O2635" s="45"/>
      <c r="P2635" s="45"/>
      <c r="Q2635" s="45"/>
      <c r="R2635" s="45"/>
    </row>
    <row r="2636" spans="4:18" x14ac:dyDescent="0.25">
      <c r="D2636" s="46"/>
      <c r="E2636" s="46"/>
      <c r="F2636" s="47"/>
      <c r="G2636" s="47"/>
      <c r="H2636" s="47"/>
      <c r="I2636" s="45"/>
      <c r="J2636" s="45"/>
      <c r="K2636" s="45"/>
      <c r="L2636" s="45"/>
      <c r="M2636" s="45"/>
      <c r="N2636" s="45"/>
      <c r="O2636" s="45"/>
      <c r="P2636" s="45"/>
      <c r="Q2636" s="45"/>
      <c r="R2636" s="45"/>
    </row>
    <row r="2637" spans="4:18" x14ac:dyDescent="0.25">
      <c r="D2637" s="48"/>
      <c r="E2637" s="49"/>
      <c r="F2637" s="50"/>
      <c r="G2637" s="50"/>
      <c r="H2637" s="47"/>
      <c r="I2637" s="51"/>
      <c r="J2637" s="51"/>
      <c r="K2637" s="51"/>
      <c r="L2637" s="51"/>
      <c r="M2637" s="51"/>
      <c r="N2637" s="51"/>
      <c r="O2637" s="51"/>
      <c r="P2637" s="51"/>
      <c r="Q2637" s="51"/>
      <c r="R2637" s="45"/>
    </row>
    <row r="2638" spans="4:18" x14ac:dyDescent="0.25">
      <c r="D2638" s="48"/>
      <c r="E2638" s="49"/>
      <c r="F2638" s="50"/>
      <c r="G2638" s="50"/>
      <c r="H2638" s="47"/>
      <c r="I2638" s="51"/>
      <c r="J2638" s="51"/>
      <c r="K2638" s="51"/>
      <c r="L2638" s="51"/>
      <c r="M2638" s="51"/>
      <c r="N2638" s="51"/>
      <c r="O2638" s="51"/>
      <c r="P2638" s="51"/>
      <c r="Q2638" s="51"/>
      <c r="R2638" s="45"/>
    </row>
    <row r="2639" spans="4:18" x14ac:dyDescent="0.25">
      <c r="D2639" s="48"/>
      <c r="E2639" s="49"/>
      <c r="F2639" s="50"/>
      <c r="G2639" s="50"/>
      <c r="H2639" s="47"/>
      <c r="I2639" s="51"/>
      <c r="J2639" s="51"/>
      <c r="K2639" s="51"/>
      <c r="L2639" s="51"/>
      <c r="M2639" s="51"/>
      <c r="N2639" s="51"/>
      <c r="O2639" s="51"/>
      <c r="P2639" s="51"/>
      <c r="Q2639" s="51"/>
      <c r="R2639" s="45"/>
    </row>
    <row r="2640" spans="4:18" x14ac:dyDescent="0.25">
      <c r="D2640" s="48"/>
      <c r="E2640" s="49"/>
      <c r="F2640" s="50"/>
      <c r="G2640" s="50"/>
      <c r="H2640" s="47"/>
      <c r="I2640" s="51"/>
      <c r="J2640" s="51"/>
      <c r="K2640" s="51"/>
      <c r="L2640" s="51"/>
      <c r="M2640" s="51"/>
      <c r="N2640" s="51"/>
      <c r="O2640" s="51"/>
      <c r="P2640" s="51"/>
      <c r="Q2640" s="51"/>
      <c r="R2640" s="45"/>
    </row>
    <row r="2641" spans="4:18" x14ac:dyDescent="0.25">
      <c r="D2641" s="48"/>
      <c r="E2641" s="49"/>
      <c r="F2641" s="50"/>
      <c r="G2641" s="50"/>
      <c r="H2641" s="47"/>
      <c r="I2641" s="51"/>
      <c r="J2641" s="51"/>
      <c r="K2641" s="51"/>
      <c r="L2641" s="51"/>
      <c r="M2641" s="51"/>
      <c r="N2641" s="51"/>
      <c r="O2641" s="51"/>
      <c r="P2641" s="51"/>
      <c r="Q2641" s="51"/>
      <c r="R2641" s="45"/>
    </row>
    <row r="2642" spans="4:18" x14ac:dyDescent="0.25">
      <c r="D2642" s="48"/>
      <c r="E2642" s="49"/>
      <c r="F2642" s="50"/>
      <c r="G2642" s="50"/>
      <c r="H2642" s="47"/>
      <c r="I2642" s="51"/>
      <c r="J2642" s="51"/>
      <c r="K2642" s="51"/>
      <c r="L2642" s="51"/>
      <c r="M2642" s="51"/>
      <c r="N2642" s="51"/>
      <c r="O2642" s="51"/>
      <c r="P2642" s="51"/>
      <c r="Q2642" s="51"/>
      <c r="R2642" s="45"/>
    </row>
    <row r="2643" spans="4:18" x14ac:dyDescent="0.25">
      <c r="D2643" s="48"/>
      <c r="E2643" s="49"/>
      <c r="F2643" s="50"/>
      <c r="G2643" s="50"/>
      <c r="H2643" s="47"/>
      <c r="I2643" s="51"/>
      <c r="J2643" s="51"/>
      <c r="K2643" s="51"/>
      <c r="L2643" s="51"/>
      <c r="M2643" s="51"/>
      <c r="N2643" s="51"/>
      <c r="O2643" s="51"/>
      <c r="P2643" s="51"/>
      <c r="Q2643" s="51"/>
      <c r="R2643" s="45"/>
    </row>
    <row r="2644" spans="4:18" x14ac:dyDescent="0.25">
      <c r="D2644" s="46"/>
      <c r="E2644" s="46"/>
      <c r="F2644" s="47"/>
      <c r="G2644" s="47"/>
      <c r="H2644" s="47"/>
      <c r="I2644" s="45"/>
      <c r="J2644" s="45"/>
      <c r="K2644" s="45"/>
      <c r="L2644" s="45"/>
      <c r="M2644" s="45"/>
      <c r="N2644" s="45"/>
      <c r="O2644" s="45"/>
      <c r="P2644" s="45"/>
      <c r="Q2644" s="45"/>
      <c r="R2644" s="45"/>
    </row>
    <row r="2645" spans="4:18" x14ac:dyDescent="0.25">
      <c r="D2645" s="46"/>
      <c r="E2645" s="46"/>
      <c r="F2645" s="47"/>
      <c r="G2645" s="47"/>
      <c r="H2645" s="47"/>
      <c r="I2645" s="45"/>
      <c r="J2645" s="45"/>
      <c r="K2645" s="45"/>
      <c r="L2645" s="45"/>
      <c r="M2645" s="45"/>
      <c r="N2645" s="45"/>
      <c r="O2645" s="45"/>
      <c r="P2645" s="45"/>
      <c r="Q2645" s="45"/>
      <c r="R2645" s="45"/>
    </row>
    <row r="2646" spans="4:18" x14ac:dyDescent="0.25">
      <c r="D2646" s="46"/>
      <c r="E2646" s="46"/>
      <c r="F2646" s="47"/>
      <c r="G2646" s="47"/>
      <c r="H2646" s="47"/>
      <c r="I2646" s="45"/>
      <c r="J2646" s="45"/>
      <c r="K2646" s="45"/>
      <c r="L2646" s="45"/>
      <c r="M2646" s="45"/>
      <c r="N2646" s="45"/>
      <c r="O2646" s="45"/>
      <c r="P2646" s="45"/>
      <c r="Q2646" s="45"/>
      <c r="R2646" s="45"/>
    </row>
    <row r="2647" spans="4:18" x14ac:dyDescent="0.25">
      <c r="D2647" s="48"/>
      <c r="E2647" s="49"/>
      <c r="F2647" s="50"/>
      <c r="G2647" s="50"/>
      <c r="H2647" s="47"/>
      <c r="I2647" s="51"/>
      <c r="J2647" s="51"/>
      <c r="K2647" s="51"/>
      <c r="L2647" s="51"/>
      <c r="M2647" s="51"/>
      <c r="N2647" s="51"/>
      <c r="O2647" s="51"/>
      <c r="P2647" s="51"/>
      <c r="Q2647" s="51"/>
      <c r="R2647" s="45"/>
    </row>
    <row r="2648" spans="4:18" x14ac:dyDescent="0.25">
      <c r="D2648" s="48"/>
      <c r="E2648" s="49"/>
      <c r="F2648" s="50"/>
      <c r="G2648" s="50"/>
      <c r="H2648" s="47"/>
      <c r="I2648" s="51"/>
      <c r="J2648" s="51"/>
      <c r="K2648" s="51"/>
      <c r="L2648" s="51"/>
      <c r="M2648" s="51"/>
      <c r="N2648" s="51"/>
      <c r="O2648" s="51"/>
      <c r="P2648" s="51"/>
      <c r="Q2648" s="51"/>
      <c r="R2648" s="45"/>
    </row>
    <row r="2649" spans="4:18" x14ac:dyDescent="0.25">
      <c r="D2649" s="48"/>
      <c r="E2649" s="49"/>
      <c r="F2649" s="50"/>
      <c r="G2649" s="50"/>
      <c r="H2649" s="47"/>
      <c r="I2649" s="51"/>
      <c r="J2649" s="51"/>
      <c r="K2649" s="51"/>
      <c r="L2649" s="51"/>
      <c r="M2649" s="51"/>
      <c r="N2649" s="51"/>
      <c r="O2649" s="51"/>
      <c r="P2649" s="51"/>
      <c r="Q2649" s="51"/>
      <c r="R2649" s="45"/>
    </row>
    <row r="2650" spans="4:18" x14ac:dyDescent="0.25">
      <c r="D2650" s="46"/>
      <c r="E2650" s="46"/>
      <c r="F2650" s="47"/>
      <c r="G2650" s="47"/>
      <c r="H2650" s="47"/>
      <c r="I2650" s="45"/>
      <c r="J2650" s="45"/>
      <c r="K2650" s="45"/>
      <c r="L2650" s="45"/>
      <c r="M2650" s="45"/>
      <c r="N2650" s="45"/>
      <c r="O2650" s="45"/>
      <c r="P2650" s="45"/>
      <c r="Q2650" s="45"/>
      <c r="R2650" s="45"/>
    </row>
    <row r="2651" spans="4:18" x14ac:dyDescent="0.25">
      <c r="D2651" s="48"/>
      <c r="E2651" s="49"/>
      <c r="F2651" s="50"/>
      <c r="G2651" s="50"/>
      <c r="H2651" s="47"/>
      <c r="I2651" s="51"/>
      <c r="J2651" s="51"/>
      <c r="K2651" s="51"/>
      <c r="L2651" s="51"/>
      <c r="M2651" s="51"/>
      <c r="N2651" s="51"/>
      <c r="O2651" s="51"/>
      <c r="P2651" s="51"/>
      <c r="Q2651" s="51"/>
      <c r="R2651" s="45"/>
    </row>
    <row r="2652" spans="4:18" x14ac:dyDescent="0.25">
      <c r="D2652" s="48"/>
      <c r="E2652" s="49"/>
      <c r="F2652" s="50"/>
      <c r="G2652" s="50"/>
      <c r="H2652" s="47"/>
      <c r="I2652" s="51"/>
      <c r="J2652" s="51"/>
      <c r="K2652" s="51"/>
      <c r="L2652" s="51"/>
      <c r="M2652" s="51"/>
      <c r="N2652" s="51"/>
      <c r="O2652" s="51"/>
      <c r="P2652" s="51"/>
      <c r="Q2652" s="51"/>
      <c r="R2652" s="45"/>
    </row>
    <row r="2653" spans="4:18" x14ac:dyDescent="0.25">
      <c r="D2653" s="46"/>
      <c r="E2653" s="46"/>
      <c r="F2653" s="47"/>
      <c r="G2653" s="47"/>
      <c r="H2653" s="47"/>
      <c r="I2653" s="45"/>
      <c r="J2653" s="45"/>
      <c r="K2653" s="45"/>
      <c r="L2653" s="45"/>
      <c r="M2653" s="45"/>
      <c r="N2653" s="45"/>
      <c r="O2653" s="45"/>
      <c r="P2653" s="45"/>
      <c r="Q2653" s="45"/>
      <c r="R2653" s="45"/>
    </row>
    <row r="2654" spans="4:18" x14ac:dyDescent="0.25">
      <c r="D2654" s="48"/>
      <c r="E2654" s="49"/>
      <c r="F2654" s="50"/>
      <c r="G2654" s="50"/>
      <c r="H2654" s="47"/>
      <c r="I2654" s="51"/>
      <c r="J2654" s="51"/>
      <c r="K2654" s="51"/>
      <c r="L2654" s="51"/>
      <c r="M2654" s="51"/>
      <c r="N2654" s="51"/>
      <c r="O2654" s="51"/>
      <c r="P2654" s="51"/>
      <c r="Q2654" s="51"/>
      <c r="R2654" s="45"/>
    </row>
    <row r="2655" spans="4:18" x14ac:dyDescent="0.25">
      <c r="D2655" s="48"/>
      <c r="E2655" s="49"/>
      <c r="F2655" s="50"/>
      <c r="G2655" s="50"/>
      <c r="H2655" s="47"/>
      <c r="I2655" s="51"/>
      <c r="J2655" s="51"/>
      <c r="K2655" s="51"/>
      <c r="L2655" s="51"/>
      <c r="M2655" s="51"/>
      <c r="N2655" s="51"/>
      <c r="O2655" s="51"/>
      <c r="P2655" s="51"/>
      <c r="Q2655" s="51"/>
      <c r="R2655" s="45"/>
    </row>
    <row r="2656" spans="4:18" x14ac:dyDescent="0.25">
      <c r="D2656" s="46"/>
      <c r="E2656" s="46"/>
      <c r="F2656" s="47"/>
      <c r="G2656" s="47"/>
      <c r="H2656" s="47"/>
      <c r="I2656" s="45"/>
      <c r="J2656" s="45"/>
      <c r="K2656" s="45"/>
      <c r="L2656" s="45"/>
      <c r="M2656" s="45"/>
      <c r="N2656" s="45"/>
      <c r="O2656" s="45"/>
      <c r="P2656" s="45"/>
      <c r="Q2656" s="45"/>
      <c r="R2656" s="45"/>
    </row>
    <row r="2657" spans="4:18" x14ac:dyDescent="0.25">
      <c r="D2657" s="46"/>
      <c r="E2657" s="46"/>
      <c r="F2657" s="47"/>
      <c r="G2657" s="47"/>
      <c r="H2657" s="47"/>
      <c r="I2657" s="45"/>
      <c r="J2657" s="45"/>
      <c r="K2657" s="45"/>
      <c r="L2657" s="45"/>
      <c r="M2657" s="45"/>
      <c r="N2657" s="45"/>
      <c r="O2657" s="45"/>
      <c r="P2657" s="45"/>
      <c r="Q2657" s="45"/>
      <c r="R2657" s="45"/>
    </row>
    <row r="2658" spans="4:18" x14ac:dyDescent="0.25">
      <c r="D2658" s="48"/>
      <c r="E2658" s="49"/>
      <c r="F2658" s="50"/>
      <c r="G2658" s="50"/>
      <c r="H2658" s="47"/>
      <c r="I2658" s="51"/>
      <c r="J2658" s="51"/>
      <c r="K2658" s="51"/>
      <c r="L2658" s="51"/>
      <c r="M2658" s="51"/>
      <c r="N2658" s="51"/>
      <c r="O2658" s="51"/>
      <c r="P2658" s="51"/>
      <c r="Q2658" s="51"/>
      <c r="R2658" s="45"/>
    </row>
    <row r="2659" spans="4:18" x14ac:dyDescent="0.25">
      <c r="D2659" s="48"/>
      <c r="E2659" s="49"/>
      <c r="F2659" s="50"/>
      <c r="G2659" s="50"/>
      <c r="H2659" s="47"/>
      <c r="I2659" s="51"/>
      <c r="J2659" s="51"/>
      <c r="K2659" s="51"/>
      <c r="L2659" s="51"/>
      <c r="M2659" s="51"/>
      <c r="N2659" s="51"/>
      <c r="O2659" s="51"/>
      <c r="P2659" s="51"/>
      <c r="Q2659" s="51"/>
      <c r="R2659" s="45"/>
    </row>
    <row r="2660" spans="4:18" x14ac:dyDescent="0.25">
      <c r="D2660" s="46"/>
      <c r="E2660" s="46"/>
      <c r="F2660" s="47"/>
      <c r="G2660" s="47"/>
      <c r="H2660" s="47"/>
      <c r="I2660" s="45"/>
      <c r="J2660" s="45"/>
      <c r="K2660" s="45"/>
      <c r="L2660" s="45"/>
      <c r="M2660" s="45"/>
      <c r="N2660" s="45"/>
      <c r="O2660" s="45"/>
      <c r="P2660" s="45"/>
      <c r="Q2660" s="45"/>
      <c r="R2660" s="45"/>
    </row>
    <row r="2661" spans="4:18" x14ac:dyDescent="0.25">
      <c r="D2661" s="46"/>
      <c r="E2661" s="46"/>
      <c r="F2661" s="47"/>
      <c r="G2661" s="47"/>
      <c r="H2661" s="47"/>
      <c r="I2661" s="45"/>
      <c r="J2661" s="45"/>
      <c r="K2661" s="45"/>
      <c r="L2661" s="45"/>
      <c r="M2661" s="45"/>
      <c r="N2661" s="45"/>
      <c r="O2661" s="45"/>
      <c r="P2661" s="45"/>
      <c r="Q2661" s="45"/>
      <c r="R2661" s="45"/>
    </row>
    <row r="2662" spans="4:18" x14ac:dyDescent="0.25">
      <c r="D2662" s="48"/>
      <c r="E2662" s="49"/>
      <c r="F2662" s="50"/>
      <c r="G2662" s="50"/>
      <c r="H2662" s="47"/>
      <c r="I2662" s="51"/>
      <c r="J2662" s="51"/>
      <c r="K2662" s="51"/>
      <c r="L2662" s="51"/>
      <c r="M2662" s="51"/>
      <c r="N2662" s="51"/>
      <c r="O2662" s="51"/>
      <c r="P2662" s="51"/>
      <c r="Q2662" s="51"/>
      <c r="R2662" s="45"/>
    </row>
    <row r="2663" spans="4:18" x14ac:dyDescent="0.25">
      <c r="D2663" s="46"/>
      <c r="E2663" s="46"/>
      <c r="F2663" s="47"/>
      <c r="G2663" s="47"/>
      <c r="H2663" s="47"/>
      <c r="I2663" s="45"/>
      <c r="J2663" s="45"/>
      <c r="K2663" s="45"/>
      <c r="L2663" s="45"/>
      <c r="M2663" s="45"/>
      <c r="N2663" s="45"/>
      <c r="O2663" s="45"/>
      <c r="P2663" s="45"/>
      <c r="Q2663" s="45"/>
      <c r="R2663" s="45"/>
    </row>
    <row r="2664" spans="4:18" x14ac:dyDescent="0.25">
      <c r="D2664" s="46"/>
      <c r="E2664" s="46"/>
      <c r="F2664" s="47"/>
      <c r="G2664" s="47"/>
      <c r="H2664" s="47"/>
      <c r="I2664" s="45"/>
      <c r="J2664" s="45"/>
      <c r="K2664" s="45"/>
      <c r="L2664" s="45"/>
      <c r="M2664" s="45"/>
      <c r="N2664" s="45"/>
      <c r="O2664" s="45"/>
      <c r="P2664" s="45"/>
      <c r="Q2664" s="45"/>
      <c r="R2664" s="45"/>
    </row>
    <row r="2665" spans="4:18" x14ac:dyDescent="0.25">
      <c r="D2665" s="46"/>
      <c r="E2665" s="46"/>
      <c r="F2665" s="47"/>
      <c r="G2665" s="47"/>
      <c r="H2665" s="47"/>
      <c r="I2665" s="45"/>
      <c r="J2665" s="45"/>
      <c r="K2665" s="45"/>
      <c r="L2665" s="45"/>
      <c r="M2665" s="45"/>
      <c r="N2665" s="45"/>
      <c r="O2665" s="45"/>
      <c r="P2665" s="45"/>
      <c r="Q2665" s="45"/>
      <c r="R2665" s="45"/>
    </row>
    <row r="2666" spans="4:18" x14ac:dyDescent="0.25">
      <c r="D2666" s="48"/>
      <c r="E2666" s="49"/>
      <c r="F2666" s="50"/>
      <c r="G2666" s="50"/>
      <c r="H2666" s="47"/>
      <c r="I2666" s="51"/>
      <c r="J2666" s="51"/>
      <c r="K2666" s="51"/>
      <c r="L2666" s="51"/>
      <c r="M2666" s="51"/>
      <c r="N2666" s="51"/>
      <c r="O2666" s="51"/>
      <c r="P2666" s="51"/>
      <c r="Q2666" s="51"/>
      <c r="R2666" s="45"/>
    </row>
    <row r="2667" spans="4:18" x14ac:dyDescent="0.25">
      <c r="D2667" s="46"/>
      <c r="E2667" s="46"/>
      <c r="F2667" s="47"/>
      <c r="G2667" s="47"/>
      <c r="H2667" s="47"/>
      <c r="I2667" s="45"/>
      <c r="J2667" s="45"/>
      <c r="K2667" s="45"/>
      <c r="L2667" s="45"/>
      <c r="M2667" s="45"/>
      <c r="N2667" s="45"/>
      <c r="O2667" s="45"/>
      <c r="P2667" s="45"/>
      <c r="Q2667" s="45"/>
      <c r="R2667" s="45"/>
    </row>
    <row r="2668" spans="4:18" x14ac:dyDescent="0.25">
      <c r="D2668" s="46"/>
      <c r="E2668" s="46"/>
      <c r="F2668" s="47"/>
      <c r="G2668" s="47"/>
      <c r="H2668" s="47"/>
      <c r="I2668" s="45"/>
      <c r="J2668" s="45"/>
      <c r="K2668" s="45"/>
      <c r="L2668" s="45"/>
      <c r="M2668" s="45"/>
      <c r="N2668" s="45"/>
      <c r="O2668" s="45"/>
      <c r="P2668" s="45"/>
      <c r="Q2668" s="45"/>
      <c r="R2668" s="45"/>
    </row>
    <row r="2669" spans="4:18" x14ac:dyDescent="0.25">
      <c r="D2669" s="46"/>
      <c r="E2669" s="46"/>
      <c r="F2669" s="47"/>
      <c r="G2669" s="47"/>
      <c r="H2669" s="47"/>
      <c r="I2669" s="45"/>
      <c r="J2669" s="45"/>
      <c r="K2669" s="45"/>
      <c r="L2669" s="45"/>
      <c r="M2669" s="45"/>
      <c r="N2669" s="45"/>
      <c r="O2669" s="45"/>
      <c r="P2669" s="45"/>
      <c r="Q2669" s="45"/>
      <c r="R2669" s="45"/>
    </row>
    <row r="2670" spans="4:18" x14ac:dyDescent="0.25">
      <c r="D2670" s="48"/>
      <c r="E2670" s="49"/>
      <c r="F2670" s="50"/>
      <c r="G2670" s="50"/>
      <c r="H2670" s="47"/>
      <c r="I2670" s="51"/>
      <c r="J2670" s="51"/>
      <c r="K2670" s="51"/>
      <c r="L2670" s="51"/>
      <c r="M2670" s="51"/>
      <c r="N2670" s="51"/>
      <c r="O2670" s="51"/>
      <c r="P2670" s="51"/>
      <c r="Q2670" s="51"/>
      <c r="R2670" s="45"/>
    </row>
    <row r="2671" spans="4:18" x14ac:dyDescent="0.25">
      <c r="D2671" s="46"/>
      <c r="E2671" s="46"/>
      <c r="F2671" s="47"/>
      <c r="G2671" s="47"/>
      <c r="H2671" s="47"/>
      <c r="I2671" s="45"/>
      <c r="J2671" s="45"/>
      <c r="K2671" s="45"/>
      <c r="L2671" s="45"/>
      <c r="M2671" s="45"/>
      <c r="N2671" s="45"/>
      <c r="O2671" s="45"/>
      <c r="P2671" s="45"/>
      <c r="Q2671" s="45"/>
      <c r="R2671" s="45"/>
    </row>
    <row r="2672" spans="4:18" x14ac:dyDescent="0.25">
      <c r="D2672" s="48"/>
      <c r="E2672" s="49"/>
      <c r="F2672" s="50"/>
      <c r="G2672" s="50"/>
      <c r="H2672" s="47"/>
      <c r="I2672" s="51"/>
      <c r="J2672" s="51"/>
      <c r="K2672" s="51"/>
      <c r="L2672" s="51"/>
      <c r="M2672" s="51"/>
      <c r="N2672" s="51"/>
      <c r="O2672" s="51"/>
      <c r="P2672" s="51"/>
      <c r="Q2672" s="51"/>
      <c r="R2672" s="45"/>
    </row>
    <row r="2673" spans="4:18" x14ac:dyDescent="0.25">
      <c r="D2673" s="48"/>
      <c r="E2673" s="49"/>
      <c r="F2673" s="50"/>
      <c r="G2673" s="50"/>
      <c r="H2673" s="47"/>
      <c r="I2673" s="51"/>
      <c r="J2673" s="51"/>
      <c r="K2673" s="51"/>
      <c r="L2673" s="51"/>
      <c r="M2673" s="51"/>
      <c r="N2673" s="51"/>
      <c r="O2673" s="51"/>
      <c r="P2673" s="51"/>
      <c r="Q2673" s="51"/>
      <c r="R2673" s="45"/>
    </row>
    <row r="2674" spans="4:18" x14ac:dyDescent="0.25">
      <c r="D2674" s="46"/>
      <c r="E2674" s="46"/>
      <c r="F2674" s="47"/>
      <c r="G2674" s="47"/>
      <c r="H2674" s="47"/>
      <c r="I2674" s="45"/>
      <c r="J2674" s="45"/>
      <c r="K2674" s="45"/>
      <c r="L2674" s="45"/>
      <c r="M2674" s="45"/>
      <c r="N2674" s="45"/>
      <c r="O2674" s="45"/>
      <c r="P2674" s="45"/>
      <c r="Q2674" s="45"/>
      <c r="R2674" s="45"/>
    </row>
    <row r="2675" spans="4:18" x14ac:dyDescent="0.25">
      <c r="D2675" s="46"/>
      <c r="E2675" s="46"/>
      <c r="F2675" s="47"/>
      <c r="G2675" s="47"/>
      <c r="H2675" s="47"/>
      <c r="I2675" s="45"/>
      <c r="J2675" s="45"/>
      <c r="K2675" s="45"/>
      <c r="L2675" s="45"/>
      <c r="M2675" s="45"/>
      <c r="N2675" s="45"/>
      <c r="O2675" s="45"/>
      <c r="P2675" s="45"/>
      <c r="Q2675" s="45"/>
      <c r="R2675" s="45"/>
    </row>
    <row r="2676" spans="4:18" x14ac:dyDescent="0.25">
      <c r="D2676" s="48"/>
      <c r="E2676" s="49"/>
      <c r="F2676" s="50"/>
      <c r="G2676" s="50"/>
      <c r="H2676" s="47"/>
      <c r="I2676" s="51"/>
      <c r="J2676" s="51"/>
      <c r="K2676" s="51"/>
      <c r="L2676" s="51"/>
      <c r="M2676" s="51"/>
      <c r="N2676" s="51"/>
      <c r="O2676" s="51"/>
      <c r="P2676" s="51"/>
      <c r="Q2676" s="51"/>
      <c r="R2676" s="45"/>
    </row>
    <row r="2677" spans="4:18" x14ac:dyDescent="0.25">
      <c r="D2677" s="48"/>
      <c r="E2677" s="49"/>
      <c r="F2677" s="50"/>
      <c r="G2677" s="50"/>
      <c r="H2677" s="47"/>
      <c r="I2677" s="51"/>
      <c r="J2677" s="51"/>
      <c r="K2677" s="51"/>
      <c r="L2677" s="51"/>
      <c r="M2677" s="51"/>
      <c r="N2677" s="51"/>
      <c r="O2677" s="51"/>
      <c r="P2677" s="51"/>
      <c r="Q2677" s="51"/>
      <c r="R2677" s="45"/>
    </row>
    <row r="2678" spans="4:18" x14ac:dyDescent="0.25">
      <c r="D2678" s="46"/>
      <c r="E2678" s="46"/>
      <c r="F2678" s="47"/>
      <c r="G2678" s="47"/>
      <c r="H2678" s="47"/>
      <c r="I2678" s="45"/>
      <c r="J2678" s="45"/>
      <c r="K2678" s="45"/>
      <c r="L2678" s="45"/>
      <c r="M2678" s="45"/>
      <c r="N2678" s="45"/>
      <c r="O2678" s="45"/>
      <c r="P2678" s="45"/>
      <c r="Q2678" s="45"/>
      <c r="R2678" s="45"/>
    </row>
    <row r="2679" spans="4:18" x14ac:dyDescent="0.25">
      <c r="D2679" s="46"/>
      <c r="E2679" s="46"/>
      <c r="F2679" s="47"/>
      <c r="G2679" s="47"/>
      <c r="H2679" s="47"/>
      <c r="I2679" s="45"/>
      <c r="J2679" s="45"/>
      <c r="K2679" s="45"/>
      <c r="L2679" s="45"/>
      <c r="M2679" s="45"/>
      <c r="N2679" s="45"/>
      <c r="O2679" s="45"/>
      <c r="P2679" s="45"/>
      <c r="Q2679" s="45"/>
      <c r="R2679" s="45"/>
    </row>
    <row r="2680" spans="4:18" x14ac:dyDescent="0.25">
      <c r="D2680" s="46"/>
      <c r="E2680" s="46"/>
      <c r="F2680" s="47"/>
      <c r="G2680" s="47"/>
      <c r="H2680" s="47"/>
      <c r="I2680" s="45"/>
      <c r="J2680" s="45"/>
      <c r="K2680" s="45"/>
      <c r="L2680" s="45"/>
      <c r="M2680" s="45"/>
      <c r="N2680" s="45"/>
      <c r="O2680" s="45"/>
      <c r="P2680" s="45"/>
      <c r="Q2680" s="45"/>
      <c r="R2680" s="45"/>
    </row>
    <row r="2681" spans="4:18" x14ac:dyDescent="0.25">
      <c r="D2681" s="46"/>
      <c r="E2681" s="46"/>
      <c r="F2681" s="47"/>
      <c r="G2681" s="47"/>
      <c r="H2681" s="47"/>
      <c r="I2681" s="45"/>
      <c r="J2681" s="45"/>
      <c r="K2681" s="45"/>
      <c r="L2681" s="45"/>
      <c r="M2681" s="45"/>
      <c r="N2681" s="45"/>
      <c r="O2681" s="45"/>
      <c r="P2681" s="45"/>
      <c r="Q2681" s="45"/>
      <c r="R2681" s="45"/>
    </row>
    <row r="2682" spans="4:18" x14ac:dyDescent="0.25">
      <c r="D2682" s="46"/>
      <c r="E2682" s="46"/>
      <c r="F2682" s="47"/>
      <c r="G2682" s="47"/>
      <c r="H2682" s="47"/>
      <c r="I2682" s="45"/>
      <c r="J2682" s="45"/>
      <c r="K2682" s="45"/>
      <c r="L2682" s="45"/>
      <c r="M2682" s="45"/>
      <c r="N2682" s="45"/>
      <c r="O2682" s="45"/>
      <c r="P2682" s="45"/>
      <c r="Q2682" s="45"/>
      <c r="R2682" s="45"/>
    </row>
    <row r="2683" spans="4:18" x14ac:dyDescent="0.25">
      <c r="D2683" s="46"/>
      <c r="E2683" s="46"/>
      <c r="F2683" s="47"/>
      <c r="G2683" s="47"/>
      <c r="H2683" s="47"/>
      <c r="I2683" s="45"/>
      <c r="J2683" s="45"/>
      <c r="K2683" s="45"/>
      <c r="L2683" s="45"/>
      <c r="M2683" s="45"/>
      <c r="N2683" s="45"/>
      <c r="O2683" s="45"/>
      <c r="P2683" s="45"/>
      <c r="Q2683" s="45"/>
      <c r="R2683" s="45"/>
    </row>
    <row r="2684" spans="4:18" x14ac:dyDescent="0.25">
      <c r="D2684" s="46"/>
      <c r="E2684" s="46"/>
      <c r="F2684" s="47"/>
      <c r="G2684" s="47"/>
      <c r="H2684" s="47"/>
      <c r="I2684" s="45"/>
      <c r="J2684" s="45"/>
      <c r="K2684" s="45"/>
      <c r="L2684" s="45"/>
      <c r="M2684" s="45"/>
      <c r="N2684" s="45"/>
      <c r="O2684" s="45"/>
      <c r="P2684" s="45"/>
      <c r="Q2684" s="45"/>
      <c r="R2684" s="45"/>
    </row>
    <row r="2685" spans="4:18" x14ac:dyDescent="0.25">
      <c r="D2685" s="48"/>
      <c r="E2685" s="49"/>
      <c r="F2685" s="50"/>
      <c r="G2685" s="50"/>
      <c r="H2685" s="47"/>
      <c r="I2685" s="51"/>
      <c r="J2685" s="51"/>
      <c r="K2685" s="51"/>
      <c r="L2685" s="51"/>
      <c r="M2685" s="51"/>
      <c r="N2685" s="51"/>
      <c r="O2685" s="51"/>
      <c r="P2685" s="51"/>
      <c r="Q2685" s="51"/>
      <c r="R2685" s="45"/>
    </row>
    <row r="2686" spans="4:18" x14ac:dyDescent="0.25">
      <c r="D2686" s="48"/>
      <c r="E2686" s="49"/>
      <c r="F2686" s="50"/>
      <c r="G2686" s="50"/>
      <c r="H2686" s="47"/>
      <c r="I2686" s="51"/>
      <c r="J2686" s="51"/>
      <c r="K2686" s="51"/>
      <c r="L2686" s="51"/>
      <c r="M2686" s="51"/>
      <c r="N2686" s="51"/>
      <c r="O2686" s="51"/>
      <c r="P2686" s="51"/>
      <c r="Q2686" s="51"/>
      <c r="R2686" s="45"/>
    </row>
    <row r="2687" spans="4:18" x14ac:dyDescent="0.25">
      <c r="D2687" s="46"/>
      <c r="E2687" s="46"/>
      <c r="F2687" s="47"/>
      <c r="G2687" s="47"/>
      <c r="H2687" s="47"/>
      <c r="I2687" s="45"/>
      <c r="J2687" s="45"/>
      <c r="K2687" s="45"/>
      <c r="L2687" s="45"/>
      <c r="M2687" s="45"/>
      <c r="N2687" s="45"/>
      <c r="O2687" s="45"/>
      <c r="P2687" s="45"/>
      <c r="Q2687" s="45"/>
      <c r="R2687" s="45"/>
    </row>
    <row r="2688" spans="4:18" x14ac:dyDescent="0.25">
      <c r="D2688" s="46"/>
      <c r="E2688" s="46"/>
      <c r="F2688" s="47"/>
      <c r="G2688" s="47"/>
      <c r="H2688" s="47"/>
      <c r="I2688" s="45"/>
      <c r="J2688" s="45"/>
      <c r="K2688" s="45"/>
      <c r="L2688" s="45"/>
      <c r="M2688" s="45"/>
      <c r="N2688" s="45"/>
      <c r="O2688" s="45"/>
      <c r="P2688" s="45"/>
      <c r="Q2688" s="45"/>
      <c r="R2688" s="45"/>
    </row>
    <row r="2689" spans="4:18" x14ac:dyDescent="0.25">
      <c r="D2689" s="46"/>
      <c r="E2689" s="46"/>
      <c r="F2689" s="47"/>
      <c r="G2689" s="47"/>
      <c r="H2689" s="47"/>
      <c r="I2689" s="45"/>
      <c r="J2689" s="45"/>
      <c r="K2689" s="45"/>
      <c r="L2689" s="45"/>
      <c r="M2689" s="45"/>
      <c r="N2689" s="45"/>
      <c r="O2689" s="45"/>
      <c r="P2689" s="45"/>
      <c r="Q2689" s="45"/>
      <c r="R2689" s="45"/>
    </row>
    <row r="2690" spans="4:18" x14ac:dyDescent="0.25">
      <c r="D2690" s="48"/>
      <c r="E2690" s="49"/>
      <c r="F2690" s="50"/>
      <c r="G2690" s="50"/>
      <c r="H2690" s="47"/>
      <c r="I2690" s="51"/>
      <c r="J2690" s="51"/>
      <c r="K2690" s="51"/>
      <c r="L2690" s="51"/>
      <c r="M2690" s="51"/>
      <c r="N2690" s="51"/>
      <c r="O2690" s="51"/>
      <c r="P2690" s="51"/>
      <c r="Q2690" s="51"/>
      <c r="R2690" s="45"/>
    </row>
    <row r="2691" spans="4:18" x14ac:dyDescent="0.25">
      <c r="D2691" s="48"/>
      <c r="E2691" s="49"/>
      <c r="F2691" s="50"/>
      <c r="G2691" s="50"/>
      <c r="H2691" s="47"/>
      <c r="I2691" s="51"/>
      <c r="J2691" s="51"/>
      <c r="K2691" s="51"/>
      <c r="L2691" s="51"/>
      <c r="M2691" s="51"/>
      <c r="N2691" s="51"/>
      <c r="O2691" s="51"/>
      <c r="P2691" s="51"/>
      <c r="Q2691" s="51"/>
      <c r="R2691" s="45"/>
    </row>
    <row r="2692" spans="4:18" x14ac:dyDescent="0.25">
      <c r="D2692" s="48"/>
      <c r="E2692" s="49"/>
      <c r="F2692" s="50"/>
      <c r="G2692" s="50"/>
      <c r="H2692" s="47"/>
      <c r="I2692" s="51"/>
      <c r="J2692" s="51"/>
      <c r="K2692" s="51"/>
      <c r="L2692" s="51"/>
      <c r="M2692" s="51"/>
      <c r="N2692" s="51"/>
      <c r="O2692" s="51"/>
      <c r="P2692" s="51"/>
      <c r="Q2692" s="51"/>
      <c r="R2692" s="45"/>
    </row>
    <row r="2693" spans="4:18" x14ac:dyDescent="0.25">
      <c r="D2693" s="48"/>
      <c r="E2693" s="49"/>
      <c r="F2693" s="50"/>
      <c r="G2693" s="50"/>
      <c r="H2693" s="47"/>
      <c r="I2693" s="51"/>
      <c r="J2693" s="51"/>
      <c r="K2693" s="51"/>
      <c r="L2693" s="51"/>
      <c r="M2693" s="51"/>
      <c r="N2693" s="51"/>
      <c r="O2693" s="51"/>
      <c r="P2693" s="51"/>
      <c r="Q2693" s="51"/>
      <c r="R2693" s="45"/>
    </row>
    <row r="2694" spans="4:18" x14ac:dyDescent="0.25">
      <c r="D2694" s="46"/>
      <c r="E2694" s="46"/>
      <c r="F2694" s="47"/>
      <c r="G2694" s="47"/>
      <c r="H2694" s="47"/>
      <c r="I2694" s="45"/>
      <c r="J2694" s="45"/>
      <c r="K2694" s="45"/>
      <c r="L2694" s="45"/>
      <c r="M2694" s="45"/>
      <c r="N2694" s="45"/>
      <c r="O2694" s="45"/>
      <c r="P2694" s="45"/>
      <c r="Q2694" s="45"/>
      <c r="R2694" s="45"/>
    </row>
    <row r="2695" spans="4:18" x14ac:dyDescent="0.25">
      <c r="D2695" s="46"/>
      <c r="E2695" s="46"/>
      <c r="F2695" s="47"/>
      <c r="G2695" s="47"/>
      <c r="H2695" s="47"/>
      <c r="I2695" s="45"/>
      <c r="J2695" s="45"/>
      <c r="K2695" s="45"/>
      <c r="L2695" s="45"/>
      <c r="M2695" s="45"/>
      <c r="N2695" s="45"/>
      <c r="O2695" s="45"/>
      <c r="P2695" s="45"/>
      <c r="Q2695" s="45"/>
      <c r="R2695" s="45"/>
    </row>
    <row r="2696" spans="4:18" x14ac:dyDescent="0.25">
      <c r="D2696" s="48"/>
      <c r="E2696" s="49"/>
      <c r="F2696" s="50"/>
      <c r="G2696" s="50"/>
      <c r="H2696" s="47"/>
      <c r="I2696" s="51"/>
      <c r="J2696" s="51"/>
      <c r="K2696" s="51"/>
      <c r="L2696" s="51"/>
      <c r="M2696" s="51"/>
      <c r="N2696" s="51"/>
      <c r="O2696" s="51"/>
      <c r="P2696" s="51"/>
      <c r="Q2696" s="51"/>
      <c r="R2696" s="45"/>
    </row>
    <row r="2697" spans="4:18" x14ac:dyDescent="0.25">
      <c r="D2697" s="46"/>
      <c r="E2697" s="46"/>
      <c r="F2697" s="47"/>
      <c r="G2697" s="47"/>
      <c r="H2697" s="47"/>
      <c r="I2697" s="45"/>
      <c r="J2697" s="45"/>
      <c r="K2697" s="45"/>
      <c r="L2697" s="45"/>
      <c r="M2697" s="45"/>
      <c r="N2697" s="45"/>
      <c r="O2697" s="45"/>
      <c r="P2697" s="45"/>
      <c r="Q2697" s="45"/>
      <c r="R2697" s="45"/>
    </row>
    <row r="2698" spans="4:18" x14ac:dyDescent="0.25">
      <c r="D2698" s="46"/>
      <c r="E2698" s="46"/>
      <c r="F2698" s="47"/>
      <c r="G2698" s="47"/>
      <c r="H2698" s="47"/>
      <c r="I2698" s="45"/>
      <c r="J2698" s="45"/>
      <c r="K2698" s="45"/>
      <c r="L2698" s="45"/>
      <c r="M2698" s="45"/>
      <c r="N2698" s="45"/>
      <c r="O2698" s="45"/>
      <c r="P2698" s="45"/>
      <c r="Q2698" s="45"/>
      <c r="R2698" s="45"/>
    </row>
    <row r="2699" spans="4:18" x14ac:dyDescent="0.25">
      <c r="D2699" s="48"/>
      <c r="E2699" s="49"/>
      <c r="F2699" s="50"/>
      <c r="G2699" s="50"/>
      <c r="H2699" s="47"/>
      <c r="I2699" s="51"/>
      <c r="J2699" s="51"/>
      <c r="K2699" s="51"/>
      <c r="L2699" s="51"/>
      <c r="M2699" s="51"/>
      <c r="N2699" s="51"/>
      <c r="O2699" s="51"/>
      <c r="P2699" s="51"/>
      <c r="Q2699" s="51"/>
      <c r="R2699" s="45"/>
    </row>
    <row r="2700" spans="4:18" x14ac:dyDescent="0.25">
      <c r="D2700" s="48"/>
      <c r="E2700" s="49"/>
      <c r="F2700" s="50"/>
      <c r="G2700" s="50"/>
      <c r="H2700" s="47"/>
      <c r="I2700" s="51"/>
      <c r="J2700" s="51"/>
      <c r="K2700" s="51"/>
      <c r="L2700" s="51"/>
      <c r="M2700" s="51"/>
      <c r="N2700" s="51"/>
      <c r="O2700" s="51"/>
      <c r="P2700" s="51"/>
      <c r="Q2700" s="51"/>
      <c r="R2700" s="45"/>
    </row>
    <row r="2701" spans="4:18" x14ac:dyDescent="0.25">
      <c r="D2701" s="48"/>
      <c r="E2701" s="49"/>
      <c r="F2701" s="50"/>
      <c r="G2701" s="50"/>
      <c r="H2701" s="47"/>
      <c r="I2701" s="51"/>
      <c r="J2701" s="51"/>
      <c r="K2701" s="51"/>
      <c r="L2701" s="51"/>
      <c r="M2701" s="51"/>
      <c r="N2701" s="51"/>
      <c r="O2701" s="51"/>
      <c r="P2701" s="51"/>
      <c r="Q2701" s="51"/>
      <c r="R2701" s="45"/>
    </row>
    <row r="2702" spans="4:18" x14ac:dyDescent="0.25">
      <c r="D2702" s="48"/>
      <c r="E2702" s="49"/>
      <c r="F2702" s="50"/>
      <c r="G2702" s="50"/>
      <c r="H2702" s="47"/>
      <c r="I2702" s="51"/>
      <c r="J2702" s="51"/>
      <c r="K2702" s="51"/>
      <c r="L2702" s="51"/>
      <c r="M2702" s="51"/>
      <c r="N2702" s="51"/>
      <c r="O2702" s="51"/>
      <c r="P2702" s="51"/>
      <c r="Q2702" s="51"/>
      <c r="R2702" s="45"/>
    </row>
    <row r="2703" spans="4:18" x14ac:dyDescent="0.25">
      <c r="D2703" s="48"/>
      <c r="E2703" s="49"/>
      <c r="F2703" s="50"/>
      <c r="G2703" s="50"/>
      <c r="H2703" s="47"/>
      <c r="I2703" s="51"/>
      <c r="J2703" s="51"/>
      <c r="K2703" s="51"/>
      <c r="L2703" s="51"/>
      <c r="M2703" s="51"/>
      <c r="N2703" s="51"/>
      <c r="O2703" s="51"/>
      <c r="P2703" s="51"/>
      <c r="Q2703" s="51"/>
      <c r="R2703" s="45"/>
    </row>
    <row r="2704" spans="4:18" x14ac:dyDescent="0.25">
      <c r="D2704" s="46"/>
      <c r="E2704" s="46"/>
      <c r="F2704" s="47"/>
      <c r="G2704" s="47"/>
      <c r="H2704" s="47"/>
      <c r="I2704" s="45"/>
      <c r="J2704" s="45"/>
      <c r="K2704" s="45"/>
      <c r="L2704" s="45"/>
      <c r="M2704" s="45"/>
      <c r="N2704" s="45"/>
      <c r="O2704" s="45"/>
      <c r="P2704" s="45"/>
      <c r="Q2704" s="45"/>
      <c r="R2704" s="45"/>
    </row>
    <row r="2705" spans="4:18" x14ac:dyDescent="0.25">
      <c r="D2705" s="48"/>
      <c r="E2705" s="49"/>
      <c r="F2705" s="50"/>
      <c r="G2705" s="50"/>
      <c r="H2705" s="47"/>
      <c r="I2705" s="51"/>
      <c r="J2705" s="51"/>
      <c r="K2705" s="51"/>
      <c r="L2705" s="51"/>
      <c r="M2705" s="51"/>
      <c r="N2705" s="51"/>
      <c r="O2705" s="51"/>
      <c r="P2705" s="51"/>
      <c r="Q2705" s="51"/>
      <c r="R2705" s="45"/>
    </row>
    <row r="2706" spans="4:18" x14ac:dyDescent="0.25">
      <c r="D2706" s="48"/>
      <c r="E2706" s="49"/>
      <c r="F2706" s="50"/>
      <c r="G2706" s="50"/>
      <c r="H2706" s="47"/>
      <c r="I2706" s="51"/>
      <c r="J2706" s="51"/>
      <c r="K2706" s="51"/>
      <c r="L2706" s="51"/>
      <c r="M2706" s="51"/>
      <c r="N2706" s="51"/>
      <c r="O2706" s="51"/>
      <c r="P2706" s="51"/>
      <c r="Q2706" s="51"/>
      <c r="R2706" s="45"/>
    </row>
    <row r="2707" spans="4:18" x14ac:dyDescent="0.25">
      <c r="D2707" s="48"/>
      <c r="E2707" s="49"/>
      <c r="F2707" s="50"/>
      <c r="G2707" s="50"/>
      <c r="H2707" s="47"/>
      <c r="I2707" s="51"/>
      <c r="J2707" s="51"/>
      <c r="K2707" s="51"/>
      <c r="L2707" s="51"/>
      <c r="M2707" s="51"/>
      <c r="N2707" s="51"/>
      <c r="O2707" s="51"/>
      <c r="P2707" s="51"/>
      <c r="Q2707" s="51"/>
      <c r="R2707" s="45"/>
    </row>
    <row r="2708" spans="4:18" x14ac:dyDescent="0.25">
      <c r="D2708" s="48"/>
      <c r="E2708" s="49"/>
      <c r="F2708" s="50"/>
      <c r="G2708" s="50"/>
      <c r="H2708" s="47"/>
      <c r="I2708" s="51"/>
      <c r="J2708" s="51"/>
      <c r="K2708" s="51"/>
      <c r="L2708" s="51"/>
      <c r="M2708" s="51"/>
      <c r="N2708" s="51"/>
      <c r="O2708" s="51"/>
      <c r="P2708" s="51"/>
      <c r="Q2708" s="51"/>
      <c r="R2708" s="45"/>
    </row>
    <row r="2709" spans="4:18" x14ac:dyDescent="0.25">
      <c r="D2709" s="48"/>
      <c r="E2709" s="49"/>
      <c r="F2709" s="50"/>
      <c r="G2709" s="50"/>
      <c r="H2709" s="47"/>
      <c r="I2709" s="51"/>
      <c r="J2709" s="51"/>
      <c r="K2709" s="51"/>
      <c r="L2709" s="51"/>
      <c r="M2709" s="51"/>
      <c r="N2709" s="51"/>
      <c r="O2709" s="51"/>
      <c r="P2709" s="51"/>
      <c r="Q2709" s="51"/>
      <c r="R2709" s="45"/>
    </row>
    <row r="2710" spans="4:18" x14ac:dyDescent="0.25">
      <c r="D2710" s="48"/>
      <c r="E2710" s="49"/>
      <c r="F2710" s="50"/>
      <c r="G2710" s="50"/>
      <c r="H2710" s="47"/>
      <c r="I2710" s="51"/>
      <c r="J2710" s="51"/>
      <c r="K2710" s="51"/>
      <c r="L2710" s="51"/>
      <c r="M2710" s="51"/>
      <c r="N2710" s="51"/>
      <c r="O2710" s="51"/>
      <c r="P2710" s="51"/>
      <c r="Q2710" s="51"/>
      <c r="R2710" s="45"/>
    </row>
    <row r="2711" spans="4:18" x14ac:dyDescent="0.25">
      <c r="D2711" s="48"/>
      <c r="E2711" s="49"/>
      <c r="F2711" s="50"/>
      <c r="G2711" s="50"/>
      <c r="H2711" s="47"/>
      <c r="I2711" s="51"/>
      <c r="J2711" s="51"/>
      <c r="K2711" s="51"/>
      <c r="L2711" s="51"/>
      <c r="M2711" s="51"/>
      <c r="N2711" s="51"/>
      <c r="O2711" s="51"/>
      <c r="P2711" s="51"/>
      <c r="Q2711" s="51"/>
      <c r="R2711" s="45"/>
    </row>
    <row r="2712" spans="4:18" x14ac:dyDescent="0.25">
      <c r="D2712" s="48"/>
      <c r="E2712" s="49"/>
      <c r="F2712" s="50"/>
      <c r="G2712" s="50"/>
      <c r="H2712" s="47"/>
      <c r="I2712" s="51"/>
      <c r="J2712" s="51"/>
      <c r="K2712" s="51"/>
      <c r="L2712" s="51"/>
      <c r="M2712" s="51"/>
      <c r="N2712" s="51"/>
      <c r="O2712" s="51"/>
      <c r="P2712" s="51"/>
      <c r="Q2712" s="51"/>
      <c r="R2712" s="45"/>
    </row>
    <row r="2713" spans="4:18" x14ac:dyDescent="0.25">
      <c r="D2713" s="46"/>
      <c r="E2713" s="46"/>
      <c r="F2713" s="47"/>
      <c r="G2713" s="47"/>
      <c r="H2713" s="47"/>
      <c r="I2713" s="45"/>
      <c r="J2713" s="45"/>
      <c r="K2713" s="45"/>
      <c r="L2713" s="45"/>
      <c r="M2713" s="45"/>
      <c r="N2713" s="45"/>
      <c r="O2713" s="45"/>
      <c r="P2713" s="45"/>
      <c r="Q2713" s="45"/>
      <c r="R2713" s="45"/>
    </row>
    <row r="2714" spans="4:18" x14ac:dyDescent="0.25">
      <c r="D2714" s="46"/>
      <c r="E2714" s="46"/>
      <c r="F2714" s="47"/>
      <c r="G2714" s="47"/>
      <c r="H2714" s="47"/>
      <c r="I2714" s="45"/>
      <c r="J2714" s="45"/>
      <c r="K2714" s="45"/>
      <c r="L2714" s="45"/>
      <c r="M2714" s="45"/>
      <c r="N2714" s="45"/>
      <c r="O2714" s="45"/>
      <c r="P2714" s="45"/>
      <c r="Q2714" s="45"/>
      <c r="R2714" s="45"/>
    </row>
    <row r="2715" spans="4:18" x14ac:dyDescent="0.25">
      <c r="D2715" s="46"/>
      <c r="E2715" s="46"/>
      <c r="F2715" s="47"/>
      <c r="G2715" s="47"/>
      <c r="H2715" s="47"/>
      <c r="I2715" s="45"/>
      <c r="J2715" s="45"/>
      <c r="K2715" s="45"/>
      <c r="L2715" s="45"/>
      <c r="M2715" s="45"/>
      <c r="N2715" s="45"/>
      <c r="O2715" s="45"/>
      <c r="P2715" s="45"/>
      <c r="Q2715" s="45"/>
      <c r="R2715" s="45"/>
    </row>
    <row r="2716" spans="4:18" x14ac:dyDescent="0.25">
      <c r="D2716" s="46"/>
      <c r="E2716" s="46"/>
      <c r="F2716" s="47"/>
      <c r="G2716" s="47"/>
      <c r="H2716" s="47"/>
      <c r="I2716" s="45"/>
      <c r="J2716" s="45"/>
      <c r="K2716" s="45"/>
      <c r="L2716" s="45"/>
      <c r="M2716" s="45"/>
      <c r="N2716" s="45"/>
      <c r="O2716" s="45"/>
      <c r="P2716" s="45"/>
      <c r="Q2716" s="45"/>
      <c r="R2716" s="45"/>
    </row>
    <row r="2717" spans="4:18" x14ac:dyDescent="0.25">
      <c r="D2717" s="46"/>
      <c r="E2717" s="46"/>
      <c r="F2717" s="47"/>
      <c r="G2717" s="47"/>
      <c r="H2717" s="47"/>
      <c r="I2717" s="45"/>
      <c r="J2717" s="45"/>
      <c r="K2717" s="45"/>
      <c r="L2717" s="45"/>
      <c r="M2717" s="45"/>
      <c r="N2717" s="45"/>
      <c r="O2717" s="45"/>
      <c r="P2717" s="45"/>
      <c r="Q2717" s="45"/>
      <c r="R2717" s="45"/>
    </row>
    <row r="2718" spans="4:18" x14ac:dyDescent="0.25">
      <c r="D2718" s="46"/>
      <c r="E2718" s="46"/>
      <c r="F2718" s="47"/>
      <c r="G2718" s="47"/>
      <c r="H2718" s="47"/>
      <c r="I2718" s="45"/>
      <c r="J2718" s="45"/>
      <c r="K2718" s="45"/>
      <c r="L2718" s="45"/>
      <c r="M2718" s="45"/>
      <c r="N2718" s="45"/>
      <c r="O2718" s="45"/>
      <c r="P2718" s="45"/>
      <c r="Q2718" s="45"/>
      <c r="R2718" s="45"/>
    </row>
    <row r="2719" spans="4:18" x14ac:dyDescent="0.25">
      <c r="D2719" s="46"/>
      <c r="E2719" s="49"/>
      <c r="F2719" s="50"/>
      <c r="G2719" s="50"/>
      <c r="H2719" s="47"/>
      <c r="I2719" s="45"/>
      <c r="J2719" s="45"/>
      <c r="K2719" s="45"/>
      <c r="L2719" s="45"/>
      <c r="M2719" s="45"/>
      <c r="N2719" s="45"/>
      <c r="O2719" s="45"/>
      <c r="P2719" s="45"/>
      <c r="Q2719" s="45"/>
      <c r="R2719" s="45"/>
    </row>
    <row r="2720" spans="4:18" x14ac:dyDescent="0.25">
      <c r="D2720" s="46"/>
      <c r="E2720" s="46"/>
      <c r="F2720" s="47"/>
      <c r="G2720" s="47"/>
      <c r="H2720" s="47"/>
      <c r="I2720" s="45"/>
      <c r="J2720" s="45"/>
      <c r="K2720" s="45"/>
      <c r="L2720" s="45"/>
      <c r="M2720" s="45"/>
      <c r="N2720" s="45"/>
      <c r="O2720" s="45"/>
      <c r="P2720" s="45"/>
      <c r="Q2720" s="45"/>
      <c r="R2720" s="45"/>
    </row>
    <row r="2721" spans="4:18" x14ac:dyDescent="0.25">
      <c r="D2721" s="48"/>
      <c r="E2721" s="49"/>
      <c r="F2721" s="50"/>
      <c r="G2721" s="50"/>
      <c r="H2721" s="47"/>
      <c r="I2721" s="51"/>
      <c r="J2721" s="51"/>
      <c r="K2721" s="51"/>
      <c r="L2721" s="51"/>
      <c r="M2721" s="51"/>
      <c r="N2721" s="51"/>
      <c r="O2721" s="51"/>
      <c r="P2721" s="51"/>
      <c r="Q2721" s="51"/>
      <c r="R2721" s="45"/>
    </row>
    <row r="2722" spans="4:18" x14ac:dyDescent="0.25">
      <c r="D2722" s="46"/>
      <c r="E2722" s="46"/>
      <c r="F2722" s="47"/>
      <c r="G2722" s="47"/>
      <c r="H2722" s="47"/>
      <c r="I2722" s="45"/>
      <c r="J2722" s="45"/>
      <c r="K2722" s="45"/>
      <c r="L2722" s="45"/>
      <c r="M2722" s="45"/>
      <c r="N2722" s="45"/>
      <c r="O2722" s="45"/>
      <c r="P2722" s="45"/>
      <c r="Q2722" s="45"/>
      <c r="R2722" s="45"/>
    </row>
    <row r="2723" spans="4:18" x14ac:dyDescent="0.25">
      <c r="D2723" s="46"/>
      <c r="E2723" s="46"/>
      <c r="F2723" s="47"/>
      <c r="G2723" s="47"/>
      <c r="H2723" s="47"/>
      <c r="I2723" s="45"/>
      <c r="J2723" s="45"/>
      <c r="K2723" s="45"/>
      <c r="L2723" s="45"/>
      <c r="M2723" s="45"/>
      <c r="N2723" s="45"/>
      <c r="O2723" s="45"/>
      <c r="P2723" s="45"/>
      <c r="Q2723" s="45"/>
      <c r="R2723" s="45"/>
    </row>
    <row r="2724" spans="4:18" x14ac:dyDescent="0.25">
      <c r="D2724" s="46"/>
      <c r="E2724" s="46"/>
      <c r="F2724" s="47"/>
      <c r="G2724" s="47"/>
      <c r="H2724" s="47"/>
      <c r="I2724" s="45"/>
      <c r="J2724" s="45"/>
      <c r="K2724" s="45"/>
      <c r="L2724" s="45"/>
      <c r="M2724" s="45"/>
      <c r="N2724" s="45"/>
      <c r="O2724" s="45"/>
      <c r="P2724" s="45"/>
      <c r="Q2724" s="45"/>
      <c r="R2724" s="45"/>
    </row>
    <row r="2725" spans="4:18" x14ac:dyDescent="0.25">
      <c r="D2725" s="46"/>
      <c r="E2725" s="46"/>
      <c r="F2725" s="47"/>
      <c r="G2725" s="47"/>
      <c r="H2725" s="47"/>
      <c r="I2725" s="45"/>
      <c r="J2725" s="45"/>
      <c r="K2725" s="45"/>
      <c r="L2725" s="45"/>
      <c r="M2725" s="45"/>
      <c r="N2725" s="45"/>
      <c r="O2725" s="45"/>
      <c r="P2725" s="45"/>
      <c r="Q2725" s="45"/>
      <c r="R2725" s="45"/>
    </row>
    <row r="2726" spans="4:18" x14ac:dyDescent="0.25">
      <c r="D2726" s="46"/>
      <c r="E2726" s="46"/>
      <c r="F2726" s="47"/>
      <c r="G2726" s="47"/>
      <c r="H2726" s="47"/>
      <c r="I2726" s="45"/>
      <c r="J2726" s="45"/>
      <c r="K2726" s="45"/>
      <c r="L2726" s="45"/>
      <c r="M2726" s="45"/>
      <c r="N2726" s="45"/>
      <c r="O2726" s="45"/>
      <c r="P2726" s="45"/>
      <c r="Q2726" s="45"/>
      <c r="R2726" s="45"/>
    </row>
    <row r="2727" spans="4:18" x14ac:dyDescent="0.25">
      <c r="D2727" s="48"/>
      <c r="E2727" s="49"/>
      <c r="F2727" s="50"/>
      <c r="G2727" s="50"/>
      <c r="H2727" s="47"/>
      <c r="I2727" s="51"/>
      <c r="J2727" s="51"/>
      <c r="K2727" s="51"/>
      <c r="L2727" s="51"/>
      <c r="M2727" s="51"/>
      <c r="N2727" s="51"/>
      <c r="O2727" s="51"/>
      <c r="P2727" s="51"/>
      <c r="Q2727" s="51"/>
      <c r="R2727" s="45"/>
    </row>
    <row r="2728" spans="4:18" x14ac:dyDescent="0.25">
      <c r="D2728" s="48"/>
      <c r="E2728" s="49"/>
      <c r="F2728" s="50"/>
      <c r="G2728" s="50"/>
      <c r="H2728" s="47"/>
      <c r="I2728" s="51"/>
      <c r="J2728" s="51"/>
      <c r="K2728" s="51"/>
      <c r="L2728" s="51"/>
      <c r="M2728" s="51"/>
      <c r="N2728" s="51"/>
      <c r="O2728" s="51"/>
      <c r="P2728" s="51"/>
      <c r="Q2728" s="51"/>
      <c r="R2728" s="45"/>
    </row>
    <row r="2729" spans="4:18" x14ac:dyDescent="0.25">
      <c r="D2729" s="46"/>
      <c r="E2729" s="46"/>
      <c r="F2729" s="47"/>
      <c r="G2729" s="47"/>
      <c r="H2729" s="47"/>
      <c r="I2729" s="45"/>
      <c r="J2729" s="45"/>
      <c r="K2729" s="45"/>
      <c r="L2729" s="45"/>
      <c r="M2729" s="45"/>
      <c r="N2729" s="45"/>
      <c r="O2729" s="45"/>
      <c r="P2729" s="45"/>
      <c r="Q2729" s="45"/>
      <c r="R2729" s="45"/>
    </row>
    <row r="2730" spans="4:18" x14ac:dyDescent="0.25">
      <c r="D2730" s="48"/>
      <c r="E2730" s="49"/>
      <c r="F2730" s="52"/>
      <c r="G2730" s="52"/>
      <c r="H2730" s="53"/>
      <c r="I2730" s="51"/>
      <c r="J2730" s="51"/>
      <c r="K2730" s="51"/>
      <c r="L2730" s="51"/>
      <c r="M2730" s="51"/>
      <c r="N2730" s="51"/>
      <c r="O2730" s="51"/>
      <c r="P2730" s="51"/>
      <c r="Q2730" s="51"/>
      <c r="R2730" s="45"/>
    </row>
    <row r="2731" spans="4:18" x14ac:dyDescent="0.25">
      <c r="D2731" s="48"/>
      <c r="E2731" s="49"/>
      <c r="F2731" s="50"/>
      <c r="G2731" s="50"/>
      <c r="H2731" s="47"/>
      <c r="I2731" s="51"/>
      <c r="J2731" s="51"/>
      <c r="K2731" s="51"/>
      <c r="L2731" s="51"/>
      <c r="M2731" s="51"/>
      <c r="N2731" s="51"/>
      <c r="O2731" s="51"/>
      <c r="P2731" s="51"/>
      <c r="Q2731" s="51"/>
      <c r="R2731" s="45"/>
    </row>
    <row r="2732" spans="4:18" x14ac:dyDescent="0.25">
      <c r="D2732" s="48"/>
      <c r="E2732" s="49"/>
      <c r="F2732" s="50"/>
      <c r="G2732" s="50"/>
      <c r="H2732" s="47"/>
      <c r="I2732" s="51"/>
      <c r="J2732" s="51"/>
      <c r="K2732" s="51"/>
      <c r="L2732" s="51"/>
      <c r="M2732" s="51"/>
      <c r="N2732" s="51"/>
      <c r="O2732" s="51"/>
      <c r="P2732" s="51"/>
      <c r="Q2732" s="51"/>
      <c r="R2732" s="45"/>
    </row>
    <row r="2733" spans="4:18" x14ac:dyDescent="0.25">
      <c r="D2733" s="48"/>
      <c r="E2733" s="49"/>
      <c r="F2733" s="50"/>
      <c r="G2733" s="50"/>
      <c r="H2733" s="47"/>
      <c r="I2733" s="51"/>
      <c r="J2733" s="51"/>
      <c r="K2733" s="51"/>
      <c r="L2733" s="51"/>
      <c r="M2733" s="51"/>
      <c r="N2733" s="51"/>
      <c r="O2733" s="51"/>
      <c r="P2733" s="51"/>
      <c r="Q2733" s="51"/>
      <c r="R2733" s="45"/>
    </row>
    <row r="2734" spans="4:18" x14ac:dyDescent="0.25">
      <c r="D2734" s="48"/>
      <c r="E2734" s="49"/>
      <c r="F2734" s="50"/>
      <c r="G2734" s="50"/>
      <c r="H2734" s="47"/>
      <c r="I2734" s="51"/>
      <c r="J2734" s="51"/>
      <c r="K2734" s="51"/>
      <c r="L2734" s="51"/>
      <c r="M2734" s="51"/>
      <c r="N2734" s="51"/>
      <c r="O2734" s="51"/>
      <c r="P2734" s="51"/>
      <c r="Q2734" s="51"/>
      <c r="R2734" s="45"/>
    </row>
    <row r="2735" spans="4:18" x14ac:dyDescent="0.25">
      <c r="D2735" s="46"/>
      <c r="E2735" s="46"/>
      <c r="F2735" s="47"/>
      <c r="G2735" s="47"/>
      <c r="H2735" s="47"/>
      <c r="I2735" s="45"/>
      <c r="J2735" s="45"/>
      <c r="K2735" s="45"/>
      <c r="L2735" s="45"/>
      <c r="M2735" s="45"/>
      <c r="N2735" s="45"/>
      <c r="O2735" s="45"/>
      <c r="P2735" s="45"/>
      <c r="Q2735" s="45"/>
      <c r="R2735" s="45"/>
    </row>
    <row r="2736" spans="4:18" x14ac:dyDescent="0.25">
      <c r="D2736" s="46"/>
      <c r="E2736" s="46"/>
      <c r="F2736" s="47"/>
      <c r="G2736" s="47"/>
      <c r="H2736" s="47"/>
      <c r="I2736" s="45"/>
      <c r="J2736" s="45"/>
      <c r="K2736" s="45"/>
      <c r="L2736" s="45"/>
      <c r="M2736" s="45"/>
      <c r="N2736" s="45"/>
      <c r="O2736" s="45"/>
      <c r="P2736" s="45"/>
      <c r="Q2736" s="45"/>
      <c r="R2736" s="45"/>
    </row>
    <row r="2737" spans="4:18" x14ac:dyDescent="0.25">
      <c r="D2737" s="46"/>
      <c r="E2737" s="46"/>
      <c r="F2737" s="47"/>
      <c r="G2737" s="47"/>
      <c r="H2737" s="47"/>
      <c r="I2737" s="45"/>
      <c r="J2737" s="45"/>
      <c r="K2737" s="45"/>
      <c r="L2737" s="45"/>
      <c r="M2737" s="45"/>
      <c r="N2737" s="45"/>
      <c r="O2737" s="45"/>
      <c r="P2737" s="45"/>
      <c r="Q2737" s="45"/>
      <c r="R2737" s="45"/>
    </row>
    <row r="2738" spans="4:18" x14ac:dyDescent="0.25">
      <c r="D2738" s="48"/>
      <c r="E2738" s="49"/>
      <c r="F2738" s="50"/>
      <c r="G2738" s="50"/>
      <c r="H2738" s="47"/>
      <c r="I2738" s="51"/>
      <c r="J2738" s="51"/>
      <c r="K2738" s="51"/>
      <c r="L2738" s="51"/>
      <c r="M2738" s="51"/>
      <c r="N2738" s="51"/>
      <c r="O2738" s="51"/>
      <c r="P2738" s="51"/>
      <c r="Q2738" s="51"/>
      <c r="R2738" s="45"/>
    </row>
    <row r="2739" spans="4:18" x14ac:dyDescent="0.25">
      <c r="D2739" s="48"/>
      <c r="E2739" s="49"/>
      <c r="F2739" s="50"/>
      <c r="G2739" s="50"/>
      <c r="H2739" s="47"/>
      <c r="I2739" s="51"/>
      <c r="J2739" s="51"/>
      <c r="K2739" s="51"/>
      <c r="L2739" s="51"/>
      <c r="M2739" s="51"/>
      <c r="N2739" s="51"/>
      <c r="O2739" s="51"/>
      <c r="P2739" s="51"/>
      <c r="Q2739" s="51"/>
      <c r="R2739" s="45"/>
    </row>
    <row r="2740" spans="4:18" x14ac:dyDescent="0.25">
      <c r="D2740" s="46"/>
      <c r="E2740" s="46"/>
      <c r="F2740" s="47"/>
      <c r="G2740" s="47"/>
      <c r="H2740" s="47"/>
      <c r="I2740" s="45"/>
      <c r="J2740" s="45"/>
      <c r="K2740" s="45"/>
      <c r="L2740" s="45"/>
      <c r="M2740" s="45"/>
      <c r="N2740" s="45"/>
      <c r="O2740" s="45"/>
      <c r="P2740" s="45"/>
      <c r="Q2740" s="45"/>
      <c r="R2740" s="45"/>
    </row>
    <row r="2741" spans="4:18" x14ac:dyDescent="0.25">
      <c r="D2741" s="46"/>
      <c r="E2741" s="46"/>
      <c r="F2741" s="47"/>
      <c r="G2741" s="47"/>
      <c r="H2741" s="47"/>
      <c r="I2741" s="45"/>
      <c r="J2741" s="45"/>
      <c r="K2741" s="45"/>
      <c r="L2741" s="45"/>
      <c r="M2741" s="45"/>
      <c r="N2741" s="45"/>
      <c r="O2741" s="45"/>
      <c r="P2741" s="45"/>
      <c r="Q2741" s="45"/>
      <c r="R2741" s="45"/>
    </row>
    <row r="2742" spans="4:18" x14ac:dyDescent="0.25">
      <c r="D2742" s="48"/>
      <c r="E2742" s="49"/>
      <c r="F2742" s="50"/>
      <c r="G2742" s="50"/>
      <c r="H2742" s="47"/>
      <c r="I2742" s="51"/>
      <c r="J2742" s="51"/>
      <c r="K2742" s="51"/>
      <c r="L2742" s="51"/>
      <c r="M2742" s="51"/>
      <c r="N2742" s="51"/>
      <c r="O2742" s="51"/>
      <c r="P2742" s="51"/>
      <c r="Q2742" s="51"/>
      <c r="R2742" s="45"/>
    </row>
    <row r="2743" spans="4:18" x14ac:dyDescent="0.25">
      <c r="D2743" s="46"/>
      <c r="E2743" s="46"/>
      <c r="F2743" s="47"/>
      <c r="G2743" s="47"/>
      <c r="H2743" s="47"/>
      <c r="I2743" s="45"/>
      <c r="J2743" s="45"/>
      <c r="K2743" s="45"/>
      <c r="L2743" s="45"/>
      <c r="M2743" s="45"/>
      <c r="N2743" s="45"/>
      <c r="O2743" s="45"/>
      <c r="P2743" s="45"/>
      <c r="Q2743" s="45"/>
      <c r="R2743" s="45"/>
    </row>
    <row r="2744" spans="4:18" x14ac:dyDescent="0.25">
      <c r="D2744" s="46"/>
      <c r="E2744" s="46"/>
      <c r="F2744" s="47"/>
      <c r="G2744" s="47"/>
      <c r="H2744" s="47"/>
      <c r="I2744" s="45"/>
      <c r="J2744" s="45"/>
      <c r="K2744" s="45"/>
      <c r="L2744" s="45"/>
      <c r="M2744" s="45"/>
      <c r="N2744" s="45"/>
      <c r="O2744" s="45"/>
      <c r="P2744" s="45"/>
      <c r="Q2744" s="45"/>
      <c r="R2744" s="45"/>
    </row>
    <row r="2745" spans="4:18" x14ac:dyDescent="0.25">
      <c r="D2745" s="46"/>
      <c r="E2745" s="46"/>
      <c r="F2745" s="47"/>
      <c r="G2745" s="47"/>
      <c r="H2745" s="47"/>
      <c r="I2745" s="45"/>
      <c r="J2745" s="45"/>
      <c r="K2745" s="45"/>
      <c r="L2745" s="45"/>
      <c r="M2745" s="45"/>
      <c r="N2745" s="45"/>
      <c r="O2745" s="45"/>
      <c r="P2745" s="45"/>
      <c r="Q2745" s="45"/>
      <c r="R2745" s="45"/>
    </row>
    <row r="2746" spans="4:18" x14ac:dyDescent="0.25">
      <c r="D2746" s="46"/>
      <c r="E2746" s="46"/>
      <c r="F2746" s="47"/>
      <c r="G2746" s="47"/>
      <c r="H2746" s="47"/>
      <c r="I2746" s="45"/>
      <c r="J2746" s="45"/>
      <c r="K2746" s="45"/>
      <c r="L2746" s="45"/>
      <c r="M2746" s="45"/>
      <c r="N2746" s="45"/>
      <c r="O2746" s="45"/>
      <c r="P2746" s="45"/>
      <c r="Q2746" s="45"/>
      <c r="R2746" s="45"/>
    </row>
    <row r="2747" spans="4:18" x14ac:dyDescent="0.25">
      <c r="D2747" s="46"/>
      <c r="E2747" s="46"/>
      <c r="F2747" s="47"/>
      <c r="G2747" s="47"/>
      <c r="H2747" s="47"/>
      <c r="I2747" s="45"/>
      <c r="J2747" s="45"/>
      <c r="K2747" s="45"/>
      <c r="L2747" s="45"/>
      <c r="M2747" s="45"/>
      <c r="N2747" s="45"/>
      <c r="O2747" s="45"/>
      <c r="P2747" s="45"/>
      <c r="Q2747" s="45"/>
      <c r="R2747" s="45"/>
    </row>
    <row r="2748" spans="4:18" x14ac:dyDescent="0.25">
      <c r="D2748" s="48"/>
      <c r="E2748" s="49"/>
      <c r="F2748" s="50"/>
      <c r="G2748" s="50"/>
      <c r="H2748" s="47"/>
      <c r="I2748" s="51"/>
      <c r="J2748" s="51"/>
      <c r="K2748" s="51"/>
      <c r="L2748" s="51"/>
      <c r="M2748" s="51"/>
      <c r="N2748" s="51"/>
      <c r="O2748" s="51"/>
      <c r="P2748" s="51"/>
      <c r="Q2748" s="51"/>
      <c r="R2748" s="45"/>
    </row>
    <row r="2749" spans="4:18" x14ac:dyDescent="0.25">
      <c r="D2749" s="46"/>
      <c r="E2749" s="46"/>
      <c r="F2749" s="47"/>
      <c r="G2749" s="47"/>
      <c r="H2749" s="47"/>
      <c r="I2749" s="45"/>
      <c r="J2749" s="45"/>
      <c r="K2749" s="45"/>
      <c r="L2749" s="45"/>
      <c r="M2749" s="45"/>
      <c r="N2749" s="45"/>
      <c r="O2749" s="45"/>
      <c r="P2749" s="45"/>
      <c r="Q2749" s="45"/>
      <c r="R2749" s="45"/>
    </row>
    <row r="2750" spans="4:18" x14ac:dyDescent="0.25">
      <c r="D2750" s="48"/>
      <c r="E2750" s="49"/>
      <c r="F2750" s="50"/>
      <c r="G2750" s="50"/>
      <c r="H2750" s="47"/>
      <c r="I2750" s="51"/>
      <c r="J2750" s="51"/>
      <c r="K2750" s="51"/>
      <c r="L2750" s="51"/>
      <c r="M2750" s="51"/>
      <c r="N2750" s="51"/>
      <c r="O2750" s="51"/>
      <c r="P2750" s="51"/>
      <c r="Q2750" s="51"/>
      <c r="R2750" s="45"/>
    </row>
    <row r="2751" spans="4:18" x14ac:dyDescent="0.25">
      <c r="D2751" s="46"/>
      <c r="E2751" s="46"/>
      <c r="F2751" s="47"/>
      <c r="G2751" s="47"/>
      <c r="H2751" s="47"/>
      <c r="I2751" s="45"/>
      <c r="J2751" s="45"/>
      <c r="K2751" s="45"/>
      <c r="L2751" s="45"/>
      <c r="M2751" s="45"/>
      <c r="N2751" s="45"/>
      <c r="O2751" s="45"/>
      <c r="P2751" s="45"/>
      <c r="Q2751" s="45"/>
      <c r="R2751" s="45"/>
    </row>
    <row r="2752" spans="4:18" x14ac:dyDescent="0.25">
      <c r="D2752" s="48"/>
      <c r="E2752" s="49"/>
      <c r="F2752" s="50"/>
      <c r="G2752" s="50"/>
      <c r="H2752" s="47"/>
      <c r="I2752" s="51"/>
      <c r="J2752" s="51"/>
      <c r="K2752" s="51"/>
      <c r="L2752" s="51"/>
      <c r="M2752" s="51"/>
      <c r="N2752" s="51"/>
      <c r="O2752" s="51"/>
      <c r="P2752" s="51"/>
      <c r="Q2752" s="51"/>
      <c r="R2752" s="45"/>
    </row>
    <row r="2753" spans="4:18" x14ac:dyDescent="0.25">
      <c r="D2753" s="48"/>
      <c r="E2753" s="49"/>
      <c r="F2753" s="50"/>
      <c r="G2753" s="50"/>
      <c r="H2753" s="47"/>
      <c r="I2753" s="51"/>
      <c r="J2753" s="51"/>
      <c r="K2753" s="51"/>
      <c r="L2753" s="51"/>
      <c r="M2753" s="51"/>
      <c r="N2753" s="51"/>
      <c r="O2753" s="51"/>
      <c r="P2753" s="51"/>
      <c r="Q2753" s="51"/>
      <c r="R2753" s="45"/>
    </row>
    <row r="2754" spans="4:18" x14ac:dyDescent="0.25">
      <c r="D2754" s="48"/>
      <c r="E2754" s="49"/>
      <c r="F2754" s="50"/>
      <c r="G2754" s="50"/>
      <c r="H2754" s="47"/>
      <c r="I2754" s="51"/>
      <c r="J2754" s="51"/>
      <c r="K2754" s="51"/>
      <c r="L2754" s="51"/>
      <c r="M2754" s="51"/>
      <c r="N2754" s="51"/>
      <c r="O2754" s="51"/>
      <c r="P2754" s="51"/>
      <c r="Q2754" s="51"/>
      <c r="R2754" s="45"/>
    </row>
    <row r="2755" spans="4:18" x14ac:dyDescent="0.25">
      <c r="D2755" s="48"/>
      <c r="E2755" s="49"/>
      <c r="F2755" s="50"/>
      <c r="G2755" s="50"/>
      <c r="H2755" s="47"/>
      <c r="I2755" s="51"/>
      <c r="J2755" s="51"/>
      <c r="K2755" s="51"/>
      <c r="L2755" s="51"/>
      <c r="M2755" s="51"/>
      <c r="N2755" s="51"/>
      <c r="O2755" s="51"/>
      <c r="P2755" s="51"/>
      <c r="Q2755" s="51"/>
      <c r="R2755" s="45"/>
    </row>
    <row r="2756" spans="4:18" x14ac:dyDescent="0.25">
      <c r="D2756" s="48"/>
      <c r="E2756" s="49"/>
      <c r="F2756" s="50"/>
      <c r="G2756" s="50"/>
      <c r="H2756" s="47"/>
      <c r="I2756" s="51"/>
      <c r="J2756" s="51"/>
      <c r="K2756" s="51"/>
      <c r="L2756" s="51"/>
      <c r="M2756" s="51"/>
      <c r="N2756" s="51"/>
      <c r="O2756" s="51"/>
      <c r="P2756" s="51"/>
      <c r="Q2756" s="51"/>
      <c r="R2756" s="45"/>
    </row>
    <row r="2757" spans="4:18" x14ac:dyDescent="0.25">
      <c r="D2757" s="48"/>
      <c r="E2757" s="49"/>
      <c r="F2757" s="50"/>
      <c r="G2757" s="50"/>
      <c r="H2757" s="47"/>
      <c r="I2757" s="51"/>
      <c r="J2757" s="51"/>
      <c r="K2757" s="51"/>
      <c r="L2757" s="51"/>
      <c r="M2757" s="51"/>
      <c r="N2757" s="51"/>
      <c r="O2757" s="51"/>
      <c r="P2757" s="51"/>
      <c r="Q2757" s="51"/>
      <c r="R2757" s="45"/>
    </row>
    <row r="2758" spans="4:18" x14ac:dyDescent="0.25">
      <c r="D2758" s="46"/>
      <c r="E2758" s="46"/>
      <c r="F2758" s="47"/>
      <c r="G2758" s="47"/>
      <c r="H2758" s="47"/>
      <c r="I2758" s="45"/>
      <c r="J2758" s="45"/>
      <c r="K2758" s="45"/>
      <c r="L2758" s="45"/>
      <c r="M2758" s="45"/>
      <c r="N2758" s="45"/>
      <c r="O2758" s="45"/>
      <c r="P2758" s="45"/>
      <c r="Q2758" s="45"/>
      <c r="R2758" s="45"/>
    </row>
    <row r="2759" spans="4:18" x14ac:dyDescent="0.25">
      <c r="D2759" s="46"/>
      <c r="E2759" s="46"/>
      <c r="F2759" s="47"/>
      <c r="G2759" s="47"/>
      <c r="H2759" s="47"/>
      <c r="I2759" s="45"/>
      <c r="J2759" s="45"/>
      <c r="K2759" s="45"/>
      <c r="L2759" s="45"/>
      <c r="M2759" s="45"/>
      <c r="N2759" s="45"/>
      <c r="O2759" s="45"/>
      <c r="P2759" s="45"/>
      <c r="Q2759" s="45"/>
      <c r="R2759" s="45"/>
    </row>
    <row r="2760" spans="4:18" x14ac:dyDescent="0.25">
      <c r="D2760" s="46"/>
      <c r="E2760" s="46"/>
      <c r="F2760" s="47"/>
      <c r="G2760" s="47"/>
      <c r="H2760" s="47"/>
      <c r="I2760" s="45"/>
      <c r="J2760" s="45"/>
      <c r="K2760" s="45"/>
      <c r="L2760" s="45"/>
      <c r="M2760" s="45"/>
      <c r="N2760" s="45"/>
      <c r="O2760" s="45"/>
      <c r="P2760" s="45"/>
      <c r="Q2760" s="45"/>
      <c r="R2760" s="45"/>
    </row>
    <row r="2761" spans="4:18" x14ac:dyDescent="0.25">
      <c r="D2761" s="46"/>
      <c r="E2761" s="46"/>
      <c r="F2761" s="47"/>
      <c r="G2761" s="47"/>
      <c r="H2761" s="47"/>
      <c r="I2761" s="45"/>
      <c r="J2761" s="45"/>
      <c r="K2761" s="45"/>
      <c r="L2761" s="45"/>
      <c r="M2761" s="45"/>
      <c r="N2761" s="45"/>
      <c r="O2761" s="45"/>
      <c r="P2761" s="45"/>
      <c r="Q2761" s="45"/>
      <c r="R2761" s="45"/>
    </row>
    <row r="2762" spans="4:18" x14ac:dyDescent="0.25">
      <c r="D2762" s="46"/>
      <c r="E2762" s="46"/>
      <c r="F2762" s="47"/>
      <c r="G2762" s="47"/>
      <c r="H2762" s="47"/>
      <c r="I2762" s="45"/>
      <c r="J2762" s="45"/>
      <c r="K2762" s="45"/>
      <c r="L2762" s="45"/>
      <c r="M2762" s="45"/>
      <c r="N2762" s="45"/>
      <c r="O2762" s="45"/>
      <c r="P2762" s="45"/>
      <c r="Q2762" s="45"/>
      <c r="R2762" s="45"/>
    </row>
    <row r="2763" spans="4:18" x14ac:dyDescent="0.25">
      <c r="D2763" s="46"/>
      <c r="E2763" s="46"/>
      <c r="F2763" s="47"/>
      <c r="G2763" s="47"/>
      <c r="H2763" s="47"/>
      <c r="I2763" s="45"/>
      <c r="J2763" s="45"/>
      <c r="K2763" s="45"/>
      <c r="L2763" s="45"/>
      <c r="M2763" s="45"/>
      <c r="N2763" s="45"/>
      <c r="O2763" s="45"/>
      <c r="P2763" s="45"/>
      <c r="Q2763" s="45"/>
      <c r="R2763" s="45"/>
    </row>
    <row r="2764" spans="4:18" x14ac:dyDescent="0.25">
      <c r="D2764" s="46"/>
      <c r="E2764" s="46"/>
      <c r="F2764" s="47"/>
      <c r="G2764" s="47"/>
      <c r="H2764" s="47"/>
      <c r="I2764" s="45"/>
      <c r="J2764" s="45"/>
      <c r="K2764" s="45"/>
      <c r="L2764" s="45"/>
      <c r="M2764" s="45"/>
      <c r="N2764" s="45"/>
      <c r="O2764" s="45"/>
      <c r="P2764" s="45"/>
      <c r="Q2764" s="45"/>
      <c r="R2764" s="45"/>
    </row>
    <row r="2765" spans="4:18" x14ac:dyDescent="0.25">
      <c r="D2765" s="48"/>
      <c r="E2765" s="49"/>
      <c r="F2765" s="50"/>
      <c r="G2765" s="50"/>
      <c r="H2765" s="47"/>
      <c r="I2765" s="51"/>
      <c r="J2765" s="51"/>
      <c r="K2765" s="51"/>
      <c r="L2765" s="51"/>
      <c r="M2765" s="51"/>
      <c r="N2765" s="51"/>
      <c r="O2765" s="51"/>
      <c r="P2765" s="51"/>
      <c r="Q2765" s="51"/>
      <c r="R2765" s="45"/>
    </row>
    <row r="2766" spans="4:18" x14ac:dyDescent="0.25">
      <c r="D2766" s="48"/>
      <c r="E2766" s="49"/>
      <c r="F2766" s="50"/>
      <c r="G2766" s="50"/>
      <c r="H2766" s="47"/>
      <c r="I2766" s="51"/>
      <c r="J2766" s="51"/>
      <c r="K2766" s="51"/>
      <c r="L2766" s="51"/>
      <c r="M2766" s="51"/>
      <c r="N2766" s="51"/>
      <c r="O2766" s="51"/>
      <c r="P2766" s="51"/>
      <c r="Q2766" s="51"/>
      <c r="R2766" s="45"/>
    </row>
    <row r="2767" spans="4:18" x14ac:dyDescent="0.25">
      <c r="D2767" s="48"/>
      <c r="E2767" s="49"/>
      <c r="F2767" s="50"/>
      <c r="G2767" s="50"/>
      <c r="H2767" s="47"/>
      <c r="I2767" s="51"/>
      <c r="J2767" s="51"/>
      <c r="K2767" s="51"/>
      <c r="L2767" s="51"/>
      <c r="M2767" s="51"/>
      <c r="N2767" s="51"/>
      <c r="O2767" s="51"/>
      <c r="P2767" s="51"/>
      <c r="Q2767" s="51"/>
      <c r="R2767" s="45"/>
    </row>
    <row r="2768" spans="4:18" x14ac:dyDescent="0.25">
      <c r="D2768" s="46"/>
      <c r="E2768" s="46"/>
      <c r="F2768" s="47"/>
      <c r="G2768" s="47"/>
      <c r="H2768" s="47"/>
      <c r="I2768" s="45"/>
      <c r="J2768" s="45"/>
      <c r="K2768" s="45"/>
      <c r="L2768" s="45"/>
      <c r="M2768" s="45"/>
      <c r="N2768" s="45"/>
      <c r="O2768" s="45"/>
      <c r="P2768" s="45"/>
      <c r="Q2768" s="45"/>
      <c r="R2768" s="45"/>
    </row>
    <row r="2769" spans="4:18" x14ac:dyDescent="0.25">
      <c r="D2769" s="46"/>
      <c r="E2769" s="46"/>
      <c r="F2769" s="47"/>
      <c r="G2769" s="47"/>
      <c r="H2769" s="47"/>
      <c r="I2769" s="45"/>
      <c r="J2769" s="45"/>
      <c r="K2769" s="45"/>
      <c r="L2769" s="45"/>
      <c r="M2769" s="45"/>
      <c r="N2769" s="45"/>
      <c r="O2769" s="45"/>
      <c r="P2769" s="45"/>
      <c r="Q2769" s="45"/>
      <c r="R2769" s="45"/>
    </row>
    <row r="2770" spans="4:18" x14ac:dyDescent="0.25">
      <c r="D2770" s="46"/>
      <c r="E2770" s="46"/>
      <c r="F2770" s="47"/>
      <c r="G2770" s="47"/>
      <c r="H2770" s="47"/>
      <c r="I2770" s="45"/>
      <c r="J2770" s="45"/>
      <c r="K2770" s="45"/>
      <c r="L2770" s="45"/>
      <c r="M2770" s="45"/>
      <c r="N2770" s="45"/>
      <c r="O2770" s="45"/>
      <c r="P2770" s="45"/>
      <c r="Q2770" s="45"/>
      <c r="R2770" s="45"/>
    </row>
    <row r="2771" spans="4:18" x14ac:dyDescent="0.25">
      <c r="D2771" s="46"/>
      <c r="E2771" s="46"/>
      <c r="F2771" s="47"/>
      <c r="G2771" s="47"/>
      <c r="H2771" s="47"/>
      <c r="I2771" s="45"/>
      <c r="J2771" s="45"/>
      <c r="K2771" s="45"/>
      <c r="L2771" s="45"/>
      <c r="M2771" s="45"/>
      <c r="N2771" s="45"/>
      <c r="O2771" s="45"/>
      <c r="P2771" s="45"/>
      <c r="Q2771" s="45"/>
      <c r="R2771" s="45"/>
    </row>
    <row r="2772" spans="4:18" x14ac:dyDescent="0.25">
      <c r="D2772" s="46"/>
      <c r="E2772" s="46"/>
      <c r="F2772" s="47"/>
      <c r="G2772" s="47"/>
      <c r="H2772" s="47"/>
      <c r="I2772" s="45"/>
      <c r="J2772" s="45"/>
      <c r="K2772" s="45"/>
      <c r="L2772" s="45"/>
      <c r="M2772" s="45"/>
      <c r="N2772" s="45"/>
      <c r="O2772" s="45"/>
      <c r="P2772" s="45"/>
      <c r="Q2772" s="45"/>
      <c r="R2772" s="45"/>
    </row>
    <row r="2773" spans="4:18" x14ac:dyDescent="0.25">
      <c r="D2773" s="48"/>
      <c r="E2773" s="49"/>
      <c r="F2773" s="50"/>
      <c r="G2773" s="50"/>
      <c r="H2773" s="47"/>
      <c r="I2773" s="51"/>
      <c r="J2773" s="51"/>
      <c r="K2773" s="51"/>
      <c r="L2773" s="51"/>
      <c r="M2773" s="51"/>
      <c r="N2773" s="51"/>
      <c r="O2773" s="51"/>
      <c r="P2773" s="51"/>
      <c r="Q2773" s="51"/>
      <c r="R2773" s="45"/>
    </row>
    <row r="2774" spans="4:18" x14ac:dyDescent="0.25">
      <c r="D2774" s="46"/>
      <c r="E2774" s="46"/>
      <c r="F2774" s="47"/>
      <c r="G2774" s="47"/>
      <c r="H2774" s="47"/>
      <c r="I2774" s="45"/>
      <c r="J2774" s="45"/>
      <c r="K2774" s="45"/>
      <c r="L2774" s="45"/>
      <c r="M2774" s="45"/>
      <c r="N2774" s="45"/>
      <c r="O2774" s="45"/>
      <c r="P2774" s="45"/>
      <c r="Q2774" s="45"/>
      <c r="R2774" s="45"/>
    </row>
    <row r="2775" spans="4:18" x14ac:dyDescent="0.25">
      <c r="D2775" s="48"/>
      <c r="E2775" s="49"/>
      <c r="F2775" s="50"/>
      <c r="G2775" s="50"/>
      <c r="H2775" s="47"/>
      <c r="I2775" s="51"/>
      <c r="J2775" s="51"/>
      <c r="K2775" s="51"/>
      <c r="L2775" s="51"/>
      <c r="M2775" s="51"/>
      <c r="N2775" s="51"/>
      <c r="O2775" s="51"/>
      <c r="P2775" s="51"/>
      <c r="Q2775" s="51"/>
      <c r="R2775" s="45"/>
    </row>
    <row r="2776" spans="4:18" x14ac:dyDescent="0.25">
      <c r="D2776" s="46"/>
      <c r="E2776" s="46"/>
      <c r="F2776" s="47"/>
      <c r="G2776" s="47"/>
      <c r="H2776" s="47"/>
      <c r="I2776" s="45"/>
      <c r="J2776" s="45"/>
      <c r="K2776" s="45"/>
      <c r="L2776" s="45"/>
      <c r="M2776" s="45"/>
      <c r="N2776" s="45"/>
      <c r="O2776" s="45"/>
      <c r="P2776" s="45"/>
      <c r="Q2776" s="45"/>
      <c r="R2776" s="45"/>
    </row>
    <row r="2777" spans="4:18" x14ac:dyDescent="0.25">
      <c r="D2777" s="46"/>
      <c r="E2777" s="46"/>
      <c r="F2777" s="47"/>
      <c r="G2777" s="47"/>
      <c r="H2777" s="47"/>
      <c r="I2777" s="45"/>
      <c r="J2777" s="45"/>
      <c r="K2777" s="45"/>
      <c r="L2777" s="45"/>
      <c r="M2777" s="45"/>
      <c r="N2777" s="45"/>
      <c r="O2777" s="45"/>
      <c r="P2777" s="45"/>
      <c r="Q2777" s="45"/>
      <c r="R2777" s="45"/>
    </row>
    <row r="2778" spans="4:18" x14ac:dyDescent="0.25">
      <c r="D2778" s="46"/>
      <c r="E2778" s="46"/>
      <c r="F2778" s="47"/>
      <c r="G2778" s="47"/>
      <c r="H2778" s="47"/>
      <c r="I2778" s="45"/>
      <c r="J2778" s="45"/>
      <c r="K2778" s="45"/>
      <c r="L2778" s="45"/>
      <c r="M2778" s="45"/>
      <c r="N2778" s="45"/>
      <c r="O2778" s="45"/>
      <c r="P2778" s="45"/>
      <c r="Q2778" s="45"/>
      <c r="R2778" s="45"/>
    </row>
    <row r="2779" spans="4:18" x14ac:dyDescent="0.25">
      <c r="D2779" s="48"/>
      <c r="E2779" s="49"/>
      <c r="F2779" s="50"/>
      <c r="G2779" s="50"/>
      <c r="H2779" s="47"/>
      <c r="I2779" s="51"/>
      <c r="J2779" s="51"/>
      <c r="K2779" s="51"/>
      <c r="L2779" s="51"/>
      <c r="M2779" s="51"/>
      <c r="N2779" s="51"/>
      <c r="O2779" s="51"/>
      <c r="P2779" s="51"/>
      <c r="Q2779" s="51"/>
      <c r="R2779" s="45"/>
    </row>
    <row r="2780" spans="4:18" x14ac:dyDescent="0.25">
      <c r="D2780" s="48"/>
      <c r="E2780" s="49"/>
      <c r="F2780" s="50"/>
      <c r="G2780" s="50"/>
      <c r="H2780" s="47"/>
      <c r="I2780" s="51"/>
      <c r="J2780" s="51"/>
      <c r="K2780" s="51"/>
      <c r="L2780" s="51"/>
      <c r="M2780" s="51"/>
      <c r="N2780" s="51"/>
      <c r="O2780" s="51"/>
      <c r="P2780" s="51"/>
      <c r="Q2780" s="51"/>
      <c r="R2780" s="45"/>
    </row>
    <row r="2781" spans="4:18" x14ac:dyDescent="0.25">
      <c r="D2781" s="46"/>
      <c r="E2781" s="46"/>
      <c r="F2781" s="47"/>
      <c r="G2781" s="47"/>
      <c r="H2781" s="47"/>
      <c r="I2781" s="45"/>
      <c r="J2781" s="45"/>
      <c r="K2781" s="45"/>
      <c r="L2781" s="45"/>
      <c r="M2781" s="45"/>
      <c r="N2781" s="45"/>
      <c r="O2781" s="45"/>
      <c r="P2781" s="45"/>
      <c r="Q2781" s="45"/>
      <c r="R2781" s="45"/>
    </row>
    <row r="2782" spans="4:18" x14ac:dyDescent="0.25">
      <c r="D2782" s="46"/>
      <c r="E2782" s="46"/>
      <c r="F2782" s="47"/>
      <c r="G2782" s="47"/>
      <c r="H2782" s="47"/>
      <c r="I2782" s="45"/>
      <c r="J2782" s="45"/>
      <c r="K2782" s="45"/>
      <c r="L2782" s="45"/>
      <c r="M2782" s="45"/>
      <c r="N2782" s="45"/>
      <c r="O2782" s="45"/>
      <c r="P2782" s="45"/>
      <c r="Q2782" s="45"/>
      <c r="R2782" s="45"/>
    </row>
    <row r="2783" spans="4:18" x14ac:dyDescent="0.25">
      <c r="D2783" s="48"/>
      <c r="E2783" s="49"/>
      <c r="F2783" s="50"/>
      <c r="G2783" s="50"/>
      <c r="H2783" s="47"/>
      <c r="I2783" s="51"/>
      <c r="J2783" s="51"/>
      <c r="K2783" s="51"/>
      <c r="L2783" s="51"/>
      <c r="M2783" s="51"/>
      <c r="N2783" s="51"/>
      <c r="O2783" s="51"/>
      <c r="P2783" s="51"/>
      <c r="Q2783" s="51"/>
      <c r="R2783" s="45"/>
    </row>
    <row r="2784" spans="4:18" x14ac:dyDescent="0.25">
      <c r="D2784" s="46"/>
      <c r="E2784" s="46"/>
      <c r="F2784" s="47"/>
      <c r="G2784" s="47"/>
      <c r="H2784" s="47"/>
      <c r="I2784" s="45"/>
      <c r="J2784" s="45"/>
      <c r="K2784" s="45"/>
      <c r="L2784" s="45"/>
      <c r="M2784" s="45"/>
      <c r="N2784" s="45"/>
      <c r="O2784" s="45"/>
      <c r="P2784" s="45"/>
      <c r="Q2784" s="45"/>
      <c r="R2784" s="45"/>
    </row>
    <row r="2785" spans="4:18" x14ac:dyDescent="0.25">
      <c r="D2785" s="48"/>
      <c r="E2785" s="49"/>
      <c r="F2785" s="50"/>
      <c r="G2785" s="50"/>
      <c r="H2785" s="47"/>
      <c r="I2785" s="51"/>
      <c r="J2785" s="51"/>
      <c r="K2785" s="51"/>
      <c r="L2785" s="51"/>
      <c r="M2785" s="51"/>
      <c r="N2785" s="51"/>
      <c r="O2785" s="51"/>
      <c r="P2785" s="51"/>
      <c r="Q2785" s="51"/>
      <c r="R2785" s="45"/>
    </row>
    <row r="2786" spans="4:18" x14ac:dyDescent="0.25">
      <c r="D2786" s="46"/>
      <c r="E2786" s="46"/>
      <c r="F2786" s="47"/>
      <c r="G2786" s="47"/>
      <c r="H2786" s="47"/>
      <c r="I2786" s="45"/>
      <c r="J2786" s="45"/>
      <c r="K2786" s="45"/>
      <c r="L2786" s="45"/>
      <c r="M2786" s="45"/>
      <c r="N2786" s="45"/>
      <c r="O2786" s="45"/>
      <c r="P2786" s="45"/>
      <c r="Q2786" s="45"/>
      <c r="R2786" s="45"/>
    </row>
    <row r="2787" spans="4:18" x14ac:dyDescent="0.25">
      <c r="D2787" s="48"/>
      <c r="E2787" s="49"/>
      <c r="F2787" s="50"/>
      <c r="G2787" s="50"/>
      <c r="H2787" s="47"/>
      <c r="I2787" s="51"/>
      <c r="J2787" s="51"/>
      <c r="K2787" s="51"/>
      <c r="L2787" s="51"/>
      <c r="M2787" s="51"/>
      <c r="N2787" s="51"/>
      <c r="O2787" s="51"/>
      <c r="P2787" s="51"/>
      <c r="Q2787" s="51"/>
      <c r="R2787" s="45"/>
    </row>
    <row r="2788" spans="4:18" x14ac:dyDescent="0.25">
      <c r="D2788" s="48"/>
      <c r="E2788" s="49"/>
      <c r="F2788" s="50"/>
      <c r="G2788" s="50"/>
      <c r="H2788" s="47"/>
      <c r="I2788" s="51"/>
      <c r="J2788" s="51"/>
      <c r="K2788" s="51"/>
      <c r="L2788" s="51"/>
      <c r="M2788" s="51"/>
      <c r="N2788" s="51"/>
      <c r="O2788" s="51"/>
      <c r="P2788" s="51"/>
      <c r="Q2788" s="51"/>
      <c r="R2788" s="45"/>
    </row>
    <row r="2789" spans="4:18" x14ac:dyDescent="0.25">
      <c r="D2789" s="46"/>
      <c r="E2789" s="46"/>
      <c r="F2789" s="47"/>
      <c r="G2789" s="47"/>
      <c r="H2789" s="47"/>
      <c r="I2789" s="45"/>
      <c r="J2789" s="45"/>
      <c r="K2789" s="45"/>
      <c r="L2789" s="45"/>
      <c r="M2789" s="45"/>
      <c r="N2789" s="45"/>
      <c r="O2789" s="45"/>
      <c r="P2789" s="45"/>
      <c r="Q2789" s="45"/>
      <c r="R2789" s="45"/>
    </row>
    <row r="2790" spans="4:18" x14ac:dyDescent="0.25">
      <c r="D2790" s="48"/>
      <c r="E2790" s="49"/>
      <c r="F2790" s="50"/>
      <c r="G2790" s="50"/>
      <c r="H2790" s="47"/>
      <c r="I2790" s="51"/>
      <c r="J2790" s="51"/>
      <c r="K2790" s="51"/>
      <c r="L2790" s="51"/>
      <c r="M2790" s="51"/>
      <c r="N2790" s="51"/>
      <c r="O2790" s="51"/>
      <c r="P2790" s="51"/>
      <c r="Q2790" s="51"/>
      <c r="R2790" s="45"/>
    </row>
    <row r="2791" spans="4:18" x14ac:dyDescent="0.25">
      <c r="D2791" s="46"/>
      <c r="E2791" s="46"/>
      <c r="F2791" s="47"/>
      <c r="G2791" s="47"/>
      <c r="H2791" s="47"/>
      <c r="I2791" s="45"/>
      <c r="J2791" s="45"/>
      <c r="K2791" s="45"/>
      <c r="L2791" s="45"/>
      <c r="M2791" s="45"/>
      <c r="N2791" s="45"/>
      <c r="O2791" s="45"/>
      <c r="P2791" s="45"/>
      <c r="Q2791" s="45"/>
      <c r="R2791" s="45"/>
    </row>
    <row r="2792" spans="4:18" x14ac:dyDescent="0.25">
      <c r="D2792" s="46"/>
      <c r="E2792" s="46"/>
      <c r="F2792" s="47"/>
      <c r="G2792" s="47"/>
      <c r="H2792" s="47"/>
      <c r="I2792" s="45"/>
      <c r="J2792" s="45"/>
      <c r="K2792" s="45"/>
      <c r="L2792" s="45"/>
      <c r="M2792" s="45"/>
      <c r="N2792" s="45"/>
      <c r="O2792" s="45"/>
      <c r="P2792" s="45"/>
      <c r="Q2792" s="45"/>
      <c r="R2792" s="45"/>
    </row>
    <row r="2793" spans="4:18" x14ac:dyDescent="0.25">
      <c r="D2793" s="48"/>
      <c r="E2793" s="49"/>
      <c r="F2793" s="50"/>
      <c r="G2793" s="50"/>
      <c r="H2793" s="47"/>
      <c r="I2793" s="51"/>
      <c r="J2793" s="51"/>
      <c r="K2793" s="51"/>
      <c r="L2793" s="51"/>
      <c r="M2793" s="51"/>
      <c r="N2793" s="51"/>
      <c r="O2793" s="51"/>
      <c r="P2793" s="51"/>
      <c r="Q2793" s="51"/>
      <c r="R2793" s="45"/>
    </row>
    <row r="2794" spans="4:18" x14ac:dyDescent="0.25">
      <c r="D2794" s="46"/>
      <c r="E2794" s="46"/>
      <c r="F2794" s="47"/>
      <c r="G2794" s="47"/>
      <c r="H2794" s="47"/>
      <c r="I2794" s="45"/>
      <c r="J2794" s="45"/>
      <c r="K2794" s="45"/>
      <c r="L2794" s="45"/>
      <c r="M2794" s="45"/>
      <c r="N2794" s="45"/>
      <c r="O2794" s="45"/>
      <c r="P2794" s="45"/>
      <c r="Q2794" s="45"/>
      <c r="R2794" s="45"/>
    </row>
    <row r="2795" spans="4:18" x14ac:dyDescent="0.25">
      <c r="D2795" s="48"/>
      <c r="E2795" s="49"/>
      <c r="F2795" s="50"/>
      <c r="G2795" s="50"/>
      <c r="H2795" s="47"/>
      <c r="I2795" s="51"/>
      <c r="J2795" s="51"/>
      <c r="K2795" s="51"/>
      <c r="L2795" s="51"/>
      <c r="M2795" s="51"/>
      <c r="N2795" s="51"/>
      <c r="O2795" s="51"/>
      <c r="P2795" s="51"/>
      <c r="Q2795" s="51"/>
      <c r="R2795" s="45"/>
    </row>
    <row r="2796" spans="4:18" x14ac:dyDescent="0.25">
      <c r="D2796" s="46"/>
      <c r="E2796" s="46"/>
      <c r="F2796" s="47"/>
      <c r="G2796" s="47"/>
      <c r="H2796" s="47"/>
      <c r="I2796" s="45"/>
      <c r="J2796" s="45"/>
      <c r="K2796" s="45"/>
      <c r="L2796" s="45"/>
      <c r="M2796" s="45"/>
      <c r="N2796" s="45"/>
      <c r="O2796" s="45"/>
      <c r="P2796" s="45"/>
      <c r="Q2796" s="45"/>
      <c r="R2796" s="45"/>
    </row>
    <row r="2797" spans="4:18" x14ac:dyDescent="0.25">
      <c r="D2797" s="48"/>
      <c r="E2797" s="49"/>
      <c r="F2797" s="50"/>
      <c r="G2797" s="50"/>
      <c r="H2797" s="47"/>
      <c r="I2797" s="51"/>
      <c r="J2797" s="51"/>
      <c r="K2797" s="51"/>
      <c r="L2797" s="51"/>
      <c r="M2797" s="51"/>
      <c r="N2797" s="51"/>
      <c r="O2797" s="51"/>
      <c r="P2797" s="51"/>
      <c r="Q2797" s="51"/>
      <c r="R2797" s="51"/>
    </row>
    <row r="2798" spans="4:18" x14ac:dyDescent="0.25">
      <c r="D2798" s="46"/>
      <c r="E2798" s="46"/>
      <c r="F2798" s="47"/>
      <c r="G2798" s="47"/>
      <c r="H2798" s="47"/>
      <c r="I2798" s="45"/>
      <c r="J2798" s="45"/>
      <c r="K2798" s="45"/>
      <c r="L2798" s="45"/>
      <c r="M2798" s="45"/>
      <c r="N2798" s="45"/>
      <c r="O2798" s="45"/>
      <c r="P2798" s="45"/>
      <c r="Q2798" s="45"/>
      <c r="R2798" s="45"/>
    </row>
    <row r="2799" spans="4:18" x14ac:dyDescent="0.25">
      <c r="D2799" s="48"/>
      <c r="E2799" s="49"/>
      <c r="F2799" s="50"/>
      <c r="G2799" s="50"/>
      <c r="H2799" s="47"/>
      <c r="I2799" s="51"/>
      <c r="J2799" s="51"/>
      <c r="K2799" s="51"/>
      <c r="L2799" s="51"/>
      <c r="M2799" s="51"/>
      <c r="N2799" s="51"/>
      <c r="O2799" s="51"/>
      <c r="P2799" s="51"/>
      <c r="Q2799" s="51"/>
      <c r="R2799" s="45"/>
    </row>
    <row r="2800" spans="4:18" x14ac:dyDescent="0.25">
      <c r="D2800" s="48"/>
      <c r="E2800" s="49"/>
      <c r="F2800" s="50"/>
      <c r="G2800" s="50"/>
      <c r="H2800" s="47"/>
      <c r="I2800" s="51"/>
      <c r="J2800" s="51"/>
      <c r="K2800" s="51"/>
      <c r="L2800" s="51"/>
      <c r="M2800" s="51"/>
      <c r="N2800" s="51"/>
      <c r="O2800" s="51"/>
      <c r="P2800" s="51"/>
      <c r="Q2800" s="51"/>
      <c r="R2800" s="45"/>
    </row>
    <row r="2801" spans="4:18" x14ac:dyDescent="0.25">
      <c r="D2801" s="48"/>
      <c r="E2801" s="49"/>
      <c r="F2801" s="50"/>
      <c r="G2801" s="50"/>
      <c r="H2801" s="47"/>
      <c r="I2801" s="51"/>
      <c r="J2801" s="51"/>
      <c r="K2801" s="51"/>
      <c r="L2801" s="51"/>
      <c r="M2801" s="51"/>
      <c r="N2801" s="51"/>
      <c r="O2801" s="51"/>
      <c r="P2801" s="51"/>
      <c r="Q2801" s="51"/>
      <c r="R2801" s="45"/>
    </row>
    <row r="2802" spans="4:18" x14ac:dyDescent="0.25">
      <c r="D2802" s="46"/>
      <c r="E2802" s="46"/>
      <c r="F2802" s="47"/>
      <c r="G2802" s="47"/>
      <c r="H2802" s="47"/>
      <c r="I2802" s="45"/>
      <c r="J2802" s="45"/>
      <c r="K2802" s="45"/>
      <c r="L2802" s="45"/>
      <c r="M2802" s="45"/>
      <c r="N2802" s="45"/>
      <c r="O2802" s="45"/>
      <c r="P2802" s="45"/>
      <c r="Q2802" s="45"/>
      <c r="R2802" s="45"/>
    </row>
    <row r="2803" spans="4:18" x14ac:dyDescent="0.25">
      <c r="D2803" s="46"/>
      <c r="E2803" s="46"/>
      <c r="F2803" s="47"/>
      <c r="G2803" s="47"/>
      <c r="H2803" s="47"/>
      <c r="I2803" s="45"/>
      <c r="J2803" s="45"/>
      <c r="K2803" s="45"/>
      <c r="L2803" s="45"/>
      <c r="M2803" s="45"/>
      <c r="N2803" s="45"/>
      <c r="O2803" s="45"/>
      <c r="P2803" s="45"/>
      <c r="Q2803" s="45"/>
      <c r="R2803" s="45"/>
    </row>
    <row r="2804" spans="4:18" x14ac:dyDescent="0.25">
      <c r="D2804" s="48"/>
      <c r="E2804" s="49"/>
      <c r="F2804" s="50"/>
      <c r="G2804" s="50"/>
      <c r="H2804" s="47"/>
      <c r="I2804" s="51"/>
      <c r="J2804" s="51"/>
      <c r="K2804" s="51"/>
      <c r="L2804" s="51"/>
      <c r="M2804" s="51"/>
      <c r="N2804" s="51"/>
      <c r="O2804" s="51"/>
      <c r="P2804" s="51"/>
      <c r="Q2804" s="51"/>
      <c r="R2804" s="45"/>
    </row>
    <row r="2805" spans="4:18" x14ac:dyDescent="0.25">
      <c r="D2805" s="48"/>
      <c r="E2805" s="49"/>
      <c r="F2805" s="50"/>
      <c r="G2805" s="50"/>
      <c r="H2805" s="47"/>
      <c r="I2805" s="51"/>
      <c r="J2805" s="51"/>
      <c r="K2805" s="51"/>
      <c r="L2805" s="51"/>
      <c r="M2805" s="51"/>
      <c r="N2805" s="51"/>
      <c r="O2805" s="51"/>
      <c r="P2805" s="51"/>
      <c r="Q2805" s="51"/>
      <c r="R2805" s="45"/>
    </row>
    <row r="2806" spans="4:18" x14ac:dyDescent="0.25">
      <c r="D2806" s="48"/>
      <c r="E2806" s="49"/>
      <c r="F2806" s="50"/>
      <c r="G2806" s="50"/>
      <c r="H2806" s="47"/>
      <c r="I2806" s="51"/>
      <c r="J2806" s="51"/>
      <c r="K2806" s="51"/>
      <c r="L2806" s="51"/>
      <c r="M2806" s="51"/>
      <c r="N2806" s="51"/>
      <c r="O2806" s="51"/>
      <c r="P2806" s="51"/>
      <c r="Q2806" s="51"/>
      <c r="R2806" s="45"/>
    </row>
    <row r="2807" spans="4:18" x14ac:dyDescent="0.25">
      <c r="D2807" s="48"/>
      <c r="E2807" s="49"/>
      <c r="F2807" s="50"/>
      <c r="G2807" s="50"/>
      <c r="H2807" s="47"/>
      <c r="I2807" s="51"/>
      <c r="J2807" s="51"/>
      <c r="K2807" s="51"/>
      <c r="L2807" s="51"/>
      <c r="M2807" s="51"/>
      <c r="N2807" s="51"/>
      <c r="O2807" s="51"/>
      <c r="P2807" s="51"/>
      <c r="Q2807" s="51"/>
      <c r="R2807" s="45"/>
    </row>
    <row r="2808" spans="4:18" x14ac:dyDescent="0.25">
      <c r="D2808" s="48"/>
      <c r="E2808" s="49"/>
      <c r="F2808" s="50"/>
      <c r="G2808" s="50"/>
      <c r="H2808" s="47"/>
      <c r="I2808" s="51"/>
      <c r="J2808" s="51"/>
      <c r="K2808" s="51"/>
      <c r="L2808" s="51"/>
      <c r="M2808" s="51"/>
      <c r="N2808" s="51"/>
      <c r="O2808" s="51"/>
      <c r="P2808" s="51"/>
      <c r="Q2808" s="51"/>
      <c r="R2808" s="45"/>
    </row>
    <row r="2809" spans="4:18" x14ac:dyDescent="0.25">
      <c r="D2809" s="48"/>
      <c r="E2809" s="49"/>
      <c r="F2809" s="50"/>
      <c r="G2809" s="50"/>
      <c r="H2809" s="47"/>
      <c r="I2809" s="51"/>
      <c r="J2809" s="51"/>
      <c r="K2809" s="51"/>
      <c r="L2809" s="51"/>
      <c r="M2809" s="51"/>
      <c r="N2809" s="51"/>
      <c r="O2809" s="51"/>
      <c r="P2809" s="51"/>
      <c r="Q2809" s="51"/>
      <c r="R2809" s="45"/>
    </row>
    <row r="2810" spans="4:18" x14ac:dyDescent="0.25">
      <c r="D2810" s="48"/>
      <c r="E2810" s="49"/>
      <c r="F2810" s="50"/>
      <c r="G2810" s="50"/>
      <c r="H2810" s="47"/>
      <c r="I2810" s="51"/>
      <c r="J2810" s="51"/>
      <c r="K2810" s="51"/>
      <c r="L2810" s="51"/>
      <c r="M2810" s="51"/>
      <c r="N2810" s="51"/>
      <c r="O2810" s="51"/>
      <c r="P2810" s="51"/>
      <c r="Q2810" s="51"/>
      <c r="R2810" s="45"/>
    </row>
    <row r="2811" spans="4:18" x14ac:dyDescent="0.25">
      <c r="D2811" s="48"/>
      <c r="E2811" s="49"/>
      <c r="F2811" s="50"/>
      <c r="G2811" s="50"/>
      <c r="H2811" s="47"/>
      <c r="I2811" s="51"/>
      <c r="J2811" s="51"/>
      <c r="K2811" s="51"/>
      <c r="L2811" s="51"/>
      <c r="M2811" s="51"/>
      <c r="N2811" s="51"/>
      <c r="O2811" s="51"/>
      <c r="P2811" s="51"/>
      <c r="Q2811" s="51"/>
      <c r="R2811" s="45"/>
    </row>
    <row r="2812" spans="4:18" x14ac:dyDescent="0.25">
      <c r="D2812" s="48"/>
      <c r="E2812" s="49"/>
      <c r="F2812" s="50"/>
      <c r="G2812" s="50"/>
      <c r="H2812" s="47"/>
      <c r="I2812" s="51"/>
      <c r="J2812" s="51"/>
      <c r="K2812" s="51"/>
      <c r="L2812" s="51"/>
      <c r="M2812" s="51"/>
      <c r="N2812" s="51"/>
      <c r="O2812" s="51"/>
      <c r="P2812" s="51"/>
      <c r="Q2812" s="51"/>
      <c r="R2812" s="45"/>
    </row>
    <row r="2813" spans="4:18" x14ac:dyDescent="0.25">
      <c r="D2813" s="48"/>
      <c r="E2813" s="49"/>
      <c r="F2813" s="50"/>
      <c r="G2813" s="50"/>
      <c r="H2813" s="47"/>
      <c r="I2813" s="51"/>
      <c r="J2813" s="51"/>
      <c r="K2813" s="51"/>
      <c r="L2813" s="51"/>
      <c r="M2813" s="51"/>
      <c r="N2813" s="51"/>
      <c r="O2813" s="51"/>
      <c r="P2813" s="51"/>
      <c r="Q2813" s="51"/>
      <c r="R2813" s="45"/>
    </row>
    <row r="2814" spans="4:18" x14ac:dyDescent="0.25">
      <c r="D2814" s="48"/>
      <c r="E2814" s="49"/>
      <c r="F2814" s="50"/>
      <c r="G2814" s="50"/>
      <c r="H2814" s="47"/>
      <c r="I2814" s="51"/>
      <c r="J2814" s="51"/>
      <c r="K2814" s="51"/>
      <c r="L2814" s="51"/>
      <c r="M2814" s="51"/>
      <c r="N2814" s="51"/>
      <c r="O2814" s="51"/>
      <c r="P2814" s="51"/>
      <c r="Q2814" s="51"/>
      <c r="R2814" s="45"/>
    </row>
    <row r="2815" spans="4:18" x14ac:dyDescent="0.25">
      <c r="D2815" s="48"/>
      <c r="E2815" s="49"/>
      <c r="F2815" s="50"/>
      <c r="G2815" s="50"/>
      <c r="H2815" s="47"/>
      <c r="I2815" s="51"/>
      <c r="J2815" s="51"/>
      <c r="K2815" s="51"/>
      <c r="L2815" s="51"/>
      <c r="M2815" s="51"/>
      <c r="N2815" s="51"/>
      <c r="O2815" s="51"/>
      <c r="P2815" s="51"/>
      <c r="Q2815" s="51"/>
      <c r="R2815" s="45"/>
    </row>
    <row r="2816" spans="4:18" x14ac:dyDescent="0.25">
      <c r="D2816" s="48"/>
      <c r="E2816" s="49"/>
      <c r="F2816" s="50"/>
      <c r="G2816" s="50"/>
      <c r="H2816" s="47"/>
      <c r="I2816" s="51"/>
      <c r="J2816" s="51"/>
      <c r="K2816" s="51"/>
      <c r="L2816" s="51"/>
      <c r="M2816" s="51"/>
      <c r="N2816" s="51"/>
      <c r="O2816" s="51"/>
      <c r="P2816" s="51"/>
      <c r="Q2816" s="51"/>
      <c r="R2816" s="45"/>
    </row>
    <row r="2817" spans="4:18" x14ac:dyDescent="0.25">
      <c r="D2817" s="48"/>
      <c r="E2817" s="49"/>
      <c r="F2817" s="50"/>
      <c r="G2817" s="50"/>
      <c r="H2817" s="47"/>
      <c r="I2817" s="51"/>
      <c r="J2817" s="51"/>
      <c r="K2817" s="51"/>
      <c r="L2817" s="51"/>
      <c r="M2817" s="51"/>
      <c r="N2817" s="51"/>
      <c r="O2817" s="51"/>
      <c r="P2817" s="51"/>
      <c r="Q2817" s="51"/>
      <c r="R2817" s="45"/>
    </row>
    <row r="2818" spans="4:18" x14ac:dyDescent="0.25">
      <c r="D2818" s="48"/>
      <c r="E2818" s="49"/>
      <c r="F2818" s="50"/>
      <c r="G2818" s="50"/>
      <c r="H2818" s="47"/>
      <c r="I2818" s="51"/>
      <c r="J2818" s="51"/>
      <c r="K2818" s="51"/>
      <c r="L2818" s="51"/>
      <c r="M2818" s="51"/>
      <c r="N2818" s="51"/>
      <c r="O2818" s="51"/>
      <c r="P2818" s="51"/>
      <c r="Q2818" s="51"/>
      <c r="R2818" s="45"/>
    </row>
    <row r="2819" spans="4:18" x14ac:dyDescent="0.25">
      <c r="D2819" s="48"/>
      <c r="E2819" s="49"/>
      <c r="F2819" s="50"/>
      <c r="G2819" s="50"/>
      <c r="H2819" s="47"/>
      <c r="I2819" s="51"/>
      <c r="J2819" s="51"/>
      <c r="K2819" s="51"/>
      <c r="L2819" s="51"/>
      <c r="M2819" s="51"/>
      <c r="N2819" s="51"/>
      <c r="O2819" s="51"/>
      <c r="P2819" s="51"/>
      <c r="Q2819" s="51"/>
      <c r="R2819" s="45"/>
    </row>
    <row r="2820" spans="4:18" x14ac:dyDescent="0.25">
      <c r="D2820" s="48"/>
      <c r="E2820" s="49"/>
      <c r="F2820" s="50"/>
      <c r="G2820" s="50"/>
      <c r="H2820" s="47"/>
      <c r="I2820" s="51"/>
      <c r="J2820" s="51"/>
      <c r="K2820" s="51"/>
      <c r="L2820" s="51"/>
      <c r="M2820" s="51"/>
      <c r="N2820" s="51"/>
      <c r="O2820" s="51"/>
      <c r="P2820" s="51"/>
      <c r="Q2820" s="51"/>
      <c r="R2820" s="45"/>
    </row>
    <row r="2821" spans="4:18" x14ac:dyDescent="0.25">
      <c r="D2821" s="48"/>
      <c r="E2821" s="49"/>
      <c r="F2821" s="50"/>
      <c r="G2821" s="50"/>
      <c r="H2821" s="47"/>
      <c r="I2821" s="51"/>
      <c r="J2821" s="51"/>
      <c r="K2821" s="51"/>
      <c r="L2821" s="51"/>
      <c r="M2821" s="51"/>
      <c r="N2821" s="51"/>
      <c r="O2821" s="51"/>
      <c r="P2821" s="51"/>
      <c r="Q2821" s="51"/>
      <c r="R2821" s="45"/>
    </row>
    <row r="2822" spans="4:18" x14ac:dyDescent="0.25">
      <c r="D2822" s="48"/>
      <c r="E2822" s="49"/>
      <c r="F2822" s="50"/>
      <c r="G2822" s="50"/>
      <c r="H2822" s="47"/>
      <c r="I2822" s="51"/>
      <c r="J2822" s="51"/>
      <c r="K2822" s="51"/>
      <c r="L2822" s="51"/>
      <c r="M2822" s="51"/>
      <c r="N2822" s="51"/>
      <c r="O2822" s="51"/>
      <c r="P2822" s="51"/>
      <c r="Q2822" s="51"/>
      <c r="R2822" s="45"/>
    </row>
    <row r="2823" spans="4:18" x14ac:dyDescent="0.25">
      <c r="D2823" s="48"/>
      <c r="E2823" s="49"/>
      <c r="F2823" s="50"/>
      <c r="G2823" s="50"/>
      <c r="H2823" s="47"/>
      <c r="I2823" s="51"/>
      <c r="J2823" s="51"/>
      <c r="K2823" s="51"/>
      <c r="L2823" s="51"/>
      <c r="M2823" s="51"/>
      <c r="N2823" s="51"/>
      <c r="O2823" s="51"/>
      <c r="P2823" s="51"/>
      <c r="Q2823" s="51"/>
      <c r="R2823" s="45"/>
    </row>
    <row r="2824" spans="4:18" x14ac:dyDescent="0.25">
      <c r="D2824" s="48"/>
      <c r="E2824" s="49"/>
      <c r="F2824" s="50"/>
      <c r="G2824" s="50"/>
      <c r="H2824" s="47"/>
      <c r="I2824" s="51"/>
      <c r="J2824" s="51"/>
      <c r="K2824" s="51"/>
      <c r="L2824" s="51"/>
      <c r="M2824" s="51"/>
      <c r="N2824" s="51"/>
      <c r="O2824" s="51"/>
      <c r="P2824" s="51"/>
      <c r="Q2824" s="51"/>
      <c r="R2824" s="45"/>
    </row>
    <row r="2825" spans="4:18" x14ac:dyDescent="0.25">
      <c r="D2825" s="48"/>
      <c r="E2825" s="49"/>
      <c r="F2825" s="50"/>
      <c r="G2825" s="50"/>
      <c r="H2825" s="47"/>
      <c r="I2825" s="51"/>
      <c r="J2825" s="51"/>
      <c r="K2825" s="51"/>
      <c r="L2825" s="51"/>
      <c r="M2825" s="51"/>
      <c r="N2825" s="51"/>
      <c r="O2825" s="51"/>
      <c r="P2825" s="51"/>
      <c r="Q2825" s="51"/>
      <c r="R2825" s="45"/>
    </row>
    <row r="2826" spans="4:18" x14ac:dyDescent="0.25">
      <c r="D2826" s="48"/>
      <c r="E2826" s="49"/>
      <c r="F2826" s="50"/>
      <c r="G2826" s="50"/>
      <c r="H2826" s="47"/>
      <c r="I2826" s="54"/>
      <c r="J2826" s="54"/>
      <c r="K2826" s="54"/>
      <c r="L2826" s="54"/>
      <c r="M2826" s="51"/>
      <c r="N2826" s="51"/>
      <c r="O2826" s="51"/>
      <c r="P2826" s="51"/>
      <c r="Q2826" s="51"/>
      <c r="R2826" s="45"/>
    </row>
    <row r="2827" spans="4:18" x14ac:dyDescent="0.25">
      <c r="D2827" s="48"/>
      <c r="E2827" s="49"/>
      <c r="F2827" s="50"/>
      <c r="G2827" s="50"/>
      <c r="H2827" s="47"/>
      <c r="I2827" s="51"/>
      <c r="J2827" s="51"/>
      <c r="K2827" s="51"/>
      <c r="L2827" s="51"/>
      <c r="M2827" s="51"/>
      <c r="N2827" s="51"/>
      <c r="O2827" s="51"/>
      <c r="P2827" s="51"/>
      <c r="Q2827" s="51"/>
      <c r="R2827" s="45"/>
    </row>
    <row r="2828" spans="4:18" x14ac:dyDescent="0.25">
      <c r="D2828" s="48"/>
      <c r="E2828" s="49"/>
      <c r="F2828" s="50"/>
      <c r="G2828" s="50"/>
      <c r="H2828" s="47"/>
      <c r="I2828" s="51"/>
      <c r="J2828" s="51"/>
      <c r="K2828" s="51"/>
      <c r="L2828" s="51"/>
      <c r="M2828" s="51"/>
      <c r="N2828" s="51"/>
      <c r="O2828" s="51"/>
      <c r="P2828" s="51"/>
      <c r="Q2828" s="51"/>
      <c r="R2828" s="45"/>
    </row>
    <row r="2829" spans="4:18" x14ac:dyDescent="0.25">
      <c r="D2829" s="48"/>
      <c r="E2829" s="49"/>
      <c r="F2829" s="50"/>
      <c r="G2829" s="50"/>
      <c r="H2829" s="47"/>
      <c r="I2829" s="51"/>
      <c r="J2829" s="51"/>
      <c r="K2829" s="51"/>
      <c r="L2829" s="51"/>
      <c r="M2829" s="51"/>
      <c r="N2829" s="51"/>
      <c r="O2829" s="51"/>
      <c r="P2829" s="51"/>
      <c r="Q2829" s="51"/>
      <c r="R2829" s="45"/>
    </row>
    <row r="2830" spans="4:18" x14ac:dyDescent="0.25">
      <c r="D2830" s="48"/>
      <c r="E2830" s="49"/>
      <c r="F2830" s="50"/>
      <c r="G2830" s="50"/>
      <c r="H2830" s="47"/>
      <c r="I2830" s="51"/>
      <c r="J2830" s="51"/>
      <c r="K2830" s="51"/>
      <c r="L2830" s="51"/>
      <c r="M2830" s="51"/>
      <c r="N2830" s="51"/>
      <c r="O2830" s="51"/>
      <c r="P2830" s="51"/>
      <c r="Q2830" s="51"/>
      <c r="R2830" s="45"/>
    </row>
    <row r="2831" spans="4:18" x14ac:dyDescent="0.25">
      <c r="D2831" s="48"/>
      <c r="E2831" s="49"/>
      <c r="F2831" s="50"/>
      <c r="G2831" s="50"/>
      <c r="H2831" s="47"/>
      <c r="I2831" s="51"/>
      <c r="J2831" s="51"/>
      <c r="K2831" s="51"/>
      <c r="L2831" s="51"/>
      <c r="M2831" s="51"/>
      <c r="N2831" s="51"/>
      <c r="O2831" s="51"/>
      <c r="P2831" s="51"/>
      <c r="Q2831" s="51"/>
      <c r="R2831" s="45"/>
    </row>
    <row r="2832" spans="4:18" x14ac:dyDescent="0.25">
      <c r="D2832" s="48"/>
      <c r="E2832" s="49"/>
      <c r="F2832" s="50"/>
      <c r="G2832" s="50"/>
      <c r="H2832" s="47"/>
      <c r="I2832" s="51"/>
      <c r="J2832" s="51"/>
      <c r="K2832" s="51"/>
      <c r="L2832" s="51"/>
      <c r="M2832" s="51"/>
      <c r="N2832" s="51"/>
      <c r="O2832" s="51"/>
      <c r="P2832" s="51"/>
      <c r="Q2832" s="51"/>
      <c r="R2832" s="45"/>
    </row>
    <row r="2833" spans="4:18" x14ac:dyDescent="0.25">
      <c r="D2833" s="48"/>
      <c r="E2833" s="49"/>
      <c r="F2833" s="50"/>
      <c r="G2833" s="50"/>
      <c r="H2833" s="47"/>
      <c r="I2833" s="51"/>
      <c r="J2833" s="51"/>
      <c r="K2833" s="51"/>
      <c r="L2833" s="51"/>
      <c r="M2833" s="51"/>
      <c r="N2833" s="51"/>
      <c r="O2833" s="51"/>
      <c r="P2833" s="51"/>
      <c r="Q2833" s="51"/>
      <c r="R2833" s="45"/>
    </row>
    <row r="2834" spans="4:18" x14ac:dyDescent="0.25">
      <c r="D2834" s="48"/>
      <c r="E2834" s="49"/>
      <c r="F2834" s="50"/>
      <c r="G2834" s="50"/>
      <c r="H2834" s="47"/>
      <c r="I2834" s="51"/>
      <c r="J2834" s="51"/>
      <c r="K2834" s="51"/>
      <c r="L2834" s="51"/>
      <c r="M2834" s="51"/>
      <c r="N2834" s="51"/>
      <c r="O2834" s="51"/>
      <c r="P2834" s="51"/>
      <c r="Q2834" s="51"/>
      <c r="R2834" s="45"/>
    </row>
    <row r="2835" spans="4:18" x14ac:dyDescent="0.25">
      <c r="D2835" s="48"/>
      <c r="E2835" s="49"/>
      <c r="F2835" s="50"/>
      <c r="G2835" s="50"/>
      <c r="H2835" s="47"/>
      <c r="I2835" s="51"/>
      <c r="J2835" s="51"/>
      <c r="K2835" s="51"/>
      <c r="L2835" s="51"/>
      <c r="M2835" s="51"/>
      <c r="N2835" s="51"/>
      <c r="O2835" s="51"/>
      <c r="P2835" s="51"/>
      <c r="Q2835" s="51"/>
      <c r="R2835" s="45"/>
    </row>
    <row r="2836" spans="4:18" x14ac:dyDescent="0.25">
      <c r="D2836" s="48"/>
      <c r="E2836" s="49"/>
      <c r="F2836" s="50"/>
      <c r="G2836" s="50"/>
      <c r="H2836" s="47"/>
      <c r="I2836" s="51"/>
      <c r="J2836" s="51"/>
      <c r="K2836" s="51"/>
      <c r="L2836" s="51"/>
      <c r="M2836" s="51"/>
      <c r="N2836" s="51"/>
      <c r="O2836" s="51"/>
      <c r="P2836" s="51"/>
      <c r="Q2836" s="51"/>
      <c r="R2836" s="45"/>
    </row>
    <row r="2837" spans="4:18" x14ac:dyDescent="0.25">
      <c r="D2837" s="48"/>
      <c r="E2837" s="49"/>
      <c r="F2837" s="50"/>
      <c r="G2837" s="50"/>
      <c r="H2837" s="47"/>
      <c r="I2837" s="51"/>
      <c r="J2837" s="51"/>
      <c r="K2837" s="51"/>
      <c r="L2837" s="51"/>
      <c r="M2837" s="51"/>
      <c r="N2837" s="51"/>
      <c r="O2837" s="51"/>
      <c r="P2837" s="51"/>
      <c r="Q2837" s="51"/>
      <c r="R2837" s="45"/>
    </row>
    <row r="2838" spans="4:18" x14ac:dyDescent="0.25">
      <c r="D2838" s="48"/>
      <c r="E2838" s="49"/>
      <c r="F2838" s="50"/>
      <c r="G2838" s="50"/>
      <c r="H2838" s="47"/>
      <c r="I2838" s="51"/>
      <c r="J2838" s="51"/>
      <c r="K2838" s="51"/>
      <c r="L2838" s="51"/>
      <c r="M2838" s="51"/>
      <c r="N2838" s="51"/>
      <c r="O2838" s="51"/>
      <c r="P2838" s="51"/>
      <c r="Q2838" s="51"/>
      <c r="R2838" s="45"/>
    </row>
    <row r="2839" spans="4:18" x14ac:dyDescent="0.25">
      <c r="D2839" s="48"/>
      <c r="E2839" s="49"/>
      <c r="F2839" s="50"/>
      <c r="G2839" s="50"/>
      <c r="H2839" s="47"/>
      <c r="I2839" s="51"/>
      <c r="J2839" s="51"/>
      <c r="K2839" s="51"/>
      <c r="L2839" s="51"/>
      <c r="M2839" s="51"/>
      <c r="N2839" s="51"/>
      <c r="O2839" s="51"/>
      <c r="P2839" s="51"/>
      <c r="Q2839" s="51"/>
      <c r="R2839" s="45"/>
    </row>
    <row r="2840" spans="4:18" x14ac:dyDescent="0.25">
      <c r="D2840" s="48"/>
      <c r="E2840" s="49"/>
      <c r="F2840" s="50"/>
      <c r="G2840" s="50"/>
      <c r="H2840" s="47"/>
      <c r="I2840" s="51"/>
      <c r="J2840" s="51"/>
      <c r="K2840" s="51"/>
      <c r="L2840" s="51"/>
      <c r="M2840" s="51"/>
      <c r="N2840" s="51"/>
      <c r="O2840" s="51"/>
      <c r="P2840" s="51"/>
      <c r="Q2840" s="51"/>
      <c r="R2840" s="45"/>
    </row>
    <row r="2841" spans="4:18" x14ac:dyDescent="0.25">
      <c r="D2841" s="48"/>
      <c r="E2841" s="49"/>
      <c r="F2841" s="50"/>
      <c r="G2841" s="50"/>
      <c r="H2841" s="47"/>
      <c r="I2841" s="51"/>
      <c r="J2841" s="51"/>
      <c r="K2841" s="51"/>
      <c r="L2841" s="51"/>
      <c r="M2841" s="51"/>
      <c r="N2841" s="51"/>
      <c r="O2841" s="51"/>
      <c r="P2841" s="51"/>
      <c r="Q2841" s="51"/>
      <c r="R2841" s="45"/>
    </row>
    <row r="2842" spans="4:18" x14ac:dyDescent="0.25">
      <c r="D2842" s="48"/>
      <c r="E2842" s="49"/>
      <c r="F2842" s="50"/>
      <c r="G2842" s="50"/>
      <c r="H2842" s="47"/>
      <c r="I2842" s="51"/>
      <c r="J2842" s="51"/>
      <c r="K2842" s="51"/>
      <c r="L2842" s="51"/>
      <c r="M2842" s="51"/>
      <c r="N2842" s="51"/>
      <c r="O2842" s="51"/>
      <c r="P2842" s="51"/>
      <c r="Q2842" s="51"/>
      <c r="R2842" s="45"/>
    </row>
    <row r="2843" spans="4:18" x14ac:dyDescent="0.25">
      <c r="D2843" s="48"/>
      <c r="E2843" s="49"/>
      <c r="F2843" s="50"/>
      <c r="G2843" s="50"/>
      <c r="H2843" s="47"/>
      <c r="I2843" s="51"/>
      <c r="J2843" s="51"/>
      <c r="K2843" s="51"/>
      <c r="L2843" s="51"/>
      <c r="M2843" s="51"/>
      <c r="N2843" s="51"/>
      <c r="O2843" s="51"/>
      <c r="P2843" s="51"/>
      <c r="Q2843" s="51"/>
      <c r="R2843" s="45"/>
    </row>
    <row r="2844" spans="4:18" x14ac:dyDescent="0.25">
      <c r="D2844" s="48"/>
      <c r="E2844" s="49"/>
      <c r="F2844" s="50"/>
      <c r="G2844" s="50"/>
      <c r="H2844" s="47"/>
      <c r="I2844" s="51"/>
      <c r="J2844" s="51"/>
      <c r="K2844" s="51"/>
      <c r="L2844" s="51"/>
      <c r="M2844" s="51"/>
      <c r="N2844" s="51"/>
      <c r="O2844" s="51"/>
      <c r="P2844" s="51"/>
      <c r="Q2844" s="51"/>
      <c r="R2844" s="45"/>
    </row>
    <row r="2845" spans="4:18" x14ac:dyDescent="0.25">
      <c r="D2845" s="48"/>
      <c r="E2845" s="49"/>
      <c r="F2845" s="50"/>
      <c r="G2845" s="50"/>
      <c r="H2845" s="47"/>
      <c r="I2845" s="51"/>
      <c r="J2845" s="51"/>
      <c r="K2845" s="51"/>
      <c r="L2845" s="51"/>
      <c r="M2845" s="51"/>
      <c r="N2845" s="51"/>
      <c r="O2845" s="51"/>
      <c r="P2845" s="51"/>
      <c r="Q2845" s="51"/>
      <c r="R2845" s="45"/>
    </row>
    <row r="2846" spans="4:18" x14ac:dyDescent="0.25">
      <c r="D2846" s="48"/>
      <c r="E2846" s="49"/>
      <c r="F2846" s="50"/>
      <c r="G2846" s="50"/>
      <c r="H2846" s="47"/>
      <c r="I2846" s="51"/>
      <c r="J2846" s="51"/>
      <c r="K2846" s="51"/>
      <c r="L2846" s="51"/>
      <c r="M2846" s="51"/>
      <c r="N2846" s="51"/>
      <c r="O2846" s="51"/>
      <c r="P2846" s="51"/>
      <c r="Q2846" s="51"/>
      <c r="R2846" s="45"/>
    </row>
    <row r="2847" spans="4:18" x14ac:dyDescent="0.25">
      <c r="D2847" s="48"/>
      <c r="E2847" s="49"/>
      <c r="F2847" s="50"/>
      <c r="G2847" s="50"/>
      <c r="H2847" s="47"/>
      <c r="I2847" s="51"/>
      <c r="J2847" s="51"/>
      <c r="K2847" s="51"/>
      <c r="L2847" s="51"/>
      <c r="M2847" s="51"/>
      <c r="N2847" s="51"/>
      <c r="O2847" s="51"/>
      <c r="P2847" s="51"/>
      <c r="Q2847" s="51"/>
      <c r="R2847" s="45"/>
    </row>
    <row r="2848" spans="4:18" x14ac:dyDescent="0.25">
      <c r="D2848" s="48"/>
      <c r="E2848" s="49"/>
      <c r="F2848" s="50"/>
      <c r="G2848" s="50"/>
      <c r="H2848" s="47"/>
      <c r="I2848" s="51"/>
      <c r="J2848" s="51"/>
      <c r="K2848" s="51"/>
      <c r="L2848" s="51"/>
      <c r="M2848" s="51"/>
      <c r="N2848" s="51"/>
      <c r="O2848" s="51"/>
      <c r="P2848" s="51"/>
      <c r="Q2848" s="51"/>
      <c r="R2848" s="45"/>
    </row>
    <row r="2849" spans="4:18" x14ac:dyDescent="0.25">
      <c r="D2849" s="48"/>
      <c r="E2849" s="49"/>
      <c r="F2849" s="50"/>
      <c r="G2849" s="50"/>
      <c r="H2849" s="47"/>
      <c r="I2849" s="51"/>
      <c r="J2849" s="51"/>
      <c r="K2849" s="51"/>
      <c r="L2849" s="51"/>
      <c r="M2849" s="51"/>
      <c r="N2849" s="51"/>
      <c r="O2849" s="51"/>
      <c r="P2849" s="51"/>
      <c r="Q2849" s="51"/>
      <c r="R2849" s="45"/>
    </row>
    <row r="2850" spans="4:18" x14ac:dyDescent="0.25">
      <c r="D2850" s="48"/>
      <c r="E2850" s="49"/>
      <c r="F2850" s="50"/>
      <c r="G2850" s="50"/>
      <c r="H2850" s="47"/>
      <c r="I2850" s="51"/>
      <c r="J2850" s="51"/>
      <c r="K2850" s="51"/>
      <c r="L2850" s="51"/>
      <c r="M2850" s="51"/>
      <c r="N2850" s="51"/>
      <c r="O2850" s="51"/>
      <c r="P2850" s="51"/>
      <c r="Q2850" s="51"/>
      <c r="R2850" s="45"/>
    </row>
    <row r="2851" spans="4:18" x14ac:dyDescent="0.25">
      <c r="D2851" s="48"/>
      <c r="E2851" s="49"/>
      <c r="F2851" s="50"/>
      <c r="G2851" s="50"/>
      <c r="H2851" s="47"/>
      <c r="I2851" s="51"/>
      <c r="J2851" s="51"/>
      <c r="K2851" s="51"/>
      <c r="L2851" s="51"/>
      <c r="M2851" s="51"/>
      <c r="N2851" s="51"/>
      <c r="O2851" s="51"/>
      <c r="P2851" s="51"/>
      <c r="Q2851" s="51"/>
      <c r="R2851" s="45"/>
    </row>
    <row r="2852" spans="4:18" x14ac:dyDescent="0.25">
      <c r="D2852" s="48"/>
      <c r="E2852" s="49"/>
      <c r="F2852" s="50"/>
      <c r="G2852" s="50"/>
      <c r="H2852" s="47"/>
      <c r="I2852" s="51"/>
      <c r="J2852" s="51"/>
      <c r="K2852" s="51"/>
      <c r="L2852" s="51"/>
      <c r="M2852" s="51"/>
      <c r="N2852" s="51"/>
      <c r="O2852" s="51"/>
      <c r="P2852" s="51"/>
      <c r="Q2852" s="51"/>
      <c r="R2852" s="45"/>
    </row>
    <row r="2853" spans="4:18" x14ac:dyDescent="0.25">
      <c r="D2853" s="48"/>
      <c r="E2853" s="49"/>
      <c r="F2853" s="50"/>
      <c r="G2853" s="50"/>
      <c r="H2853" s="47"/>
      <c r="I2853" s="51"/>
      <c r="J2853" s="51"/>
      <c r="K2853" s="51"/>
      <c r="L2853" s="51"/>
      <c r="M2853" s="51"/>
      <c r="N2853" s="51"/>
      <c r="O2853" s="51"/>
      <c r="P2853" s="51"/>
      <c r="Q2853" s="51"/>
      <c r="R2853" s="45"/>
    </row>
    <row r="2854" spans="4:18" x14ac:dyDescent="0.25">
      <c r="D2854" s="48"/>
      <c r="E2854" s="49"/>
      <c r="F2854" s="50"/>
      <c r="G2854" s="50"/>
      <c r="H2854" s="47"/>
      <c r="I2854" s="51"/>
      <c r="J2854" s="51"/>
      <c r="K2854" s="51"/>
      <c r="L2854" s="51"/>
      <c r="M2854" s="51"/>
      <c r="N2854" s="51"/>
      <c r="O2854" s="51"/>
      <c r="P2854" s="51"/>
      <c r="Q2854" s="51"/>
      <c r="R2854" s="45"/>
    </row>
    <row r="2855" spans="4:18" x14ac:dyDescent="0.25">
      <c r="D2855" s="48"/>
      <c r="E2855" s="46"/>
      <c r="F2855" s="46"/>
      <c r="G2855" s="46"/>
      <c r="H2855" s="46"/>
      <c r="I2855" s="45"/>
      <c r="J2855" s="45"/>
      <c r="K2855" s="45"/>
      <c r="L2855" s="45"/>
      <c r="M2855" s="45"/>
      <c r="N2855" s="45"/>
      <c r="O2855" s="45"/>
      <c r="P2855" s="45"/>
      <c r="Q2855" s="45"/>
      <c r="R2855" s="45"/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INVENTARIO COMPRAS</vt:lpstr>
      <vt:lpstr>INVENTARIO CONSIGNACION</vt:lpstr>
      <vt:lpstr>SALARIOS</vt:lpstr>
      <vt:lpstr>INVENTARIOS MES</vt:lpstr>
      <vt:lpstr>TABLA PLEGADO</vt:lpstr>
      <vt:lpstr>INVENTARIO 2017</vt:lpstr>
    </vt:vector>
  </TitlesOfParts>
  <Company>Windows XP Colossus Edition 2 Reloaded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Colossus User</dc:creator>
  <cp:lastModifiedBy>Acer</cp:lastModifiedBy>
  <cp:lastPrinted>2012-01-03T13:13:37Z</cp:lastPrinted>
  <dcterms:created xsi:type="dcterms:W3CDTF">2009-09-16T00:14:21Z</dcterms:created>
  <dcterms:modified xsi:type="dcterms:W3CDTF">2019-02-16T18:19:48Z</dcterms:modified>
</cp:coreProperties>
</file>