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_and_Result_Info" sheetId="1" state="visible" r:id="rId2"/>
    <sheet name="Soil and Plant Plot (2)" sheetId="2" state="visible" r:id="rId3"/>
    <sheet name="Soil and Plant Plot" sheetId="3" state="visible" r:id="rId4"/>
    <sheet name="O month" sheetId="4" state="visible" r:id="rId5"/>
    <sheet name="H month " sheetId="5" state="visible" r:id="rId6"/>
  </sheets>
  <definedNames>
    <definedName function="false" hidden="false" name="Sample_and_Result_Info" vbProcedure="false">Sample_and_Result_Info!$A$1:$V$21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<sst xmlns="http://schemas.openxmlformats.org/spreadsheetml/2006/main" count="448" uniqueCount="200">
  <si>
    <t xml:space="preserve">OurLabID</t>
  </si>
  <si>
    <t xml:space="preserve">Sample ID</t>
  </si>
  <si>
    <t xml:space="preserve">Delta 2H (‰)</t>
  </si>
  <si>
    <t xml:space="preserve">Delta 2H Comment</t>
  </si>
  <si>
    <t xml:space="preserve">Delta 18O (‰)</t>
  </si>
  <si>
    <t xml:space="preserve">Delta 18O Comment</t>
  </si>
  <si>
    <t xml:space="preserve">Tray Position</t>
  </si>
  <si>
    <t xml:space="preserve">Sample Weight (mg)</t>
  </si>
  <si>
    <t xml:space="preserve">Sample Type</t>
  </si>
  <si>
    <t xml:space="preserve">State or Province</t>
  </si>
  <si>
    <t xml:space="preserve">Country Code</t>
  </si>
  <si>
    <t xml:space="preserve">Latitude</t>
  </si>
  <si>
    <t xml:space="preserve">Longitude</t>
  </si>
  <si>
    <t xml:space="preserve">LatLong Accuracy</t>
  </si>
  <si>
    <t xml:space="preserve">Collection Date/Time (Start)</t>
  </si>
  <si>
    <t xml:space="preserve">Collection Date/Time (end)</t>
  </si>
  <si>
    <t xml:space="preserve">Elevation</t>
  </si>
  <si>
    <t xml:space="preserve">Meters or Feet</t>
  </si>
  <si>
    <t xml:space="preserve">Top</t>
  </si>
  <si>
    <t xml:space="preserve">Bottom</t>
  </si>
  <si>
    <t xml:space="preserve">Other Info</t>
  </si>
  <si>
    <t xml:space="preserve">W-110084</t>
  </si>
  <si>
    <t xml:space="preserve">WAS 27 DFUST1 05-26-21 P</t>
  </si>
  <si>
    <t xml:space="preserve">W-110085</t>
  </si>
  <si>
    <t xml:space="preserve">WAS 42 ESVST1 05-26-21 P</t>
  </si>
  <si>
    <t xml:space="preserve">W-110086</t>
  </si>
  <si>
    <t xml:space="preserve">WAS 27 DFUST2 05-26-21 P</t>
  </si>
  <si>
    <t xml:space="preserve">W-110087</t>
  </si>
  <si>
    <t xml:space="preserve">WAS 42 ESUST2 05-26-21 P</t>
  </si>
  <si>
    <t xml:space="preserve">Error for your mass spec analyses are: +/- 2.1 ‰ for 2H and +/- 0.22 ‰ 18O.</t>
  </si>
  <si>
    <t xml:space="preserve">W-110088</t>
  </si>
  <si>
    <t xml:space="preserve">03 06-03-21 P</t>
  </si>
  <si>
    <t xml:space="preserve">W-110089</t>
  </si>
  <si>
    <t xml:space="preserve">21 06-03-21 P</t>
  </si>
  <si>
    <t xml:space="preserve">W-110090</t>
  </si>
  <si>
    <t xml:space="preserve">50 06-03-21 P</t>
  </si>
  <si>
    <t xml:space="preserve">W-110091</t>
  </si>
  <si>
    <t xml:space="preserve">51 06-03-21 P</t>
  </si>
  <si>
    <t xml:space="preserve">W-110092</t>
  </si>
  <si>
    <t xml:space="preserve">42 02-07-21 P</t>
  </si>
  <si>
    <t xml:space="preserve">W-110093</t>
  </si>
  <si>
    <t xml:space="preserve">27 02-07-21 P</t>
  </si>
  <si>
    <t xml:space="preserve">W-110094</t>
  </si>
  <si>
    <t xml:space="preserve">21 02-07-21 P</t>
  </si>
  <si>
    <t xml:space="preserve">W-110095</t>
  </si>
  <si>
    <t xml:space="preserve">50 02-07-21 P</t>
  </si>
  <si>
    <t xml:space="preserve">W-110096</t>
  </si>
  <si>
    <t xml:space="preserve">51 02-07-21 P</t>
  </si>
  <si>
    <t xml:space="preserve">W-110097</t>
  </si>
  <si>
    <t xml:space="preserve">03 02-07-21 P</t>
  </si>
  <si>
    <t xml:space="preserve">W-110098</t>
  </si>
  <si>
    <t xml:space="preserve">50 31-08-21 P</t>
  </si>
  <si>
    <t xml:space="preserve">W-110099</t>
  </si>
  <si>
    <t xml:space="preserve">21 31-08-21 P</t>
  </si>
  <si>
    <t xml:space="preserve">W-110100</t>
  </si>
  <si>
    <t xml:space="preserve">42 31-08-21 P</t>
  </si>
  <si>
    <t xml:space="preserve">W-110101</t>
  </si>
  <si>
    <t xml:space="preserve">03 31-08-21 P</t>
  </si>
  <si>
    <t xml:space="preserve">W-110102</t>
  </si>
  <si>
    <t xml:space="preserve">51 31-08-21 P</t>
  </si>
  <si>
    <t xml:space="preserve">W-110103</t>
  </si>
  <si>
    <t xml:space="preserve">27 31-08-21 P</t>
  </si>
  <si>
    <t xml:space="preserve">Plant Samples</t>
  </si>
  <si>
    <t xml:space="preserve">Soil Samples</t>
  </si>
  <si>
    <t xml:space="preserve">Water Samples </t>
  </si>
  <si>
    <t xml:space="preserve">GMWL X</t>
  </si>
  <si>
    <t xml:space="preserve">GMWL Y</t>
  </si>
  <si>
    <t xml:space="preserve">δ2H, in ‰</t>
  </si>
  <si>
    <t xml:space="preserve">δ18O, in ‰</t>
  </si>
  <si>
    <t xml:space="preserve">δ2H Comment</t>
  </si>
  <si>
    <t xml:space="preserve">W-48948</t>
  </si>
  <si>
    <t xml:space="preserve">WAS 42 REG2 05-26-21 S</t>
  </si>
  <si>
    <t xml:space="preserve">W-48906</t>
  </si>
  <si>
    <t xml:space="preserve">LS-1</t>
  </si>
  <si>
    <t xml:space="preserve">W-48949</t>
  </si>
  <si>
    <t xml:space="preserve">WAS 27 DFUS REG2 05-26-21 S</t>
  </si>
  <si>
    <t xml:space="preserve">NB BB</t>
  </si>
  <si>
    <t xml:space="preserve">W-48907</t>
  </si>
  <si>
    <t xml:space="preserve">LS-2</t>
  </si>
  <si>
    <t xml:space="preserve">W-48950</t>
  </si>
  <si>
    <t xml:space="preserve">WAS 42 REG1 05-026-21 S</t>
  </si>
  <si>
    <t xml:space="preserve">W-48908</t>
  </si>
  <si>
    <t xml:space="preserve">LS-3</t>
  </si>
  <si>
    <t xml:space="preserve">W-48951</t>
  </si>
  <si>
    <t xml:space="preserve">WAS 27 DFUS REG 1 05-26-21 S</t>
  </si>
  <si>
    <t xml:space="preserve">W-48909</t>
  </si>
  <si>
    <t xml:space="preserve">LS-4</t>
  </si>
  <si>
    <t xml:space="preserve">W-48952</t>
  </si>
  <si>
    <t xml:space="preserve">51 R2 06-03-21 S</t>
  </si>
  <si>
    <t xml:space="preserve">W-48910</t>
  </si>
  <si>
    <t xml:space="preserve">LS-5</t>
  </si>
  <si>
    <t xml:space="preserve">W-48953</t>
  </si>
  <si>
    <t xml:space="preserve">50 R2 06-03-21 S</t>
  </si>
  <si>
    <t xml:space="preserve">W-48911</t>
  </si>
  <si>
    <t xml:space="preserve">LS-6</t>
  </si>
  <si>
    <t xml:space="preserve">W-48954</t>
  </si>
  <si>
    <t xml:space="preserve">21 R1 06-03-21 S</t>
  </si>
  <si>
    <t xml:space="preserve">W-48912</t>
  </si>
  <si>
    <t xml:space="preserve">LS-7</t>
  </si>
  <si>
    <t xml:space="preserve">W-48955</t>
  </si>
  <si>
    <t xml:space="preserve">50 R1 06-03-21 S</t>
  </si>
  <si>
    <t xml:space="preserve">W-48913</t>
  </si>
  <si>
    <t xml:space="preserve">LS-8</t>
  </si>
  <si>
    <t xml:space="preserve">W-48956</t>
  </si>
  <si>
    <t xml:space="preserve">51 R1 06-03-21 S</t>
  </si>
  <si>
    <t xml:space="preserve">W-48914</t>
  </si>
  <si>
    <t xml:space="preserve">LS-9</t>
  </si>
  <si>
    <t xml:space="preserve">W-48957</t>
  </si>
  <si>
    <t xml:space="preserve">27 R2 01-07-21 S</t>
  </si>
  <si>
    <t xml:space="preserve">W-48915</t>
  </si>
  <si>
    <t xml:space="preserve">LS-10</t>
  </si>
  <si>
    <t xml:space="preserve">W-48958</t>
  </si>
  <si>
    <t xml:space="preserve">51 R2 01-07-21 S</t>
  </si>
  <si>
    <t xml:space="preserve">W-48916</t>
  </si>
  <si>
    <t xml:space="preserve">LS-11</t>
  </si>
  <si>
    <t xml:space="preserve">W-48959</t>
  </si>
  <si>
    <t xml:space="preserve">21 01-07-21 S</t>
  </si>
  <si>
    <t xml:space="preserve">W-48917</t>
  </si>
  <si>
    <t xml:space="preserve">LS-12</t>
  </si>
  <si>
    <t xml:space="preserve">W-48960</t>
  </si>
  <si>
    <t xml:space="preserve">51 R1 01-07-21 S</t>
  </si>
  <si>
    <t xml:space="preserve">W-48918</t>
  </si>
  <si>
    <t xml:space="preserve">US-1</t>
  </si>
  <si>
    <t xml:space="preserve">W-48961</t>
  </si>
  <si>
    <t xml:space="preserve">27 R1 01-07-21 S</t>
  </si>
  <si>
    <t xml:space="preserve">W-48919</t>
  </si>
  <si>
    <t xml:space="preserve">LS-13</t>
  </si>
  <si>
    <t xml:space="preserve">W-48962</t>
  </si>
  <si>
    <t xml:space="preserve">27 R1 21-08-21 S</t>
  </si>
  <si>
    <t xml:space="preserve">W-48920</t>
  </si>
  <si>
    <t xml:space="preserve">US-2</t>
  </si>
  <si>
    <t xml:space="preserve">W-48963</t>
  </si>
  <si>
    <t xml:space="preserve">50 R1 31-08-21 S</t>
  </si>
  <si>
    <t xml:space="preserve">W-48921</t>
  </si>
  <si>
    <t xml:space="preserve">LS-14</t>
  </si>
  <si>
    <t xml:space="preserve">W-48964</t>
  </si>
  <si>
    <t xml:space="preserve">50 R2 31-08-21 S</t>
  </si>
  <si>
    <t xml:space="preserve">NB</t>
  </si>
  <si>
    <t xml:space="preserve">W-48922</t>
  </si>
  <si>
    <t xml:space="preserve">US-3</t>
  </si>
  <si>
    <t xml:space="preserve">W-48965</t>
  </si>
  <si>
    <t xml:space="preserve">21 R1 31-08-21 S</t>
  </si>
  <si>
    <t xml:space="preserve">W-48923</t>
  </si>
  <si>
    <t xml:space="preserve">LS-15</t>
  </si>
  <si>
    <t xml:space="preserve">W-48966</t>
  </si>
  <si>
    <t xml:space="preserve">51 R1 31-08-21 S</t>
  </si>
  <si>
    <t xml:space="preserve">W-48924</t>
  </si>
  <si>
    <t xml:space="preserve">LS-16 18-08-21</t>
  </si>
  <si>
    <t xml:space="preserve">W-48967</t>
  </si>
  <si>
    <t xml:space="preserve">27 R2 31-08-21 S</t>
  </si>
  <si>
    <t xml:space="preserve">W-48925</t>
  </si>
  <si>
    <t xml:space="preserve">US-4</t>
  </si>
  <si>
    <t xml:space="preserve">W-48968</t>
  </si>
  <si>
    <t xml:space="preserve">51 R2 31-08-21 S</t>
  </si>
  <si>
    <t xml:space="preserve">W-48926</t>
  </si>
  <si>
    <t xml:space="preserve">LS-17 31-08-21</t>
  </si>
  <si>
    <t xml:space="preserve">Avg PS *do it weighted* </t>
  </si>
  <si>
    <t xml:space="preserve">AVG SS</t>
  </si>
  <si>
    <t xml:space="preserve">Avg SS *do it weighted* </t>
  </si>
  <si>
    <t xml:space="preserve">AVG Water Samples </t>
  </si>
  <si>
    <t xml:space="preserve">SD </t>
  </si>
  <si>
    <t xml:space="preserve">Month</t>
  </si>
  <si>
    <t xml:space="preserve">Date</t>
  </si>
  <si>
    <t xml:space="preserve">Tree ID </t>
  </si>
  <si>
    <t xml:space="preserve">MAY</t>
  </si>
  <si>
    <t xml:space="preserve">JUNE</t>
  </si>
  <si>
    <t xml:space="preserve">LS-10* a little enriched</t>
  </si>
  <si>
    <t xml:space="preserve">nan</t>
  </si>
  <si>
    <t xml:space="preserve">LS-12* a little enriched</t>
  </si>
  <si>
    <t xml:space="preserve">JULY</t>
  </si>
  <si>
    <t xml:space="preserve">US-1* a little enriched</t>
  </si>
  <si>
    <t xml:space="preserve">AUGUST</t>
  </si>
  <si>
    <t xml:space="preserve">LS-15*outlier </t>
  </si>
  <si>
    <t xml:space="preserve">AUGUST </t>
  </si>
  <si>
    <t xml:space="preserve">nan </t>
  </si>
  <si>
    <t xml:space="preserve">AVERAGE VALUES </t>
  </si>
  <si>
    <t xml:space="preserve">Month </t>
  </si>
  <si>
    <t xml:space="preserve">51T</t>
  </si>
  <si>
    <t xml:space="preserve">42T</t>
  </si>
  <si>
    <t xml:space="preserve">50T</t>
  </si>
  <si>
    <t xml:space="preserve">27T</t>
  </si>
  <si>
    <t xml:space="preserve">3T</t>
  </si>
  <si>
    <t xml:space="preserve">21T</t>
  </si>
  <si>
    <t xml:space="preserve">51S</t>
  </si>
  <si>
    <t xml:space="preserve">42S</t>
  </si>
  <si>
    <t xml:space="preserve">50S</t>
  </si>
  <si>
    <t xml:space="preserve">27S</t>
  </si>
  <si>
    <t xml:space="preserve">3S</t>
  </si>
  <si>
    <t xml:space="preserve">21S</t>
  </si>
  <si>
    <t xml:space="preserve">Water H</t>
  </si>
  <si>
    <t xml:space="preserve">SD Water H</t>
  </si>
  <si>
    <t xml:space="preserve">MAY </t>
  </si>
  <si>
    <t xml:space="preserve">JUNE </t>
  </si>
  <si>
    <t xml:space="preserve">JULY </t>
  </si>
  <si>
    <t xml:space="preserve">δ2O, in ‰</t>
  </si>
  <si>
    <t xml:space="preserve">Water </t>
  </si>
  <si>
    <t xml:space="preserve">SD Water O</t>
  </si>
  <si>
    <t xml:space="preserve">do this for soil, weighted and average by species and site Upper cliff vs lower cliff </t>
  </si>
  <si>
    <t xml:space="preserve">check how long after rain event we collected </t>
  </si>
  <si>
    <t xml:space="preserve">*only one sample for july, it barely rained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</si>
</sst>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997300"/>
      <rgbColor rgb="FF800080"/>
      <rgbColor rgb="FF255E91"/>
      <rgbColor rgb="FFBFBFBF"/>
      <rgbColor rgb="FF808080"/>
      <rgbColor rgb="FFA56C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2A6099"/>
      <rgbColor rgb="FF0000FF"/>
      <rgbColor rgb="FF00CCFF"/>
      <rgbColor rgb="FFCCFFFF"/>
      <rgbColor rgb="FFA9D18E"/>
      <rgbColor rgb="FFFFFF99"/>
      <rgbColor rgb="FFC9C9C9"/>
      <rgbColor rgb="FFFF99CC"/>
      <rgbColor rgb="FFCC99FF"/>
      <rgbColor rgb="FFFFD966"/>
      <rgbColor rgb="FF4472C4"/>
      <rgbColor rgb="FF33CCCC"/>
      <rgbColor rgb="FF81D41A"/>
      <rgbColor rgb="FFFFCC00"/>
      <rgbColor rgb="FFFF9900"/>
      <rgbColor rgb="FFFF6600"/>
      <rgbColor rgb="FF636363"/>
      <rgbColor rgb="FF969696"/>
      <rgbColor rgb="FF003366"/>
      <rgbColor rgb="FF339966"/>
      <rgbColor rgb="FF003300"/>
      <rgbColor rgb="FF333300"/>
      <rgbColor rgb="FF993300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Dual Isotope 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'Soil and Plant Plot (2)'!$N$1</c:f>
              <c:strCache>
                <c:ptCount val="1"/>
                <c:pt idx="0">
                  <c:v>Water Samples </c:v>
                </c:pt>
              </c:strCache>
            </c:strRef>
          </c:tx>
          <c:spPr>
            <a:solidFill>
              <a:srgbClr val="2a6099"/>
            </a:solidFill>
            <a:ln w="28800">
              <a:noFill/>
            </a:ln>
          </c:spPr>
          <c:marker>
            <c:symbol val="circle"/>
            <c:size val="3"/>
            <c:spPr>
              <a:solidFill>
                <a:srgbClr val="2a6099"/>
              </a:solidFill>
            </c:spPr>
          </c:marker>
          <c:dPt>
            <c:idx val="6"/>
            <c:marker>
              <c:symbol val="circle"/>
              <c:size val="3"/>
              <c:spPr>
                <a:solidFill>
                  <a:srgbClr val="2a6099"/>
                </a:solidFill>
              </c:spPr>
            </c:marker>
          </c:dPt>
          <c:dLbls>
            <c:dLbl>
              <c:idx val="6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'Soil and Plant Plot (2)'!$R$3:$R$23</c:f>
              <c:numCache>
                <c:formatCode>General</c:formatCode>
                <c:ptCount val="21"/>
                <c:pt idx="0">
                  <c:v>-11.774</c:v>
                </c:pt>
                <c:pt idx="1">
                  <c:v>-23.171</c:v>
                </c:pt>
                <c:pt idx="2">
                  <c:v>-17.528</c:v>
                </c:pt>
                <c:pt idx="3">
                  <c:v>-13.772</c:v>
                </c:pt>
                <c:pt idx="4">
                  <c:v>-10.224</c:v>
                </c:pt>
                <c:pt idx="5">
                  <c:v>-19.401</c:v>
                </c:pt>
                <c:pt idx="6">
                  <c:v>-24.201</c:v>
                </c:pt>
                <c:pt idx="7">
                  <c:v>-18.667</c:v>
                </c:pt>
                <c:pt idx="8">
                  <c:v>-15.864</c:v>
                </c:pt>
                <c:pt idx="9">
                  <c:v>-12.533</c:v>
                </c:pt>
                <c:pt idx="10">
                  <c:v>-16.55</c:v>
                </c:pt>
                <c:pt idx="11">
                  <c:v>-14.001</c:v>
                </c:pt>
                <c:pt idx="12">
                  <c:v>-14.296</c:v>
                </c:pt>
                <c:pt idx="13">
                  <c:v>-16.378</c:v>
                </c:pt>
                <c:pt idx="14">
                  <c:v>-17.414</c:v>
                </c:pt>
                <c:pt idx="15">
                  <c:v>-12.72</c:v>
                </c:pt>
                <c:pt idx="16">
                  <c:v>-12.87</c:v>
                </c:pt>
                <c:pt idx="17">
                  <c:v>-4.374</c:v>
                </c:pt>
                <c:pt idx="18">
                  <c:v>-16.872</c:v>
                </c:pt>
                <c:pt idx="19">
                  <c:v>-19.624</c:v>
                </c:pt>
                <c:pt idx="20">
                  <c:v>-17.065</c:v>
                </c:pt>
              </c:numCache>
            </c:numRef>
          </c:xVal>
          <c:yVal>
            <c:numRef>
              <c:f>'Soil and Plant Plot (2)'!$P$3:$P$23</c:f>
              <c:numCache>
                <c:formatCode>General</c:formatCode>
                <c:ptCount val="21"/>
                <c:pt idx="0">
                  <c:v>-90.5</c:v>
                </c:pt>
                <c:pt idx="1">
                  <c:v>-177.24</c:v>
                </c:pt>
                <c:pt idx="2">
                  <c:v>-149.06</c:v>
                </c:pt>
                <c:pt idx="3">
                  <c:v>-108.5</c:v>
                </c:pt>
                <c:pt idx="4">
                  <c:v>-86.45</c:v>
                </c:pt>
                <c:pt idx="5">
                  <c:v>-151.15</c:v>
                </c:pt>
                <c:pt idx="6">
                  <c:v>-192.46</c:v>
                </c:pt>
                <c:pt idx="7">
                  <c:v>-149.9</c:v>
                </c:pt>
                <c:pt idx="8">
                  <c:v>-133.14</c:v>
                </c:pt>
                <c:pt idx="9">
                  <c:v>-105.69</c:v>
                </c:pt>
                <c:pt idx="10">
                  <c:v>-129.81</c:v>
                </c:pt>
                <c:pt idx="11">
                  <c:v>-105.88</c:v>
                </c:pt>
                <c:pt idx="12">
                  <c:v>-108.15</c:v>
                </c:pt>
                <c:pt idx="13">
                  <c:v>-130.71</c:v>
                </c:pt>
                <c:pt idx="14">
                  <c:v>-136.88</c:v>
                </c:pt>
                <c:pt idx="15">
                  <c:v>-103.68</c:v>
                </c:pt>
                <c:pt idx="16">
                  <c:v>-100.61</c:v>
                </c:pt>
                <c:pt idx="17">
                  <c:v>-45.34</c:v>
                </c:pt>
                <c:pt idx="18">
                  <c:v>-134.03</c:v>
                </c:pt>
                <c:pt idx="19">
                  <c:v>-151.9</c:v>
                </c:pt>
                <c:pt idx="20">
                  <c:v>-141.48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"GMWL"</c:f>
              <c:strCache>
                <c:ptCount val="1"/>
                <c:pt idx="0">
                  <c:v>GMWL</c:v>
                </c:pt>
              </c:strCache>
            </c:strRef>
          </c:tx>
          <c:spPr>
            <a:solidFill>
              <a:srgbClr val="ff0000"/>
            </a:solidFill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'Soil and Plant Plot (2)'!$W$2:$W$3</c:f>
              <c:numCache>
                <c:formatCode>General</c:formatCode>
                <c:ptCount val="2"/>
                <c:pt idx="0">
                  <c:v>5</c:v>
                </c:pt>
                <c:pt idx="1">
                  <c:v>-21</c:v>
                </c:pt>
              </c:numCache>
            </c:numRef>
          </c:xVal>
          <c:yVal>
            <c:numRef>
              <c:f>'Soil and Plant Plot (2)'!$X$2:$X$3</c:f>
              <c:numCache>
                <c:formatCode>General</c:formatCode>
                <c:ptCount val="2"/>
                <c:pt idx="0">
                  <c:v>51.37</c:v>
                </c:pt>
                <c:pt idx="1">
                  <c:v>-157.15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"Soil Samples"</c:f>
              <c:strCache>
                <c:ptCount val="1"/>
                <c:pt idx="0">
                  <c:v>Soil Samples</c:v>
                </c:pt>
              </c:strCache>
            </c:strRef>
          </c:tx>
          <c:spPr>
            <a:solidFill>
              <a:srgbClr val="ffff38"/>
            </a:solidFill>
            <a:ln w="25560">
              <a:noFill/>
            </a:ln>
          </c:spPr>
          <c:marker>
            <c:symbol val="circle"/>
            <c:size val="3"/>
            <c:spPr>
              <a:solidFill>
                <a:srgbClr val="ffff38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'Soil and Plant Plot (2)'!$L$3:$L$23</c:f>
              <c:numCache>
                <c:formatCode>General</c:formatCode>
                <c:ptCount val="21"/>
                <c:pt idx="0">
                  <c:v>-15.522</c:v>
                </c:pt>
                <c:pt idx="1">
                  <c:v>-18.327</c:v>
                </c:pt>
                <c:pt idx="2">
                  <c:v>-15.957</c:v>
                </c:pt>
                <c:pt idx="3">
                  <c:v>-17.249</c:v>
                </c:pt>
                <c:pt idx="4">
                  <c:v>-7.598</c:v>
                </c:pt>
                <c:pt idx="5">
                  <c:v>-7.934</c:v>
                </c:pt>
                <c:pt idx="6">
                  <c:v>-6.492</c:v>
                </c:pt>
                <c:pt idx="7">
                  <c:v>2.774</c:v>
                </c:pt>
                <c:pt idx="8">
                  <c:v>-13.404</c:v>
                </c:pt>
                <c:pt idx="9">
                  <c:v>-1.48</c:v>
                </c:pt>
                <c:pt idx="10">
                  <c:v>-8.832</c:v>
                </c:pt>
                <c:pt idx="11">
                  <c:v>-3.772</c:v>
                </c:pt>
                <c:pt idx="12">
                  <c:v>-8.255</c:v>
                </c:pt>
                <c:pt idx="13">
                  <c:v>-0.621</c:v>
                </c:pt>
                <c:pt idx="14">
                  <c:v>-3.6</c:v>
                </c:pt>
                <c:pt idx="15">
                  <c:v>-6.898</c:v>
                </c:pt>
                <c:pt idx="16">
                  <c:v>-5.382</c:v>
                </c:pt>
                <c:pt idx="17">
                  <c:v>-8.33</c:v>
                </c:pt>
                <c:pt idx="18">
                  <c:v>-7.896</c:v>
                </c:pt>
                <c:pt idx="19">
                  <c:v>-1.672</c:v>
                </c:pt>
                <c:pt idx="20">
                  <c:v>-2.634</c:v>
                </c:pt>
              </c:numCache>
            </c:numRef>
          </c:xVal>
          <c:yVal>
            <c:numRef>
              <c:f>'Soil and Plant Plot (2)'!$J$3:$J$23</c:f>
              <c:numCache>
                <c:formatCode>General</c:formatCode>
                <c:ptCount val="21"/>
                <c:pt idx="0">
                  <c:v>-132.54</c:v>
                </c:pt>
                <c:pt idx="1">
                  <c:v>-145.68</c:v>
                </c:pt>
                <c:pt idx="2">
                  <c:v>-126.98</c:v>
                </c:pt>
                <c:pt idx="3">
                  <c:v>-137.43</c:v>
                </c:pt>
                <c:pt idx="4">
                  <c:v>-100.18</c:v>
                </c:pt>
                <c:pt idx="5">
                  <c:v>-88.4</c:v>
                </c:pt>
                <c:pt idx="6">
                  <c:v>-102.15</c:v>
                </c:pt>
                <c:pt idx="7">
                  <c:v>-78.92</c:v>
                </c:pt>
                <c:pt idx="8">
                  <c:v>-122.64</c:v>
                </c:pt>
                <c:pt idx="9">
                  <c:v>-110.17</c:v>
                </c:pt>
                <c:pt idx="10">
                  <c:v>-114.81</c:v>
                </c:pt>
                <c:pt idx="11">
                  <c:v>-100.64</c:v>
                </c:pt>
                <c:pt idx="12">
                  <c:v>-111.4</c:v>
                </c:pt>
                <c:pt idx="13">
                  <c:v>-102.51</c:v>
                </c:pt>
                <c:pt idx="14">
                  <c:v>-110.25</c:v>
                </c:pt>
                <c:pt idx="15">
                  <c:v>-115.45</c:v>
                </c:pt>
                <c:pt idx="16">
                  <c:v>-128.22</c:v>
                </c:pt>
                <c:pt idx="17">
                  <c:v>-112.78</c:v>
                </c:pt>
                <c:pt idx="18">
                  <c:v>-118.85</c:v>
                </c:pt>
                <c:pt idx="19">
                  <c:v>-98.25</c:v>
                </c:pt>
                <c:pt idx="20">
                  <c:v>-108.96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"Plant Samples"</c:f>
              <c:strCache>
                <c:ptCount val="1"/>
                <c:pt idx="0">
                  <c:v>Plant Samples</c:v>
                </c:pt>
              </c:strCache>
            </c:strRef>
          </c:tx>
          <c:spPr>
            <a:solidFill>
              <a:srgbClr val="81d41a"/>
            </a:solidFill>
            <a:ln w="25560">
              <a:noFill/>
            </a:ln>
          </c:spPr>
          <c:marker>
            <c:symbol val="square"/>
            <c:size val="5"/>
            <c:spPr>
              <a:solidFill>
                <a:srgbClr val="81d41a"/>
              </a:solidFill>
            </c:spPr>
          </c:marker>
          <c:dPt>
            <c:idx val="12"/>
            <c:marker>
              <c:symbol val="square"/>
              <c:size val="5"/>
              <c:spPr>
                <a:solidFill>
                  <a:srgbClr val="81d41a"/>
                </a:solidFill>
              </c:spPr>
            </c:marker>
          </c:dPt>
          <c:dLbls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'Soil and Plant Plot (2)'!$E$3:$E$22</c:f>
              <c:numCache>
                <c:formatCode>General</c:formatCode>
                <c:ptCount val="20"/>
                <c:pt idx="0">
                  <c:v>-17.57</c:v>
                </c:pt>
                <c:pt idx="1">
                  <c:v>-18.05</c:v>
                </c:pt>
                <c:pt idx="2">
                  <c:v>-18</c:v>
                </c:pt>
                <c:pt idx="3">
                  <c:v>-18.18</c:v>
                </c:pt>
                <c:pt idx="4">
                  <c:v>-16.39</c:v>
                </c:pt>
                <c:pt idx="5">
                  <c:v>-15.9</c:v>
                </c:pt>
                <c:pt idx="6">
                  <c:v>-14.98</c:v>
                </c:pt>
                <c:pt idx="7">
                  <c:v>-14.63</c:v>
                </c:pt>
                <c:pt idx="8">
                  <c:v>-15.12</c:v>
                </c:pt>
                <c:pt idx="9">
                  <c:v>-16.79</c:v>
                </c:pt>
                <c:pt idx="10">
                  <c:v>-16.11</c:v>
                </c:pt>
                <c:pt idx="11">
                  <c:v>-15.53</c:v>
                </c:pt>
                <c:pt idx="12">
                  <c:v>-15.19</c:v>
                </c:pt>
                <c:pt idx="13">
                  <c:v>-16.53</c:v>
                </c:pt>
                <c:pt idx="14">
                  <c:v>-15.99</c:v>
                </c:pt>
                <c:pt idx="15">
                  <c:v>-16.47</c:v>
                </c:pt>
                <c:pt idx="16">
                  <c:v>-18.49</c:v>
                </c:pt>
                <c:pt idx="17">
                  <c:v>-16.56</c:v>
                </c:pt>
                <c:pt idx="18">
                  <c:v>-16.23</c:v>
                </c:pt>
                <c:pt idx="19">
                  <c:v>-17.73</c:v>
                </c:pt>
              </c:numCache>
            </c:numRef>
          </c:xVal>
          <c:yVal>
            <c:numRef>
              <c:f>'Soil and Plant Plot (2)'!$D$3:$D$22</c:f>
              <c:numCache>
                <c:formatCode>General</c:formatCode>
                <c:ptCount val="20"/>
                <c:pt idx="0">
                  <c:v>-141.86</c:v>
                </c:pt>
                <c:pt idx="1">
                  <c:v>-148.5</c:v>
                </c:pt>
                <c:pt idx="2">
                  <c:v>-150.12</c:v>
                </c:pt>
                <c:pt idx="3">
                  <c:v>-149.47</c:v>
                </c:pt>
                <c:pt idx="4">
                  <c:v>-132.79</c:v>
                </c:pt>
                <c:pt idx="5">
                  <c:v>-128.56</c:v>
                </c:pt>
                <c:pt idx="6">
                  <c:v>-125.56</c:v>
                </c:pt>
                <c:pt idx="7">
                  <c:v>-127.49</c:v>
                </c:pt>
                <c:pt idx="8">
                  <c:v>-125.02</c:v>
                </c:pt>
                <c:pt idx="9">
                  <c:v>-141.8</c:v>
                </c:pt>
                <c:pt idx="10">
                  <c:v>-131.73</c:v>
                </c:pt>
                <c:pt idx="11">
                  <c:v>-131.92</c:v>
                </c:pt>
                <c:pt idx="12">
                  <c:v>-132.59</c:v>
                </c:pt>
                <c:pt idx="13">
                  <c:v>-133.77</c:v>
                </c:pt>
                <c:pt idx="14">
                  <c:v>-138.59</c:v>
                </c:pt>
                <c:pt idx="15">
                  <c:v>-132.65</c:v>
                </c:pt>
                <c:pt idx="16">
                  <c:v>-144.15</c:v>
                </c:pt>
                <c:pt idx="17">
                  <c:v>-135.14</c:v>
                </c:pt>
                <c:pt idx="18">
                  <c:v>-134.35</c:v>
                </c:pt>
                <c:pt idx="19">
                  <c:v>-145.67</c:v>
                </c:pt>
              </c:numCache>
            </c:numRef>
          </c:yVal>
          <c:smooth val="0"/>
        </c:ser>
        <c:axId val="9731468"/>
        <c:axId val="11605995"/>
      </c:scatterChart>
      <c:valAx>
        <c:axId val="973146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𝛅 18O (‰)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605995"/>
        <c:crosses val="autoZero"/>
        <c:crossBetween val="midCat"/>
      </c:valAx>
      <c:valAx>
        <c:axId val="11605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𝛅 2H (‰)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314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'O month'!$B$2</c:f>
              <c:strCache>
                <c:ptCount val="1"/>
                <c:pt idx="0">
                  <c:v>51T</c:v>
                </c:pt>
              </c:strCache>
            </c:strRef>
          </c:tx>
          <c:spPr>
            <a:solidFill>
              <a:srgbClr val="4472c4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'O month'!$A$3:$A$6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'O month'!$B$3:$B$6</c:f>
              <c:numCache>
                <c:formatCode>General</c:formatCode>
                <c:ptCount val="4"/>
                <c:pt idx="1">
                  <c:v>-14.63</c:v>
                </c:pt>
                <c:pt idx="2">
                  <c:v>-15.19</c:v>
                </c:pt>
                <c:pt idx="3">
                  <c:v>-16.23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 month'!$C$2</c:f>
              <c:strCache>
                <c:ptCount val="1"/>
                <c:pt idx="0">
                  <c:v>42T</c:v>
                </c:pt>
              </c:strCache>
            </c:strRef>
          </c:tx>
          <c:spPr>
            <a:solidFill>
              <a:srgbClr val="c9c9c9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c9c9c9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'O month'!$A$3:$A$6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'O month'!$C$3:$C$6</c:f>
              <c:numCache>
                <c:formatCode>General</c:formatCode>
                <c:ptCount val="4"/>
                <c:pt idx="0">
                  <c:v>-18.115</c:v>
                </c:pt>
                <c:pt idx="2">
                  <c:v>-15.12</c:v>
                </c:pt>
                <c:pt idx="3">
                  <c:v>-18.49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'O month'!$D$2</c:f>
              <c:strCache>
                <c:ptCount val="1"/>
                <c:pt idx="0">
                  <c:v>50T</c:v>
                </c:pt>
              </c:strCache>
            </c:strRef>
          </c:tx>
          <c:spPr>
            <a:solidFill>
              <a:srgbClr val="a9d18e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a9d18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'O month'!$A$3:$A$6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'O month'!$D$3:$D$6</c:f>
              <c:numCache>
                <c:formatCode>General</c:formatCode>
                <c:ptCount val="4"/>
                <c:pt idx="1">
                  <c:v>-14.98</c:v>
                </c:pt>
                <c:pt idx="3">
                  <c:v>-15.99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'O month'!$F$2</c:f>
              <c:strCache>
                <c:ptCount val="1"/>
                <c:pt idx="0">
                  <c:v>3T</c:v>
                </c:pt>
              </c:strCache>
            </c:strRef>
          </c:tx>
          <c:spPr>
            <a:solidFill>
              <a:srgbClr val="a56cff"/>
            </a:solidFill>
            <a:ln w="28440">
              <a:noFill/>
            </a:ln>
          </c:spPr>
          <c:marker>
            <c:symbol val="triangle"/>
            <c:size val="5"/>
            <c:spPr>
              <a:solidFill>
                <a:srgbClr val="a56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'O month'!$A$3:$A$6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'O month'!$F$3:$F$6</c:f>
              <c:numCache>
                <c:formatCode>General</c:formatCode>
                <c:ptCount val="4"/>
                <c:pt idx="1">
                  <c:v>-16.39</c:v>
                </c:pt>
                <c:pt idx="2">
                  <c:v>-16.53</c:v>
                </c:pt>
                <c:pt idx="3">
                  <c:v>-16.56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'O month'!$E$2</c:f>
              <c:strCache>
                <c:ptCount val="1"/>
                <c:pt idx="0">
                  <c:v>27T</c:v>
                </c:pt>
              </c:strCache>
            </c:strRef>
          </c:tx>
          <c:spPr>
            <a:solidFill>
              <a:srgbClr val="a9d18e"/>
            </a:solidFill>
            <a:ln w="28440">
              <a:noFill/>
            </a:ln>
          </c:spPr>
          <c:marker>
            <c:symbol val="triangle"/>
            <c:size val="5"/>
            <c:spPr>
              <a:solidFill>
                <a:srgbClr val="a9d18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'O month'!$A$3:$A$6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'O month'!$E$3:$E$6</c:f>
              <c:numCache>
                <c:formatCode>General</c:formatCode>
                <c:ptCount val="4"/>
                <c:pt idx="0">
                  <c:v>-17.785</c:v>
                </c:pt>
                <c:pt idx="2">
                  <c:v>-16.79</c:v>
                </c:pt>
                <c:pt idx="3">
                  <c:v>-17.73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'O month'!$G$2</c:f>
              <c:strCache>
                <c:ptCount val="1"/>
                <c:pt idx="0">
                  <c:v>21T</c:v>
                </c:pt>
              </c:strCache>
            </c:strRef>
          </c:tx>
          <c:spPr>
            <a:solidFill>
              <a:srgbClr val="ffd966"/>
            </a:solidFill>
            <a:ln w="28440">
              <a:noFill/>
            </a:ln>
          </c:spPr>
          <c:marker>
            <c:symbol val="triangle"/>
            <c:size val="5"/>
            <c:spPr>
              <a:solidFill>
                <a:srgbClr val="ffd96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'O month'!$A$3:$A$6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'O month'!$G$3:$G$6</c:f>
              <c:numCache>
                <c:formatCode>General</c:formatCode>
                <c:ptCount val="4"/>
                <c:pt idx="1">
                  <c:v>-15.9</c:v>
                </c:pt>
                <c:pt idx="2">
                  <c:v>-16.11</c:v>
                </c:pt>
                <c:pt idx="3">
                  <c:v>-16.47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'O month'!$H$2</c:f>
              <c:strCache>
                <c:ptCount val="1"/>
                <c:pt idx="0">
                  <c:v>51S</c:v>
                </c:pt>
              </c:strCache>
            </c:strRef>
          </c:tx>
          <c:spPr>
            <a:solidFill>
              <a:srgbClr val="264478"/>
            </a:solidFill>
            <a:ln w="25560">
              <a:noFill/>
            </a:ln>
          </c:spPr>
          <c:marker>
            <c:symbol val="diamond"/>
            <c:size val="5"/>
            <c:spPr>
              <a:solidFill>
                <a:srgbClr val="264478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'O month'!$A$3:$A$6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'O month'!$H$3:$H$6</c:f>
              <c:numCache>
                <c:formatCode>General</c:formatCode>
                <c:ptCount val="4"/>
                <c:pt idx="1">
                  <c:v>-10.501</c:v>
                </c:pt>
                <c:pt idx="2">
                  <c:v>-8.5435</c:v>
                </c:pt>
                <c:pt idx="3">
                  <c:v>-5.265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'O month'!$I$2</c:f>
              <c:strCache>
                <c:ptCount val="1"/>
                <c:pt idx="0">
                  <c:v>42S</c:v>
                </c:pt>
              </c:strCache>
            </c:strRef>
          </c:tx>
          <c:spPr>
            <a:solidFill>
              <a:srgbClr val="7030a0"/>
            </a:solidFill>
            <a:ln w="25560">
              <a:noFill/>
            </a:ln>
          </c:spPr>
          <c:marker>
            <c:symbol val="diamond"/>
            <c:size val="5"/>
            <c:spPr>
              <a:solidFill>
                <a:srgbClr val="7030a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'O month'!$A$3:$A$6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'O month'!$I$3:$I$6</c:f>
              <c:numCache>
                <c:formatCode>General</c:formatCode>
                <c:ptCount val="4"/>
                <c:pt idx="0">
                  <c:v>-10.501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'O month'!$J$2</c:f>
              <c:strCache>
                <c:ptCount val="1"/>
                <c:pt idx="0">
                  <c:v>50S</c:v>
                </c:pt>
              </c:strCache>
            </c:strRef>
          </c:tx>
          <c:spPr>
            <a:solidFill>
              <a:srgbClr val="636363"/>
            </a:solidFill>
            <a:ln w="25560">
              <a:noFill/>
            </a:ln>
          </c:spPr>
          <c:marker>
            <c:symbol val="diamond"/>
            <c:size val="5"/>
            <c:spPr>
              <a:solidFill>
                <a:srgbClr val="63636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'O month'!$A$3:$A$6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'O month'!$J$3:$J$6</c:f>
              <c:numCache>
                <c:formatCode>General</c:formatCode>
                <c:ptCount val="4"/>
                <c:pt idx="1">
                  <c:v>-5.354</c:v>
                </c:pt>
                <c:pt idx="3">
                  <c:v>-6.14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'O month'!$K$2</c:f>
              <c:strCache>
                <c:ptCount val="1"/>
                <c:pt idx="0">
                  <c:v>27S</c:v>
                </c:pt>
              </c:strCache>
            </c:strRef>
          </c:tx>
          <c:spPr>
            <a:solidFill>
              <a:srgbClr val="997300"/>
            </a:solidFill>
            <a:ln w="25560">
              <a:noFill/>
            </a:ln>
          </c:spPr>
          <c:marker>
            <c:symbol val="diamond"/>
            <c:size val="5"/>
            <c:spPr>
              <a:solidFill>
                <a:srgbClr val="9973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'O month'!$A$3:$A$6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'O month'!$K$3:$K$6</c:f>
              <c:numCache>
                <c:formatCode>General</c:formatCode>
                <c:ptCount val="4"/>
                <c:pt idx="0">
                  <c:v>-17.788</c:v>
                </c:pt>
                <c:pt idx="2">
                  <c:v>-1.0505</c:v>
                </c:pt>
                <c:pt idx="3">
                  <c:v>-2.636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'O month'!$M$2</c:f>
              <c:strCache>
                <c:ptCount val="1"/>
                <c:pt idx="0">
                  <c:v>21S</c:v>
                </c:pt>
              </c:strCache>
            </c:strRef>
          </c:tx>
          <c:spPr>
            <a:solidFill>
              <a:srgbClr val="255e91"/>
            </a:solidFill>
            <a:ln w="25560">
              <a:noFill/>
            </a:ln>
          </c:spPr>
          <c:marker>
            <c:symbol val="diamond"/>
            <c:size val="5"/>
            <c:spPr>
              <a:solidFill>
                <a:srgbClr val="255e9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'O month'!$A$3:$A$6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'O month'!$M$3:$M$6</c:f>
              <c:numCache>
                <c:formatCode>General</c:formatCode>
                <c:ptCount val="4"/>
                <c:pt idx="1">
                  <c:v>-6.492</c:v>
                </c:pt>
                <c:pt idx="2">
                  <c:v>-3.772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'O month'!$N$2</c:f>
              <c:strCache>
                <c:ptCount val="1"/>
                <c:pt idx="0">
                  <c:v>Water </c:v>
                </c:pt>
              </c:strCache>
            </c:strRef>
          </c:tx>
          <c:spPr>
            <a:solidFill>
              <a:srgbClr val="0070c0"/>
            </a:solidFill>
            <a:ln w="25560">
              <a:noFill/>
            </a:ln>
          </c:spPr>
          <c:marker>
            <c:symbol val="x"/>
            <c:size val="5"/>
            <c:spPr>
              <a:solidFill>
                <a:srgbClr val="0070c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'O month'!$O$3:$O$6</c:f>
                <c:numCache>
                  <c:formatCode>General</c:formatCode>
                  <c:ptCount val="4"/>
                  <c:pt idx="0">
                    <c:v>3.07078507877057</c:v>
                  </c:pt>
                  <c:pt idx="1">
                    <c:v>1.49782615813719</c:v>
                  </c:pt>
                  <c:pt idx="2">
                    <c:v>0.106066017177981</c:v>
                  </c:pt>
                  <c:pt idx="3">
                    <c:v>1.536187597051</c:v>
                  </c:pt>
                </c:numCache>
              </c:numRef>
            </c:plus>
            <c:minus>
              <c:numRef>
                <c:f>'O month'!$O$3:$O$6</c:f>
                <c:numCache>
                  <c:formatCode>General</c:formatCode>
                  <c:ptCount val="4"/>
                  <c:pt idx="0">
                    <c:v>3.07078507877057</c:v>
                  </c:pt>
                  <c:pt idx="1">
                    <c:v>1.49782615813719</c:v>
                  </c:pt>
                  <c:pt idx="2">
                    <c:v>0.106066017177981</c:v>
                  </c:pt>
                  <c:pt idx="3">
                    <c:v>1.536187597051</c:v>
                  </c:pt>
                </c:numCache>
              </c:numRef>
            </c:minus>
            <c:spPr>
              <a:ln w="9360">
                <a:solidFill>
                  <a:srgbClr val="ff0000"/>
                </a:solidFill>
                <a:round/>
              </a:ln>
            </c:spPr>
          </c:errBars>
          <c:cat>
            <c:strRef>
              <c:f>'O month'!$A$3:$A$6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'O month'!$N$3:$N$6</c:f>
              <c:numCache>
                <c:formatCode>General</c:formatCode>
                <c:ptCount val="4"/>
                <c:pt idx="0">
                  <c:v>-15.688</c:v>
                </c:pt>
                <c:pt idx="1">
                  <c:v>-15.7278</c:v>
                </c:pt>
                <c:pt idx="2">
                  <c:v>-12.795</c:v>
                </c:pt>
                <c:pt idx="3">
                  <c:v>-17.8536666666667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7450167"/>
        <c:axId val="25105684"/>
      </c:lineChart>
      <c:catAx>
        <c:axId val="974501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105684"/>
        <c:crosses val="autoZero"/>
        <c:auto val="1"/>
        <c:lblAlgn val="ctr"/>
        <c:lblOffset val="100"/>
        <c:noMultiLvlLbl val="0"/>
      </c:catAx>
      <c:valAx>
        <c:axId val="251056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450167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'H month '!$B$2</c:f>
              <c:strCache>
                <c:ptCount val="1"/>
                <c:pt idx="0">
                  <c:v>51T</c:v>
                </c:pt>
              </c:strCache>
            </c:strRef>
          </c:tx>
          <c:spPr>
            <a:solidFill>
              <a:srgbClr val="4472c4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 month 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'H month '!$B$3:$B$6</c:f>
              <c:numCache>
                <c:formatCode>General</c:formatCode>
                <c:ptCount val="4"/>
                <c:pt idx="1">
                  <c:v>-127.49</c:v>
                </c:pt>
                <c:pt idx="2">
                  <c:v>-132.59</c:v>
                </c:pt>
                <c:pt idx="3">
                  <c:v>-134.35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 month '!$C$2</c:f>
              <c:strCache>
                <c:ptCount val="1"/>
                <c:pt idx="0">
                  <c:v>42T</c:v>
                </c:pt>
              </c:strCache>
            </c:strRef>
          </c:tx>
          <c:spPr>
            <a:solidFill>
              <a:srgbClr val="c9c9c9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c9c9c9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 month 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'H month '!$C$3:$C$6</c:f>
              <c:numCache>
                <c:formatCode>General</c:formatCode>
                <c:ptCount val="4"/>
                <c:pt idx="0">
                  <c:v>-148.985</c:v>
                </c:pt>
                <c:pt idx="2">
                  <c:v>-125.02</c:v>
                </c:pt>
                <c:pt idx="3">
                  <c:v>-144.15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 month '!$D$2</c:f>
              <c:strCache>
                <c:ptCount val="1"/>
                <c:pt idx="0">
                  <c:v>50T</c:v>
                </c:pt>
              </c:strCache>
            </c:strRef>
          </c:tx>
          <c:spPr>
            <a:solidFill>
              <a:srgbClr val="a9d18e"/>
            </a:solidFill>
            <a:ln w="28440">
              <a:noFill/>
            </a:ln>
          </c:spPr>
          <c:marker>
            <c:symbol val="circle"/>
            <c:size val="5"/>
            <c:spPr>
              <a:solidFill>
                <a:srgbClr val="a9d18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 month 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'H month '!$D$3:$D$6</c:f>
              <c:numCache>
                <c:formatCode>General</c:formatCode>
                <c:ptCount val="4"/>
                <c:pt idx="1">
                  <c:v>-125.56</c:v>
                </c:pt>
                <c:pt idx="2">
                  <c:v>-131.92</c:v>
                </c:pt>
                <c:pt idx="3">
                  <c:v>-138.59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'H month '!$F$2</c:f>
              <c:strCache>
                <c:ptCount val="1"/>
                <c:pt idx="0">
                  <c:v>3T</c:v>
                </c:pt>
              </c:strCache>
            </c:strRef>
          </c:tx>
          <c:spPr>
            <a:solidFill>
              <a:srgbClr val="a56cff"/>
            </a:solidFill>
            <a:ln w="28440">
              <a:noFill/>
            </a:ln>
          </c:spPr>
          <c:marker>
            <c:symbol val="triangle"/>
            <c:size val="5"/>
            <c:spPr>
              <a:solidFill>
                <a:srgbClr val="a56c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 month 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'H month '!$F$3:$F$6</c:f>
              <c:numCache>
                <c:formatCode>General</c:formatCode>
                <c:ptCount val="4"/>
                <c:pt idx="1">
                  <c:v>-132.79</c:v>
                </c:pt>
                <c:pt idx="2">
                  <c:v>-133.77</c:v>
                </c:pt>
                <c:pt idx="3">
                  <c:v>-135.14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'H month '!$E$2</c:f>
              <c:strCache>
                <c:ptCount val="1"/>
                <c:pt idx="0">
                  <c:v>27T</c:v>
                </c:pt>
              </c:strCache>
            </c:strRef>
          </c:tx>
          <c:spPr>
            <a:solidFill>
              <a:srgbClr val="a9d18e"/>
            </a:solidFill>
            <a:ln w="28440">
              <a:noFill/>
            </a:ln>
          </c:spPr>
          <c:marker>
            <c:symbol val="triangle"/>
            <c:size val="5"/>
            <c:spPr>
              <a:solidFill>
                <a:srgbClr val="a9d18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 month 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'H month '!$E$3:$E$6</c:f>
              <c:numCache>
                <c:formatCode>General</c:formatCode>
                <c:ptCount val="4"/>
                <c:pt idx="0">
                  <c:v>-145.99</c:v>
                </c:pt>
                <c:pt idx="2">
                  <c:v>-141.8</c:v>
                </c:pt>
                <c:pt idx="3">
                  <c:v>-145.67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'H month '!$G$2</c:f>
              <c:strCache>
                <c:ptCount val="1"/>
                <c:pt idx="0">
                  <c:v>21T</c:v>
                </c:pt>
              </c:strCache>
            </c:strRef>
          </c:tx>
          <c:spPr>
            <a:solidFill>
              <a:srgbClr val="ffd966"/>
            </a:solidFill>
            <a:ln w="28440">
              <a:noFill/>
            </a:ln>
          </c:spPr>
          <c:marker>
            <c:symbol val="triangle"/>
            <c:size val="5"/>
            <c:spPr>
              <a:solidFill>
                <a:srgbClr val="ffd96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 month 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'H month '!$G$3:$G$6</c:f>
              <c:numCache>
                <c:formatCode>General</c:formatCode>
                <c:ptCount val="4"/>
                <c:pt idx="1">
                  <c:v>-128.56</c:v>
                </c:pt>
                <c:pt idx="2">
                  <c:v>-131.73</c:v>
                </c:pt>
                <c:pt idx="3">
                  <c:v>-132.65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'H month '!$H$2</c:f>
              <c:strCache>
                <c:ptCount val="1"/>
                <c:pt idx="0">
                  <c:v>51S</c:v>
                </c:pt>
              </c:strCache>
            </c:strRef>
          </c:tx>
          <c:spPr>
            <a:solidFill>
              <a:srgbClr val="264478"/>
            </a:solidFill>
            <a:ln w="25560">
              <a:noFill/>
            </a:ln>
          </c:spPr>
          <c:marker>
            <c:symbol val="diamond"/>
            <c:size val="5"/>
            <c:spPr>
              <a:solidFill>
                <a:srgbClr val="264478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 month 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'H month '!$H$3:$H$6</c:f>
              <c:numCache>
                <c:formatCode>General</c:formatCode>
                <c:ptCount val="4"/>
                <c:pt idx="1">
                  <c:v>-111.41</c:v>
                </c:pt>
                <c:pt idx="2">
                  <c:v>-113.105</c:v>
                </c:pt>
                <c:pt idx="3">
                  <c:v>-113.905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'H month '!$I$2</c:f>
              <c:strCache>
                <c:ptCount val="1"/>
                <c:pt idx="0">
                  <c:v>42S</c:v>
                </c:pt>
              </c:strCache>
            </c:strRef>
          </c:tx>
          <c:spPr>
            <a:solidFill>
              <a:srgbClr val="7030a0"/>
            </a:solidFill>
            <a:ln w="25560">
              <a:noFill/>
            </a:ln>
          </c:spPr>
          <c:marker>
            <c:symbol val="diamond"/>
            <c:size val="5"/>
            <c:spPr>
              <a:solidFill>
                <a:srgbClr val="7030a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 month 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'H month '!$I$3:$I$6</c:f>
              <c:numCache>
                <c:formatCode>General</c:formatCode>
                <c:ptCount val="4"/>
                <c:pt idx="0">
                  <c:v>-129.76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'H month '!$J$2</c:f>
              <c:strCache>
                <c:ptCount val="1"/>
                <c:pt idx="0">
                  <c:v>50S</c:v>
                </c:pt>
              </c:strCache>
            </c:strRef>
          </c:tx>
          <c:spPr>
            <a:solidFill>
              <a:srgbClr val="636363"/>
            </a:solidFill>
            <a:ln w="25560">
              <a:noFill/>
            </a:ln>
          </c:spPr>
          <c:marker>
            <c:symbol val="diamond"/>
            <c:size val="5"/>
            <c:spPr>
              <a:solidFill>
                <a:srgbClr val="63636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 month 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'H month '!$J$3:$J$6</c:f>
              <c:numCache>
                <c:formatCode>General</c:formatCode>
                <c:ptCount val="4"/>
                <c:pt idx="1">
                  <c:v>-83.66</c:v>
                </c:pt>
                <c:pt idx="3">
                  <c:v>-121.835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'H month '!$K$2</c:f>
              <c:strCache>
                <c:ptCount val="1"/>
                <c:pt idx="0">
                  <c:v>27S</c:v>
                </c:pt>
              </c:strCache>
            </c:strRef>
          </c:tx>
          <c:spPr>
            <a:solidFill>
              <a:srgbClr val="997300"/>
            </a:solidFill>
            <a:ln w="25560">
              <a:noFill/>
            </a:ln>
          </c:spPr>
          <c:marker>
            <c:symbol val="diamond"/>
            <c:size val="5"/>
            <c:spPr>
              <a:solidFill>
                <a:srgbClr val="9973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 month 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'H month '!$K$3:$K$6</c:f>
              <c:numCache>
                <c:formatCode>General</c:formatCode>
                <c:ptCount val="4"/>
                <c:pt idx="0">
                  <c:v>-141.555</c:v>
                </c:pt>
                <c:pt idx="2">
                  <c:v>-106.34</c:v>
                </c:pt>
                <c:pt idx="3">
                  <c:v>-104.25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'H month '!$M$2</c:f>
              <c:strCache>
                <c:ptCount val="1"/>
                <c:pt idx="0">
                  <c:v>21S</c:v>
                </c:pt>
              </c:strCache>
            </c:strRef>
          </c:tx>
          <c:spPr>
            <a:solidFill>
              <a:srgbClr val="255e91"/>
            </a:solidFill>
            <a:ln w="25560">
              <a:noFill/>
            </a:ln>
          </c:spPr>
          <c:marker>
            <c:symbol val="diamond"/>
            <c:size val="5"/>
            <c:spPr>
              <a:solidFill>
                <a:srgbClr val="255e9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 month 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'H month '!$M$3:$M$6</c:f>
              <c:numCache>
                <c:formatCode>General</c:formatCode>
                <c:ptCount val="4"/>
                <c:pt idx="1">
                  <c:v>-102.15</c:v>
                </c:pt>
                <c:pt idx="2">
                  <c:v>-100.64</c:v>
                </c:pt>
                <c:pt idx="3">
                  <c:v>-112.78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'H month '!$N$2</c:f>
              <c:strCache>
                <c:ptCount val="1"/>
                <c:pt idx="0">
                  <c:v>Water H</c:v>
                </c:pt>
              </c:strCache>
            </c:strRef>
          </c:tx>
          <c:spPr>
            <a:solidFill>
              <a:srgbClr val="0070c0"/>
            </a:solidFill>
            <a:ln w="25560">
              <a:noFill/>
            </a:ln>
          </c:spPr>
          <c:marker>
            <c:symbol val="x"/>
            <c:size val="5"/>
            <c:spPr>
              <a:solidFill>
                <a:srgbClr val="0070c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'H month '!$O$3:$O$6</c:f>
                <c:numCache>
                  <c:formatCode>General</c:formatCode>
                  <c:ptCount val="4"/>
                  <c:pt idx="0">
                    <c:v>22.3193645369518</c:v>
                  </c:pt>
                  <c:pt idx="1">
                    <c:v>14.2262303510098</c:v>
                  </c:pt>
                  <c:pt idx="2">
                    <c:v>2.17081781824271</c:v>
                  </c:pt>
                  <c:pt idx="3">
                    <c:v>8.97604032967767</c:v>
                  </c:pt>
                </c:numCache>
              </c:numRef>
            </c:plus>
            <c:minus>
              <c:numRef>
                <c:f>'H month '!$O$3:$O$6</c:f>
                <c:numCache>
                  <c:formatCode>General</c:formatCode>
                  <c:ptCount val="4"/>
                  <c:pt idx="0">
                    <c:v>22.3193645369518</c:v>
                  </c:pt>
                  <c:pt idx="1">
                    <c:v>14.2262303510098</c:v>
                  </c:pt>
                  <c:pt idx="2">
                    <c:v>2.17081781824271</c:v>
                  </c:pt>
                  <c:pt idx="3">
                    <c:v>8.97604032967767</c:v>
                  </c:pt>
                </c:numCache>
              </c:numRef>
            </c:minus>
            <c:spPr>
              <a:ln w="9360">
                <a:solidFill>
                  <a:srgbClr val="ff0000"/>
                </a:solidFill>
                <a:round/>
              </a:ln>
            </c:spPr>
          </c:errBars>
          <c:cat>
            <c:strRef>
              <c:f>'H month '!$A$3:$A$6</c:f>
              <c:strCache>
                <c:ptCount val="4"/>
                <c:pt idx="0">
                  <c:v>MAY </c:v>
                </c:pt>
                <c:pt idx="1">
                  <c:v>JUNE </c:v>
                </c:pt>
                <c:pt idx="2">
                  <c:v>JULY </c:v>
                </c:pt>
                <c:pt idx="3">
                  <c:v>AUGUST </c:v>
                </c:pt>
              </c:strCache>
            </c:strRef>
          </c:cat>
          <c:val>
            <c:numRef>
              <c:f>'H month '!$N$3:$N$6</c:f>
              <c:numCache>
                <c:formatCode>General</c:formatCode>
                <c:ptCount val="4"/>
                <c:pt idx="0">
                  <c:v>-129.576666666667</c:v>
                </c:pt>
                <c:pt idx="1">
                  <c:v>-122.286</c:v>
                </c:pt>
                <c:pt idx="2">
                  <c:v>-102.145</c:v>
                </c:pt>
                <c:pt idx="3">
                  <c:v>-142.47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5491365"/>
        <c:axId val="1895049"/>
      </c:lineChart>
      <c:catAx>
        <c:axId val="354913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95049"/>
        <c:crosses val="autoZero"/>
        <c:auto val="1"/>
        <c:lblAlgn val="ctr"/>
        <c:lblOffset val="100"/>
        <c:noMultiLvlLbl val="0"/>
      </c:catAx>
      <c:valAx>
        <c:axId val="18950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491365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225000</xdr:colOff>
      <xdr:row>24</xdr:row>
      <xdr:rowOff>177480</xdr:rowOff>
    </xdr:from>
    <xdr:to>
      <xdr:col>10</xdr:col>
      <xdr:colOff>488160</xdr:colOff>
      <xdr:row>48</xdr:row>
      <xdr:rowOff>100440</xdr:rowOff>
    </xdr:to>
    <xdr:graphicFrame>
      <xdr:nvGraphicFramePr>
        <xdr:cNvPr id="0" name="Chart 1"/>
        <xdr:cNvGraphicFramePr/>
      </xdr:nvGraphicFramePr>
      <xdr:xfrm>
        <a:off x="7058520" y="4749480"/>
        <a:ext cx="6904080" cy="449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444600</xdr:colOff>
      <xdr:row>9</xdr:row>
      <xdr:rowOff>133200</xdr:rowOff>
    </xdr:from>
    <xdr:to>
      <xdr:col>12</xdr:col>
      <xdr:colOff>680040</xdr:colOff>
      <xdr:row>30</xdr:row>
      <xdr:rowOff>169560</xdr:rowOff>
    </xdr:to>
    <xdr:graphicFrame>
      <xdr:nvGraphicFramePr>
        <xdr:cNvPr id="1" name="Chart 1"/>
        <xdr:cNvGraphicFramePr/>
      </xdr:nvGraphicFramePr>
      <xdr:xfrm>
        <a:off x="5127480" y="1847520"/>
        <a:ext cx="6791760" cy="403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444600</xdr:colOff>
      <xdr:row>9</xdr:row>
      <xdr:rowOff>133200</xdr:rowOff>
    </xdr:from>
    <xdr:to>
      <xdr:col>12</xdr:col>
      <xdr:colOff>680040</xdr:colOff>
      <xdr:row>30</xdr:row>
      <xdr:rowOff>169560</xdr:rowOff>
    </xdr:to>
    <xdr:graphicFrame>
      <xdr:nvGraphicFramePr>
        <xdr:cNvPr id="2" name="Chart 1"/>
        <xdr:cNvGraphicFramePr/>
      </xdr:nvGraphicFramePr>
      <xdr:xfrm>
        <a:off x="5127480" y="1847520"/>
        <a:ext cx="6791760" cy="403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false" hidden="false" outlineLevel="0" max="1024" min="1" style="1" width="9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1" t="s">
        <v>21</v>
      </c>
      <c r="B2" s="1" t="s">
        <v>22</v>
      </c>
      <c r="C2" s="1" t="n">
        <v>-141.86</v>
      </c>
      <c r="E2" s="1" t="n">
        <v>-17.57</v>
      </c>
    </row>
    <row r="3" customFormat="false" ht="15" hidden="false" customHeight="false" outlineLevel="0" collapsed="false">
      <c r="A3" s="1" t="s">
        <v>23</v>
      </c>
      <c r="B3" s="1" t="s">
        <v>24</v>
      </c>
      <c r="C3" s="1" t="n">
        <v>-148.5</v>
      </c>
      <c r="E3" s="1" t="n">
        <v>-18.05</v>
      </c>
    </row>
    <row r="4" customFormat="false" ht="15" hidden="false" customHeight="false" outlineLevel="0" collapsed="false">
      <c r="A4" s="1" t="s">
        <v>25</v>
      </c>
      <c r="B4" s="1" t="s">
        <v>26</v>
      </c>
      <c r="C4" s="1" t="n">
        <v>-150.12</v>
      </c>
      <c r="E4" s="1" t="n">
        <v>-18</v>
      </c>
    </row>
    <row r="5" customFormat="false" ht="15" hidden="false" customHeight="false" outlineLevel="0" collapsed="false">
      <c r="A5" s="1" t="s">
        <v>27</v>
      </c>
      <c r="B5" s="1" t="s">
        <v>28</v>
      </c>
      <c r="C5" s="1" t="n">
        <v>-149.47</v>
      </c>
      <c r="E5" s="1" t="n">
        <v>-18.18</v>
      </c>
      <c r="I5" s="1" t="s">
        <v>29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n">
        <v>-132.79</v>
      </c>
      <c r="E6" s="1" t="n">
        <v>-16.39</v>
      </c>
    </row>
    <row r="7" customFormat="false" ht="15" hidden="false" customHeight="false" outlineLevel="0" collapsed="false">
      <c r="A7" s="1" t="s">
        <v>32</v>
      </c>
      <c r="B7" s="1" t="s">
        <v>33</v>
      </c>
      <c r="C7" s="1" t="n">
        <v>-128.56</v>
      </c>
      <c r="E7" s="1" t="n">
        <v>-15.9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n">
        <v>-125.56</v>
      </c>
      <c r="E8" s="1" t="n">
        <v>-14.98</v>
      </c>
    </row>
    <row r="9" customFormat="false" ht="15" hidden="false" customHeight="false" outlineLevel="0" collapsed="false">
      <c r="A9" s="1" t="s">
        <v>36</v>
      </c>
      <c r="B9" s="1" t="s">
        <v>37</v>
      </c>
      <c r="C9" s="1" t="n">
        <v>-127.49</v>
      </c>
      <c r="E9" s="1" t="n">
        <v>-14.63</v>
      </c>
    </row>
    <row r="10" customFormat="false" ht="15" hidden="false" customHeight="false" outlineLevel="0" collapsed="false">
      <c r="A10" s="1" t="s">
        <v>38</v>
      </c>
      <c r="B10" s="1" t="s">
        <v>39</v>
      </c>
      <c r="C10" s="1" t="n">
        <v>-125.02</v>
      </c>
      <c r="E10" s="1" t="n">
        <v>-15.12</v>
      </c>
    </row>
    <row r="11" customFormat="false" ht="15" hidden="false" customHeight="false" outlineLevel="0" collapsed="false">
      <c r="A11" s="1" t="s">
        <v>40</v>
      </c>
      <c r="B11" s="1" t="s">
        <v>41</v>
      </c>
      <c r="C11" s="1" t="n">
        <v>-141.8</v>
      </c>
      <c r="E11" s="1" t="n">
        <v>-16.79</v>
      </c>
    </row>
    <row r="12" customFormat="false" ht="15" hidden="false" customHeight="false" outlineLevel="0" collapsed="false">
      <c r="A12" s="1" t="s">
        <v>42</v>
      </c>
      <c r="B12" s="1" t="s">
        <v>43</v>
      </c>
      <c r="C12" s="1" t="n">
        <v>-131.73</v>
      </c>
      <c r="E12" s="1" t="n">
        <v>-16.11</v>
      </c>
    </row>
    <row r="13" customFormat="false" ht="15" hidden="false" customHeight="false" outlineLevel="0" collapsed="false">
      <c r="A13" s="1" t="s">
        <v>44</v>
      </c>
      <c r="B13" s="1" t="s">
        <v>45</v>
      </c>
      <c r="C13" s="1" t="n">
        <v>-131.92</v>
      </c>
      <c r="E13" s="1" t="n">
        <v>-15.53</v>
      </c>
    </row>
    <row r="14" customFormat="false" ht="15" hidden="false" customHeight="false" outlineLevel="0" collapsed="false">
      <c r="A14" s="1" t="s">
        <v>46</v>
      </c>
      <c r="B14" s="1" t="s">
        <v>47</v>
      </c>
      <c r="C14" s="1" t="n">
        <v>-132.59</v>
      </c>
      <c r="E14" s="1" t="n">
        <v>-15.19</v>
      </c>
    </row>
    <row r="15" customFormat="false" ht="15" hidden="false" customHeight="false" outlineLevel="0" collapsed="false">
      <c r="A15" s="1" t="s">
        <v>48</v>
      </c>
      <c r="B15" s="1" t="s">
        <v>49</v>
      </c>
      <c r="C15" s="1" t="n">
        <v>-133.77</v>
      </c>
      <c r="E15" s="1" t="n">
        <v>-16.53</v>
      </c>
    </row>
    <row r="16" customFormat="false" ht="15" hidden="false" customHeight="false" outlineLevel="0" collapsed="false">
      <c r="A16" s="1" t="s">
        <v>50</v>
      </c>
      <c r="B16" s="1" t="s">
        <v>51</v>
      </c>
      <c r="C16" s="1" t="n">
        <v>-138.59</v>
      </c>
      <c r="E16" s="1" t="n">
        <v>-15.99</v>
      </c>
    </row>
    <row r="17" customFormat="false" ht="15" hidden="false" customHeight="false" outlineLevel="0" collapsed="false">
      <c r="A17" s="1" t="s">
        <v>52</v>
      </c>
      <c r="B17" s="1" t="s">
        <v>53</v>
      </c>
      <c r="C17" s="1" t="n">
        <v>-132.65</v>
      </c>
      <c r="E17" s="1" t="n">
        <v>-16.47</v>
      </c>
    </row>
    <row r="18" customFormat="false" ht="15" hidden="false" customHeight="false" outlineLevel="0" collapsed="false">
      <c r="A18" s="1" t="s">
        <v>54</v>
      </c>
      <c r="B18" s="1" t="s">
        <v>55</v>
      </c>
      <c r="C18" s="1" t="n">
        <v>-144.15</v>
      </c>
      <c r="E18" s="1" t="n">
        <v>-18.49</v>
      </c>
    </row>
    <row r="19" customFormat="false" ht="15" hidden="false" customHeight="false" outlineLevel="0" collapsed="false">
      <c r="A19" s="1" t="s">
        <v>56</v>
      </c>
      <c r="B19" s="1" t="s">
        <v>57</v>
      </c>
      <c r="C19" s="1" t="n">
        <v>-135.14</v>
      </c>
      <c r="E19" s="1" t="n">
        <v>-16.56</v>
      </c>
    </row>
    <row r="20" customFormat="false" ht="15" hidden="false" customHeight="false" outlineLevel="0" collapsed="false">
      <c r="A20" s="1" t="s">
        <v>58</v>
      </c>
      <c r="B20" s="1" t="s">
        <v>59</v>
      </c>
      <c r="C20" s="1" t="n">
        <v>-134.35</v>
      </c>
      <c r="E20" s="1" t="n">
        <v>-16.23</v>
      </c>
    </row>
    <row r="21" customFormat="false" ht="15" hidden="false" customHeight="false" outlineLevel="0" collapsed="false">
      <c r="A21" s="1" t="s">
        <v>60</v>
      </c>
      <c r="B21" s="1" t="s">
        <v>61</v>
      </c>
      <c r="C21" s="1" t="n">
        <v>-145.67</v>
      </c>
      <c r="E21" s="1" t="n">
        <v>-17.73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3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3" activeCellId="0" sqref="R23"/>
    </sheetView>
  </sheetViews>
  <sheetFormatPr defaultColWidth="10.5078125" defaultRowHeight="15" zeroHeight="false" outlineLevelRow="0" outlineLevelCol="0"/>
  <cols>
    <col collapsed="false" customWidth="true" hidden="false" outlineLevel="0" max="3" min="3" style="0" width="34.83"/>
    <col collapsed="false" customWidth="true" hidden="false" outlineLevel="0" max="9" min="9" style="0" width="32.66"/>
  </cols>
  <sheetData>
    <row r="1" customFormat="false" ht="15" hidden="false" customHeight="false" outlineLevel="0" collapsed="false">
      <c r="D1" s="2" t="s">
        <v>62</v>
      </c>
      <c r="E1" s="2" t="s">
        <v>62</v>
      </c>
      <c r="F1" s="3"/>
      <c r="J1" s="2" t="s">
        <v>63</v>
      </c>
      <c r="N1" s="2" t="s">
        <v>64</v>
      </c>
      <c r="W1" s="2" t="s">
        <v>65</v>
      </c>
      <c r="X1" s="2" t="s">
        <v>66</v>
      </c>
    </row>
    <row r="2" customFormat="false" ht="15" hidden="false" customHeight="false" outlineLevel="0" collapsed="false">
      <c r="D2" s="1" t="s">
        <v>67</v>
      </c>
      <c r="E2" s="1" t="s">
        <v>68</v>
      </c>
      <c r="N2" s="1" t="s">
        <v>0</v>
      </c>
      <c r="O2" s="1" t="s">
        <v>1</v>
      </c>
      <c r="P2" s="1" t="s">
        <v>67</v>
      </c>
      <c r="Q2" s="1" t="s">
        <v>69</v>
      </c>
      <c r="R2" s="1" t="s">
        <v>68</v>
      </c>
      <c r="W2" s="2" t="n">
        <v>5</v>
      </c>
      <c r="X2" s="2" t="n">
        <f aca="false">8.02*W2+11.27</f>
        <v>51.37</v>
      </c>
    </row>
    <row r="3" customFormat="false" ht="15" hidden="false" customHeight="false" outlineLevel="0" collapsed="false">
      <c r="A3" s="4" t="n">
        <v>44342</v>
      </c>
      <c r="B3" s="1" t="s">
        <v>21</v>
      </c>
      <c r="C3" s="1" t="s">
        <v>22</v>
      </c>
      <c r="D3" s="1" t="n">
        <v>-141.86</v>
      </c>
      <c r="E3" s="1" t="n">
        <v>-17.57</v>
      </c>
      <c r="G3" s="4" t="n">
        <v>44342</v>
      </c>
      <c r="H3" s="1" t="s">
        <v>70</v>
      </c>
      <c r="I3" s="1" t="s">
        <v>71</v>
      </c>
      <c r="J3" s="1" t="n">
        <v>-132.54</v>
      </c>
      <c r="K3" s="1"/>
      <c r="L3" s="1" t="n">
        <v>-15.522</v>
      </c>
      <c r="M3" s="1"/>
      <c r="N3" s="1" t="s">
        <v>72</v>
      </c>
      <c r="O3" s="1" t="s">
        <v>73</v>
      </c>
      <c r="P3" s="1" t="n">
        <v>-90.5</v>
      </c>
      <c r="Q3" s="1"/>
      <c r="R3" s="1" t="n">
        <v>-11.774</v>
      </c>
      <c r="W3" s="2" t="n">
        <v>-21</v>
      </c>
      <c r="X3" s="2" t="n">
        <f aca="false">8.02*W3+11.27</f>
        <v>-157.15</v>
      </c>
    </row>
    <row r="4" customFormat="false" ht="15" hidden="false" customHeight="false" outlineLevel="0" collapsed="false">
      <c r="A4" s="4" t="n">
        <v>44342</v>
      </c>
      <c r="B4" s="1" t="s">
        <v>23</v>
      </c>
      <c r="C4" s="1" t="s">
        <v>24</v>
      </c>
      <c r="D4" s="1" t="n">
        <v>-148.5</v>
      </c>
      <c r="E4" s="1" t="n">
        <v>-18.05</v>
      </c>
      <c r="G4" s="4" t="n">
        <v>44342</v>
      </c>
      <c r="H4" s="1" t="s">
        <v>74</v>
      </c>
      <c r="I4" s="1" t="s">
        <v>75</v>
      </c>
      <c r="J4" s="1" t="n">
        <v>-145.68</v>
      </c>
      <c r="K4" s="1" t="s">
        <v>76</v>
      </c>
      <c r="L4" s="1" t="n">
        <v>-18.327</v>
      </c>
      <c r="M4" s="1" t="s">
        <v>76</v>
      </c>
      <c r="N4" s="1" t="s">
        <v>77</v>
      </c>
      <c r="O4" s="1" t="s">
        <v>78</v>
      </c>
      <c r="P4" s="1" t="n">
        <v>-177.24</v>
      </c>
      <c r="Q4" s="1"/>
      <c r="R4" s="1" t="n">
        <v>-23.171</v>
      </c>
    </row>
    <row r="5" customFormat="false" ht="15" hidden="false" customHeight="false" outlineLevel="0" collapsed="false">
      <c r="A5" s="4" t="n">
        <v>44342</v>
      </c>
      <c r="B5" s="1" t="s">
        <v>25</v>
      </c>
      <c r="C5" s="1" t="s">
        <v>26</v>
      </c>
      <c r="D5" s="1" t="n">
        <v>-150.12</v>
      </c>
      <c r="E5" s="1" t="n">
        <v>-18</v>
      </c>
      <c r="G5" s="4" t="n">
        <v>44342</v>
      </c>
      <c r="H5" s="1" t="s">
        <v>79</v>
      </c>
      <c r="I5" s="1" t="s">
        <v>80</v>
      </c>
      <c r="J5" s="1" t="n">
        <v>-126.98</v>
      </c>
      <c r="K5" s="1"/>
      <c r="L5" s="1" t="n">
        <v>-15.957</v>
      </c>
      <c r="M5" s="1"/>
      <c r="N5" s="1" t="s">
        <v>81</v>
      </c>
      <c r="O5" s="1" t="s">
        <v>82</v>
      </c>
      <c r="P5" s="1" t="n">
        <v>-149.06</v>
      </c>
      <c r="Q5" s="1"/>
      <c r="R5" s="1" t="n">
        <v>-17.528</v>
      </c>
    </row>
    <row r="6" customFormat="false" ht="15" hidden="false" customHeight="false" outlineLevel="0" collapsed="false">
      <c r="A6" s="4" t="n">
        <v>44342</v>
      </c>
      <c r="B6" s="1" t="s">
        <v>27</v>
      </c>
      <c r="C6" s="1" t="s">
        <v>28</v>
      </c>
      <c r="D6" s="1" t="n">
        <v>-149.47</v>
      </c>
      <c r="E6" s="1" t="n">
        <v>-18.18</v>
      </c>
      <c r="G6" s="4" t="n">
        <v>44342</v>
      </c>
      <c r="H6" s="1" t="s">
        <v>83</v>
      </c>
      <c r="I6" s="1" t="s">
        <v>84</v>
      </c>
      <c r="J6" s="1" t="n">
        <v>-137.43</v>
      </c>
      <c r="K6" s="1" t="s">
        <v>76</v>
      </c>
      <c r="L6" s="1" t="n">
        <v>-17.249</v>
      </c>
      <c r="M6" s="1" t="s">
        <v>76</v>
      </c>
      <c r="N6" s="1" t="s">
        <v>85</v>
      </c>
      <c r="O6" s="1" t="s">
        <v>86</v>
      </c>
      <c r="P6" s="1" t="n">
        <v>-108.5</v>
      </c>
      <c r="Q6" s="1"/>
      <c r="R6" s="1" t="n">
        <v>-13.772</v>
      </c>
    </row>
    <row r="7" customFormat="false" ht="15" hidden="false" customHeight="false" outlineLevel="0" collapsed="false">
      <c r="A7" s="4" t="n">
        <v>44350</v>
      </c>
      <c r="B7" s="1" t="s">
        <v>30</v>
      </c>
      <c r="C7" s="1" t="s">
        <v>31</v>
      </c>
      <c r="D7" s="1" t="n">
        <v>-132.79</v>
      </c>
      <c r="E7" s="1" t="n">
        <v>-16.39</v>
      </c>
      <c r="G7" s="4" t="n">
        <v>44350</v>
      </c>
      <c r="H7" s="1" t="s">
        <v>87</v>
      </c>
      <c r="I7" s="1" t="s">
        <v>88</v>
      </c>
      <c r="J7" s="1" t="n">
        <v>-100.18</v>
      </c>
      <c r="K7" s="1"/>
      <c r="L7" s="1" t="n">
        <v>-7.598</v>
      </c>
      <c r="M7" s="1"/>
      <c r="N7" s="1" t="s">
        <v>89</v>
      </c>
      <c r="O7" s="1" t="s">
        <v>90</v>
      </c>
      <c r="P7" s="1" t="n">
        <v>-86.45</v>
      </c>
      <c r="Q7" s="1"/>
      <c r="R7" s="1" t="n">
        <v>-10.224</v>
      </c>
    </row>
    <row r="8" customFormat="false" ht="15" hidden="false" customHeight="false" outlineLevel="0" collapsed="false">
      <c r="A8" s="4" t="n">
        <v>44350</v>
      </c>
      <c r="B8" s="1" t="s">
        <v>32</v>
      </c>
      <c r="C8" s="1" t="s">
        <v>33</v>
      </c>
      <c r="D8" s="1" t="n">
        <v>-128.56</v>
      </c>
      <c r="E8" s="1" t="n">
        <v>-15.9</v>
      </c>
      <c r="G8" s="4" t="n">
        <v>44350</v>
      </c>
      <c r="H8" s="1" t="s">
        <v>91</v>
      </c>
      <c r="I8" s="1" t="s">
        <v>92</v>
      </c>
      <c r="J8" s="1" t="n">
        <v>-88.4</v>
      </c>
      <c r="K8" s="1" t="s">
        <v>76</v>
      </c>
      <c r="L8" s="1" t="n">
        <v>-7.934</v>
      </c>
      <c r="M8" s="1" t="s">
        <v>76</v>
      </c>
      <c r="N8" s="1" t="s">
        <v>93</v>
      </c>
      <c r="O8" s="1" t="s">
        <v>94</v>
      </c>
      <c r="P8" s="1" t="n">
        <v>-151.15</v>
      </c>
      <c r="Q8" s="1"/>
      <c r="R8" s="1" t="n">
        <v>-19.401</v>
      </c>
    </row>
    <row r="9" customFormat="false" ht="15" hidden="false" customHeight="false" outlineLevel="0" collapsed="false">
      <c r="A9" s="4" t="n">
        <v>44350</v>
      </c>
      <c r="B9" s="1" t="s">
        <v>34</v>
      </c>
      <c r="C9" s="1" t="s">
        <v>35</v>
      </c>
      <c r="D9" s="1" t="n">
        <v>-125.56</v>
      </c>
      <c r="E9" s="1" t="n">
        <v>-14.98</v>
      </c>
      <c r="G9" s="4" t="n">
        <v>44350</v>
      </c>
      <c r="H9" s="1" t="s">
        <v>95</v>
      </c>
      <c r="I9" s="1" t="s">
        <v>96</v>
      </c>
      <c r="J9" s="1" t="n">
        <v>-102.15</v>
      </c>
      <c r="K9" s="1"/>
      <c r="L9" s="1" t="n">
        <v>-6.492</v>
      </c>
      <c r="M9" s="1"/>
      <c r="N9" s="1" t="s">
        <v>97</v>
      </c>
      <c r="O9" s="1" t="s">
        <v>98</v>
      </c>
      <c r="P9" s="1" t="n">
        <v>-192.46</v>
      </c>
      <c r="Q9" s="1"/>
      <c r="R9" s="1" t="n">
        <v>-24.201</v>
      </c>
    </row>
    <row r="10" customFormat="false" ht="15" hidden="false" customHeight="false" outlineLevel="0" collapsed="false">
      <c r="A10" s="4" t="n">
        <v>44350</v>
      </c>
      <c r="B10" s="1" t="s">
        <v>36</v>
      </c>
      <c r="C10" s="1" t="s">
        <v>37</v>
      </c>
      <c r="D10" s="1" t="n">
        <v>-127.49</v>
      </c>
      <c r="E10" s="1" t="n">
        <v>-14.63</v>
      </c>
      <c r="G10" s="4" t="n">
        <v>44350</v>
      </c>
      <c r="H10" s="1" t="s">
        <v>99</v>
      </c>
      <c r="I10" s="1" t="s">
        <v>100</v>
      </c>
      <c r="J10" s="1" t="n">
        <v>-78.92</v>
      </c>
      <c r="K10" s="1" t="s">
        <v>76</v>
      </c>
      <c r="L10" s="1" t="n">
        <v>2.774</v>
      </c>
      <c r="M10" s="1" t="s">
        <v>76</v>
      </c>
      <c r="N10" s="1" t="s">
        <v>101</v>
      </c>
      <c r="O10" s="1" t="s">
        <v>102</v>
      </c>
      <c r="P10" s="1" t="n">
        <v>-149.9</v>
      </c>
      <c r="Q10" s="1"/>
      <c r="R10" s="1" t="n">
        <v>-18.667</v>
      </c>
    </row>
    <row r="11" customFormat="false" ht="15" hidden="false" customHeight="false" outlineLevel="0" collapsed="false">
      <c r="A11" s="4" t="n">
        <v>44379</v>
      </c>
      <c r="B11" s="1" t="s">
        <v>38</v>
      </c>
      <c r="C11" s="1" t="s">
        <v>39</v>
      </c>
      <c r="D11" s="1" t="n">
        <v>-125.02</v>
      </c>
      <c r="E11" s="1" t="n">
        <v>-15.12</v>
      </c>
      <c r="G11" s="4" t="n">
        <v>44379</v>
      </c>
      <c r="H11" s="1" t="s">
        <v>103</v>
      </c>
      <c r="I11" s="1" t="s">
        <v>104</v>
      </c>
      <c r="J11" s="1" t="n">
        <v>-122.64</v>
      </c>
      <c r="K11" s="1"/>
      <c r="L11" s="1" t="n">
        <v>-13.404</v>
      </c>
      <c r="M11" s="1"/>
      <c r="N11" s="1" t="s">
        <v>105</v>
      </c>
      <c r="O11" s="1" t="s">
        <v>106</v>
      </c>
      <c r="P11" s="1" t="n">
        <v>-133.14</v>
      </c>
      <c r="Q11" s="1"/>
      <c r="R11" s="1" t="n">
        <v>-15.864</v>
      </c>
    </row>
    <row r="12" customFormat="false" ht="15" hidden="false" customHeight="false" outlineLevel="0" collapsed="false">
      <c r="A12" s="4" t="n">
        <v>44379</v>
      </c>
      <c r="B12" s="1" t="s">
        <v>40</v>
      </c>
      <c r="C12" s="1" t="s">
        <v>41</v>
      </c>
      <c r="D12" s="1" t="n">
        <v>-141.8</v>
      </c>
      <c r="E12" s="1" t="n">
        <v>-16.79</v>
      </c>
      <c r="G12" s="4" t="n">
        <v>44379</v>
      </c>
      <c r="H12" s="1" t="s">
        <v>107</v>
      </c>
      <c r="I12" s="1" t="s">
        <v>108</v>
      </c>
      <c r="J12" s="1" t="n">
        <v>-110.17</v>
      </c>
      <c r="K12" s="1" t="s">
        <v>76</v>
      </c>
      <c r="L12" s="1" t="n">
        <v>-1.48</v>
      </c>
      <c r="M12" s="1" t="s">
        <v>76</v>
      </c>
      <c r="N12" s="1" t="s">
        <v>109</v>
      </c>
      <c r="O12" s="1" t="s">
        <v>110</v>
      </c>
      <c r="P12" s="1" t="n">
        <v>-105.69</v>
      </c>
      <c r="Q12" s="1"/>
      <c r="R12" s="1" t="n">
        <v>-12.533</v>
      </c>
    </row>
    <row r="13" customFormat="false" ht="15" hidden="false" customHeight="false" outlineLevel="0" collapsed="false">
      <c r="A13" s="4" t="n">
        <v>44379</v>
      </c>
      <c r="B13" s="1" t="s">
        <v>42</v>
      </c>
      <c r="C13" s="1" t="s">
        <v>43</v>
      </c>
      <c r="D13" s="1" t="n">
        <v>-131.73</v>
      </c>
      <c r="E13" s="1" t="n">
        <v>-16.11</v>
      </c>
      <c r="G13" s="4" t="n">
        <v>44379</v>
      </c>
      <c r="H13" s="1" t="s">
        <v>111</v>
      </c>
      <c r="I13" s="1" t="s">
        <v>112</v>
      </c>
      <c r="J13" s="1" t="n">
        <v>-114.81</v>
      </c>
      <c r="K13" s="1" t="s">
        <v>76</v>
      </c>
      <c r="L13" s="1" t="n">
        <v>-8.832</v>
      </c>
      <c r="M13" s="1" t="s">
        <v>76</v>
      </c>
      <c r="N13" s="1" t="s">
        <v>113</v>
      </c>
      <c r="O13" s="1" t="s">
        <v>114</v>
      </c>
      <c r="P13" s="1" t="n">
        <v>-129.81</v>
      </c>
      <c r="Q13" s="1"/>
      <c r="R13" s="1" t="n">
        <v>-16.55</v>
      </c>
    </row>
    <row r="14" customFormat="false" ht="15" hidden="false" customHeight="false" outlineLevel="0" collapsed="false">
      <c r="A14" s="4" t="n">
        <v>44379</v>
      </c>
      <c r="B14" s="1" t="s">
        <v>44</v>
      </c>
      <c r="C14" s="1" t="s">
        <v>45</v>
      </c>
      <c r="D14" s="1" t="n">
        <v>-131.92</v>
      </c>
      <c r="E14" s="1" t="n">
        <v>-15.53</v>
      </c>
      <c r="G14" s="4" t="n">
        <v>44379</v>
      </c>
      <c r="H14" s="1" t="s">
        <v>115</v>
      </c>
      <c r="I14" s="1" t="s">
        <v>116</v>
      </c>
      <c r="J14" s="1" t="n">
        <v>-100.64</v>
      </c>
      <c r="K14" s="1" t="s">
        <v>76</v>
      </c>
      <c r="L14" s="1" t="n">
        <v>-3.772</v>
      </c>
      <c r="M14" s="1" t="s">
        <v>76</v>
      </c>
      <c r="N14" s="1" t="s">
        <v>117</v>
      </c>
      <c r="O14" s="1" t="s">
        <v>118</v>
      </c>
      <c r="P14" s="1" t="n">
        <v>-105.88</v>
      </c>
      <c r="Q14" s="1"/>
      <c r="R14" s="1" t="n">
        <v>-14.001</v>
      </c>
    </row>
    <row r="15" customFormat="false" ht="15" hidden="false" customHeight="false" outlineLevel="0" collapsed="false">
      <c r="A15" s="4" t="n">
        <v>44379</v>
      </c>
      <c r="B15" s="1" t="s">
        <v>46</v>
      </c>
      <c r="C15" s="1" t="s">
        <v>47</v>
      </c>
      <c r="D15" s="1" t="n">
        <v>-132.59</v>
      </c>
      <c r="E15" s="1" t="n">
        <v>-15.19</v>
      </c>
      <c r="G15" s="4" t="n">
        <v>44379</v>
      </c>
      <c r="H15" s="1" t="s">
        <v>119</v>
      </c>
      <c r="I15" s="1" t="s">
        <v>120</v>
      </c>
      <c r="J15" s="1" t="n">
        <v>-111.4</v>
      </c>
      <c r="K15" s="1"/>
      <c r="L15" s="1" t="n">
        <v>-8.255</v>
      </c>
      <c r="M15" s="1"/>
      <c r="N15" s="1" t="s">
        <v>121</v>
      </c>
      <c r="O15" s="1" t="s">
        <v>122</v>
      </c>
      <c r="P15" s="1" t="n">
        <v>-108.15</v>
      </c>
      <c r="Q15" s="1"/>
      <c r="R15" s="1" t="n">
        <v>-14.296</v>
      </c>
    </row>
    <row r="16" customFormat="false" ht="15" hidden="false" customHeight="false" outlineLevel="0" collapsed="false">
      <c r="A16" s="4" t="n">
        <v>44379</v>
      </c>
      <c r="B16" s="1" t="s">
        <v>48</v>
      </c>
      <c r="C16" s="1" t="s">
        <v>49</v>
      </c>
      <c r="D16" s="1" t="n">
        <v>-133.77</v>
      </c>
      <c r="E16" s="1" t="n">
        <v>-16.53</v>
      </c>
      <c r="G16" s="4" t="n">
        <v>44379</v>
      </c>
      <c r="H16" s="1" t="s">
        <v>123</v>
      </c>
      <c r="I16" s="1" t="s">
        <v>124</v>
      </c>
      <c r="J16" s="1" t="n">
        <v>-102.51</v>
      </c>
      <c r="K16" s="1" t="s">
        <v>76</v>
      </c>
      <c r="L16" s="1" t="n">
        <v>-0.621</v>
      </c>
      <c r="M16" s="1" t="s">
        <v>76</v>
      </c>
      <c r="N16" s="1" t="s">
        <v>125</v>
      </c>
      <c r="O16" s="1" t="s">
        <v>126</v>
      </c>
      <c r="P16" s="1" t="n">
        <v>-130.71</v>
      </c>
      <c r="Q16" s="1"/>
      <c r="R16" s="1" t="n">
        <v>-16.378</v>
      </c>
    </row>
    <row r="17" customFormat="false" ht="15" hidden="false" customHeight="false" outlineLevel="0" collapsed="false">
      <c r="A17" s="4" t="n">
        <v>44439</v>
      </c>
      <c r="B17" s="1" t="s">
        <v>50</v>
      </c>
      <c r="C17" s="1" t="s">
        <v>51</v>
      </c>
      <c r="D17" s="1" t="n">
        <v>-138.59</v>
      </c>
      <c r="E17" s="1" t="n">
        <v>-15.99</v>
      </c>
      <c r="G17" s="4" t="n">
        <v>44439</v>
      </c>
      <c r="H17" s="1" t="s">
        <v>127</v>
      </c>
      <c r="I17" s="1" t="s">
        <v>128</v>
      </c>
      <c r="J17" s="1" t="n">
        <v>-110.25</v>
      </c>
      <c r="K17" s="1" t="s">
        <v>76</v>
      </c>
      <c r="L17" s="1" t="n">
        <v>-3.6</v>
      </c>
      <c r="M17" s="1" t="s">
        <v>76</v>
      </c>
      <c r="N17" s="1" t="s">
        <v>129</v>
      </c>
      <c r="O17" s="1" t="s">
        <v>130</v>
      </c>
      <c r="P17" s="1" t="n">
        <v>-136.88</v>
      </c>
      <c r="Q17" s="1"/>
      <c r="R17" s="1" t="n">
        <v>-17.414</v>
      </c>
    </row>
    <row r="18" customFormat="false" ht="15" hidden="false" customHeight="false" outlineLevel="0" collapsed="false">
      <c r="A18" s="4" t="n">
        <v>44439</v>
      </c>
      <c r="B18" s="1" t="s">
        <v>52</v>
      </c>
      <c r="C18" s="1" t="s">
        <v>53</v>
      </c>
      <c r="D18" s="1" t="n">
        <v>-132.65</v>
      </c>
      <c r="E18" s="1" t="n">
        <v>-16.47</v>
      </c>
      <c r="G18" s="4" t="n">
        <v>44439</v>
      </c>
      <c r="H18" s="1" t="s">
        <v>131</v>
      </c>
      <c r="I18" s="1" t="s">
        <v>132</v>
      </c>
      <c r="J18" s="1" t="n">
        <v>-115.45</v>
      </c>
      <c r="K18" s="1" t="s">
        <v>76</v>
      </c>
      <c r="L18" s="1" t="n">
        <v>-6.898</v>
      </c>
      <c r="M18" s="1" t="s">
        <v>76</v>
      </c>
      <c r="N18" s="1" t="s">
        <v>133</v>
      </c>
      <c r="O18" s="1" t="s">
        <v>134</v>
      </c>
      <c r="P18" s="1" t="n">
        <v>-103.68</v>
      </c>
      <c r="Q18" s="1"/>
      <c r="R18" s="1" t="n">
        <v>-12.72</v>
      </c>
    </row>
    <row r="19" customFormat="false" ht="15" hidden="false" customHeight="false" outlineLevel="0" collapsed="false">
      <c r="A19" s="4" t="n">
        <v>44439</v>
      </c>
      <c r="B19" s="1" t="s">
        <v>54</v>
      </c>
      <c r="C19" s="1" t="s">
        <v>55</v>
      </c>
      <c r="D19" s="1" t="n">
        <v>-144.15</v>
      </c>
      <c r="E19" s="1" t="n">
        <v>-18.49</v>
      </c>
      <c r="G19" s="4" t="n">
        <v>44439</v>
      </c>
      <c r="H19" s="1" t="s">
        <v>135</v>
      </c>
      <c r="I19" s="1" t="s">
        <v>136</v>
      </c>
      <c r="J19" s="1" t="n">
        <v>-128.22</v>
      </c>
      <c r="K19" s="1" t="s">
        <v>137</v>
      </c>
      <c r="L19" s="1" t="n">
        <v>-5.382</v>
      </c>
      <c r="M19" s="1" t="s">
        <v>137</v>
      </c>
      <c r="N19" s="1" t="s">
        <v>138</v>
      </c>
      <c r="O19" s="1" t="s">
        <v>139</v>
      </c>
      <c r="P19" s="1" t="n">
        <v>-100.61</v>
      </c>
      <c r="Q19" s="1"/>
      <c r="R19" s="1" t="n">
        <v>-12.87</v>
      </c>
    </row>
    <row r="20" customFormat="false" ht="15" hidden="false" customHeight="false" outlineLevel="0" collapsed="false">
      <c r="A20" s="4" t="n">
        <v>44439</v>
      </c>
      <c r="B20" s="1" t="s">
        <v>56</v>
      </c>
      <c r="C20" s="1" t="s">
        <v>57</v>
      </c>
      <c r="D20" s="1" t="n">
        <v>-135.14</v>
      </c>
      <c r="E20" s="1" t="n">
        <v>-16.56</v>
      </c>
      <c r="G20" s="4" t="n">
        <v>44439</v>
      </c>
      <c r="H20" s="1" t="s">
        <v>140</v>
      </c>
      <c r="I20" s="1" t="s">
        <v>141</v>
      </c>
      <c r="J20" s="1" t="n">
        <v>-112.78</v>
      </c>
      <c r="K20" s="1" t="s">
        <v>76</v>
      </c>
      <c r="L20" s="1" t="n">
        <v>-8.33</v>
      </c>
      <c r="M20" s="1" t="s">
        <v>76</v>
      </c>
      <c r="N20" s="1" t="s">
        <v>142</v>
      </c>
      <c r="O20" s="1" t="s">
        <v>143</v>
      </c>
      <c r="P20" s="1" t="n">
        <v>-45.34</v>
      </c>
      <c r="Q20" s="1"/>
      <c r="R20" s="1" t="n">
        <v>-4.374</v>
      </c>
    </row>
    <row r="21" customFormat="false" ht="15" hidden="false" customHeight="false" outlineLevel="0" collapsed="false">
      <c r="A21" s="4" t="n">
        <v>44439</v>
      </c>
      <c r="B21" s="1" t="s">
        <v>58</v>
      </c>
      <c r="C21" s="1" t="s">
        <v>59</v>
      </c>
      <c r="D21" s="1" t="n">
        <v>-134.35</v>
      </c>
      <c r="E21" s="1" t="n">
        <v>-16.23</v>
      </c>
      <c r="G21" s="4" t="n">
        <v>44439</v>
      </c>
      <c r="H21" s="1" t="s">
        <v>144</v>
      </c>
      <c r="I21" s="1" t="s">
        <v>145</v>
      </c>
      <c r="J21" s="1" t="n">
        <v>-118.85</v>
      </c>
      <c r="K21" s="1" t="s">
        <v>137</v>
      </c>
      <c r="L21" s="1" t="n">
        <v>-7.896</v>
      </c>
      <c r="M21" s="1" t="s">
        <v>137</v>
      </c>
      <c r="N21" s="1" t="s">
        <v>146</v>
      </c>
      <c r="O21" s="1" t="s">
        <v>147</v>
      </c>
      <c r="P21" s="1" t="n">
        <v>-134.03</v>
      </c>
      <c r="Q21" s="1"/>
      <c r="R21" s="1" t="n">
        <v>-16.872</v>
      </c>
    </row>
    <row r="22" customFormat="false" ht="15" hidden="false" customHeight="false" outlineLevel="0" collapsed="false">
      <c r="A22" s="4" t="n">
        <v>44439</v>
      </c>
      <c r="B22" s="1" t="s">
        <v>60</v>
      </c>
      <c r="C22" s="1" t="s">
        <v>61</v>
      </c>
      <c r="D22" s="1" t="n">
        <v>-145.67</v>
      </c>
      <c r="E22" s="1" t="n">
        <v>-17.73</v>
      </c>
      <c r="G22" s="4" t="n">
        <v>44439</v>
      </c>
      <c r="H22" s="1" t="s">
        <v>148</v>
      </c>
      <c r="I22" s="1" t="s">
        <v>149</v>
      </c>
      <c r="J22" s="1" t="n">
        <v>-98.25</v>
      </c>
      <c r="K22" s="1" t="s">
        <v>76</v>
      </c>
      <c r="L22" s="1" t="n">
        <v>-1.672</v>
      </c>
      <c r="M22" s="1" t="s">
        <v>76</v>
      </c>
      <c r="N22" s="1" t="s">
        <v>150</v>
      </c>
      <c r="O22" s="1" t="s">
        <v>151</v>
      </c>
      <c r="P22" s="1" t="n">
        <v>-151.9</v>
      </c>
      <c r="Q22" s="1"/>
      <c r="R22" s="1" t="n">
        <v>-19.624</v>
      </c>
    </row>
    <row r="23" customFormat="false" ht="15" hidden="false" customHeight="false" outlineLevel="0" collapsed="false">
      <c r="H23" s="1" t="s">
        <v>152</v>
      </c>
      <c r="I23" s="1" t="s">
        <v>153</v>
      </c>
      <c r="J23" s="1" t="n">
        <v>-108.96</v>
      </c>
      <c r="K23" s="1" t="s">
        <v>76</v>
      </c>
      <c r="L23" s="1" t="n">
        <v>-2.634</v>
      </c>
      <c r="M23" s="1" t="s">
        <v>76</v>
      </c>
      <c r="N23" s="1" t="s">
        <v>154</v>
      </c>
      <c r="O23" s="1" t="s">
        <v>155</v>
      </c>
      <c r="P23" s="1" t="n">
        <v>-141.48</v>
      </c>
      <c r="Q23" s="1"/>
      <c r="R23" s="1" t="n">
        <v>-17.065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7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T4" activeCellId="0" sqref="T4"/>
    </sheetView>
  </sheetViews>
  <sheetFormatPr defaultColWidth="10.5078125" defaultRowHeight="15" zeroHeight="false" outlineLevelRow="0" outlineLevelCol="0"/>
  <cols>
    <col collapsed="false" customWidth="true" hidden="false" outlineLevel="0" max="3" min="3" style="0" width="8.66"/>
    <col collapsed="false" customWidth="true" hidden="false" outlineLevel="0" max="17" min="17" style="0" width="17.67"/>
    <col collapsed="false" customWidth="true" hidden="false" outlineLevel="0" max="18" min="18" style="0" width="32.66"/>
    <col collapsed="false" customWidth="true" hidden="false" outlineLevel="0" max="21" min="20" style="0" width="15.17"/>
    <col collapsed="false" customWidth="true" hidden="false" outlineLevel="0" max="23" min="23" style="0" width="16"/>
    <col collapsed="false" customWidth="true" hidden="false" outlineLevel="0" max="25" min="25" style="0" width="21"/>
  </cols>
  <sheetData>
    <row r="1" customFormat="false" ht="15" hidden="false" customHeight="false" outlineLevel="0" collapsed="false">
      <c r="D1" s="2" t="s">
        <v>62</v>
      </c>
      <c r="E1" s="2" t="s">
        <v>156</v>
      </c>
      <c r="F1" s="2"/>
      <c r="G1" s="2" t="s">
        <v>63</v>
      </c>
      <c r="H1" s="2" t="s">
        <v>157</v>
      </c>
      <c r="I1" s="2"/>
      <c r="J1" s="2" t="s">
        <v>62</v>
      </c>
      <c r="K1" s="2" t="s">
        <v>156</v>
      </c>
      <c r="L1" s="2" t="s">
        <v>63</v>
      </c>
      <c r="M1" s="2" t="s">
        <v>158</v>
      </c>
      <c r="N1" s="2"/>
      <c r="O1" s="2"/>
      <c r="P1" s="2"/>
      <c r="Q1" s="2"/>
      <c r="S1" s="2" t="s">
        <v>64</v>
      </c>
      <c r="T1" s="2" t="s">
        <v>159</v>
      </c>
      <c r="U1" s="2" t="s">
        <v>160</v>
      </c>
      <c r="V1" s="2" t="s">
        <v>64</v>
      </c>
      <c r="W1" s="2" t="s">
        <v>159</v>
      </c>
      <c r="X1" s="2" t="s">
        <v>160</v>
      </c>
      <c r="AG1" s="2" t="s">
        <v>65</v>
      </c>
      <c r="AH1" s="2" t="s">
        <v>66</v>
      </c>
    </row>
    <row r="2" customFormat="false" ht="15" hidden="false" customHeight="false" outlineLevel="0" collapsed="false">
      <c r="A2" s="0" t="s">
        <v>161</v>
      </c>
      <c r="B2" s="0" t="s">
        <v>162</v>
      </c>
      <c r="C2" s="0" t="s">
        <v>163</v>
      </c>
      <c r="D2" s="1" t="s">
        <v>67</v>
      </c>
      <c r="E2" s="1" t="s">
        <v>67</v>
      </c>
      <c r="F2" s="1"/>
      <c r="G2" s="1" t="s">
        <v>67</v>
      </c>
      <c r="H2" s="1" t="s">
        <v>67</v>
      </c>
      <c r="I2" s="1"/>
      <c r="J2" s="1" t="s">
        <v>68</v>
      </c>
      <c r="K2" s="1" t="s">
        <v>68</v>
      </c>
      <c r="L2" s="1" t="s">
        <v>68</v>
      </c>
      <c r="M2" s="1" t="s">
        <v>68</v>
      </c>
      <c r="N2" s="1"/>
      <c r="O2" s="1"/>
      <c r="P2" s="1" t="s">
        <v>161</v>
      </c>
      <c r="Q2" s="1" t="s">
        <v>162</v>
      </c>
      <c r="R2" s="1" t="s">
        <v>1</v>
      </c>
      <c r="S2" s="1" t="s">
        <v>67</v>
      </c>
      <c r="T2" s="1" t="s">
        <v>67</v>
      </c>
      <c r="U2" s="1"/>
      <c r="V2" s="1" t="s">
        <v>68</v>
      </c>
      <c r="W2" s="1" t="s">
        <v>68</v>
      </c>
      <c r="X2" s="1"/>
      <c r="AG2" s="2" t="n">
        <v>5</v>
      </c>
      <c r="AH2" s="2" t="n">
        <f aca="false">8.02*AG2+11.27</f>
        <v>51.37</v>
      </c>
    </row>
    <row r="3" customFormat="false" ht="15" hidden="false" customHeight="false" outlineLevel="0" collapsed="false">
      <c r="A3" s="0" t="s">
        <v>164</v>
      </c>
      <c r="B3" s="4" t="n">
        <v>44342</v>
      </c>
      <c r="C3" s="1" t="n">
        <v>27</v>
      </c>
      <c r="D3" s="1" t="n">
        <v>-141.86</v>
      </c>
      <c r="E3" s="1" t="n">
        <f aca="false">AVERAGE(D3:D4)</f>
        <v>-145.99</v>
      </c>
      <c r="F3" s="1"/>
      <c r="G3" s="1" t="n">
        <v>-145.68</v>
      </c>
      <c r="H3" s="1" t="n">
        <f aca="false">AVERAGE(G3:G4)</f>
        <v>-141.555</v>
      </c>
      <c r="I3" s="1"/>
      <c r="J3" s="1" t="n">
        <v>-17.57</v>
      </c>
      <c r="K3" s="0" t="n">
        <f aca="false">AVERAGE(J3:J4)</f>
        <v>-17.785</v>
      </c>
      <c r="L3" s="1" t="n">
        <v>-18.327</v>
      </c>
      <c r="M3" s="0" t="n">
        <f aca="false">AVERAGE(L3:L4)</f>
        <v>-17.788</v>
      </c>
      <c r="R3" s="1" t="s">
        <v>73</v>
      </c>
      <c r="S3" s="1" t="n">
        <v>-90.5</v>
      </c>
      <c r="T3" s="1"/>
      <c r="U3" s="1"/>
      <c r="V3" s="1" t="n">
        <v>-11.774</v>
      </c>
      <c r="X3" s="1"/>
      <c r="AG3" s="2"/>
      <c r="AH3" s="2"/>
    </row>
    <row r="4" customFormat="false" ht="15" hidden="false" customHeight="false" outlineLevel="0" collapsed="false">
      <c r="A4" s="0" t="s">
        <v>164</v>
      </c>
      <c r="B4" s="4" t="n">
        <v>44342</v>
      </c>
      <c r="C4" s="1" t="n">
        <v>27</v>
      </c>
      <c r="D4" s="1" t="n">
        <v>-150.12</v>
      </c>
      <c r="E4" s="1"/>
      <c r="F4" s="1"/>
      <c r="G4" s="1" t="n">
        <v>-137.43</v>
      </c>
      <c r="H4" s="1"/>
      <c r="I4" s="1"/>
      <c r="J4" s="1" t="n">
        <v>-18</v>
      </c>
      <c r="L4" s="1" t="n">
        <v>-17.249</v>
      </c>
      <c r="M4" s="1"/>
      <c r="N4" s="1"/>
      <c r="O4" s="1"/>
      <c r="P4" s="1"/>
      <c r="Q4" s="1"/>
      <c r="R4" s="1" t="s">
        <v>78</v>
      </c>
      <c r="S4" s="1" t="n">
        <v>-177.24</v>
      </c>
      <c r="T4" s="1"/>
      <c r="U4" s="1"/>
      <c r="V4" s="1" t="n">
        <v>-23.171</v>
      </c>
      <c r="X4" s="1"/>
      <c r="AG4" s="2" t="n">
        <v>-21</v>
      </c>
      <c r="AH4" s="2" t="n">
        <f aca="false">8.02*AG4+11.27</f>
        <v>-157.15</v>
      </c>
    </row>
    <row r="5" customFormat="false" ht="15" hidden="false" customHeight="false" outlineLevel="0" collapsed="false">
      <c r="A5" s="0" t="s">
        <v>164</v>
      </c>
      <c r="B5" s="4" t="n">
        <v>44342</v>
      </c>
      <c r="C5" s="1" t="n">
        <v>42</v>
      </c>
      <c r="D5" s="1" t="n">
        <v>-148.5</v>
      </c>
      <c r="E5" s="1" t="n">
        <f aca="false">AVERAGE(D5:D6)</f>
        <v>-148.985</v>
      </c>
      <c r="F5" s="1"/>
      <c r="G5" s="1" t="n">
        <v>-132.54</v>
      </c>
      <c r="H5" s="1" t="n">
        <f aca="false">AVERAGE(G5:G6)</f>
        <v>-129.76</v>
      </c>
      <c r="I5" s="1"/>
      <c r="J5" s="1" t="n">
        <v>-18.05</v>
      </c>
      <c r="K5" s="0" t="n">
        <f aca="false">AVERAGE(J5:J6)</f>
        <v>-18.115</v>
      </c>
      <c r="L5" s="1" t="n">
        <v>-15.522</v>
      </c>
      <c r="M5" s="0" t="n">
        <f aca="false">AVERAGE(L5:L6)</f>
        <v>-15.7395</v>
      </c>
      <c r="R5" s="1" t="s">
        <v>82</v>
      </c>
      <c r="S5" s="1" t="n">
        <v>-149.06</v>
      </c>
      <c r="T5" s="1"/>
      <c r="U5" s="1"/>
      <c r="V5" s="1" t="n">
        <v>-17.528</v>
      </c>
      <c r="X5" s="1"/>
    </row>
    <row r="6" customFormat="false" ht="15" hidden="false" customHeight="false" outlineLevel="0" collapsed="false">
      <c r="A6" s="0" t="s">
        <v>164</v>
      </c>
      <c r="B6" s="4" t="n">
        <v>44342</v>
      </c>
      <c r="C6" s="1" t="n">
        <v>42</v>
      </c>
      <c r="D6" s="1" t="n">
        <v>-149.47</v>
      </c>
      <c r="E6" s="1"/>
      <c r="F6" s="1"/>
      <c r="G6" s="1" t="n">
        <v>-126.98</v>
      </c>
      <c r="H6" s="1"/>
      <c r="I6" s="1"/>
      <c r="J6" s="1" t="n">
        <v>-18.18</v>
      </c>
      <c r="L6" s="1" t="n">
        <v>-15.957</v>
      </c>
      <c r="M6" s="1"/>
      <c r="N6" s="1"/>
      <c r="O6" s="1"/>
      <c r="P6" s="1"/>
      <c r="Q6" s="1"/>
      <c r="R6" s="1" t="s">
        <v>86</v>
      </c>
      <c r="S6" s="1" t="n">
        <v>-108.5</v>
      </c>
      <c r="T6" s="1"/>
      <c r="U6" s="1"/>
      <c r="V6" s="1" t="n">
        <v>-13.772</v>
      </c>
      <c r="X6" s="1"/>
    </row>
    <row r="7" customFormat="false" ht="15" hidden="false" customHeight="false" outlineLevel="0" collapsed="false">
      <c r="M7" s="1"/>
      <c r="N7" s="1"/>
      <c r="O7" s="1"/>
      <c r="P7" s="1"/>
      <c r="Q7" s="1"/>
      <c r="R7" s="1" t="s">
        <v>90</v>
      </c>
      <c r="S7" s="1" t="n">
        <v>-86.45</v>
      </c>
      <c r="T7" s="1"/>
      <c r="U7" s="1"/>
      <c r="V7" s="1" t="n">
        <v>-10.224</v>
      </c>
      <c r="W7" s="5"/>
      <c r="X7" s="1"/>
    </row>
    <row r="8" customFormat="false" ht="15" hidden="false" customHeight="false" outlineLevel="0" collapsed="false">
      <c r="A8" s="0" t="s">
        <v>165</v>
      </c>
      <c r="B8" s="4" t="n">
        <v>44350</v>
      </c>
      <c r="C8" s="1" t="n">
        <v>51</v>
      </c>
      <c r="D8" s="1" t="n">
        <v>-127.49</v>
      </c>
      <c r="E8" s="1" t="n">
        <f aca="false">AVERAGE(D8:D9)</f>
        <v>-127.49</v>
      </c>
      <c r="F8" s="1"/>
      <c r="G8" s="1" t="n">
        <v>-122.64</v>
      </c>
      <c r="H8" s="1" t="n">
        <f aca="false">AVERAGE(G8:G9)</f>
        <v>-111.41</v>
      </c>
      <c r="I8" s="1"/>
      <c r="J8" s="1" t="n">
        <v>-14.63</v>
      </c>
      <c r="K8" s="0" t="n">
        <f aca="false">AVERAGE(J8:J9)</f>
        <v>-14.63</v>
      </c>
      <c r="L8" s="1" t="n">
        <v>-13.404</v>
      </c>
      <c r="M8" s="0" t="n">
        <f aca="false">AVERAGE(L8:L9)</f>
        <v>-10.501</v>
      </c>
      <c r="R8" s="1" t="s">
        <v>94</v>
      </c>
      <c r="S8" s="1" t="n">
        <v>-151.15</v>
      </c>
      <c r="T8" s="1"/>
      <c r="U8" s="1"/>
      <c r="V8" s="1" t="n">
        <v>-19.401</v>
      </c>
      <c r="W8" s="1"/>
      <c r="X8" s="1"/>
    </row>
    <row r="9" customFormat="false" ht="15" hidden="false" customHeight="false" outlineLevel="0" collapsed="false">
      <c r="A9" s="0" t="s">
        <v>165</v>
      </c>
      <c r="B9" s="4" t="n">
        <v>44350</v>
      </c>
      <c r="C9" s="1" t="n">
        <v>51</v>
      </c>
      <c r="D9" s="1" t="n">
        <v>-127.49</v>
      </c>
      <c r="E9" s="1"/>
      <c r="F9" s="1"/>
      <c r="G9" s="1" t="n">
        <v>-100.18</v>
      </c>
      <c r="H9" s="1"/>
      <c r="I9" s="1"/>
      <c r="J9" s="1" t="n">
        <v>-14.63</v>
      </c>
      <c r="L9" s="1" t="n">
        <v>-7.598</v>
      </c>
      <c r="M9" s="1"/>
      <c r="N9" s="1"/>
      <c r="O9" s="1"/>
      <c r="P9" s="1"/>
      <c r="Q9" s="1"/>
      <c r="R9" s="1" t="s">
        <v>98</v>
      </c>
      <c r="S9" s="1" t="n">
        <v>-192.46</v>
      </c>
      <c r="T9" s="1"/>
      <c r="U9" s="1"/>
      <c r="V9" s="1" t="n">
        <v>-24.201</v>
      </c>
      <c r="W9" s="1"/>
      <c r="X9" s="1"/>
    </row>
    <row r="10" customFormat="false" ht="15" hidden="false" customHeight="false" outlineLevel="0" collapsed="false">
      <c r="A10" s="0" t="s">
        <v>165</v>
      </c>
      <c r="B10" s="4" t="n">
        <v>44350</v>
      </c>
      <c r="C10" s="1" t="n">
        <v>50</v>
      </c>
      <c r="D10" s="1" t="n">
        <v>-125.56</v>
      </c>
      <c r="E10" s="1" t="n">
        <f aca="false">AVERAGE(D10:D11)</f>
        <v>-125.56</v>
      </c>
      <c r="F10" s="1"/>
      <c r="G10" s="1" t="n">
        <v>-88.4</v>
      </c>
      <c r="H10" s="1" t="n">
        <f aca="false">AVERAGE(G10:G11)</f>
        <v>-83.66</v>
      </c>
      <c r="I10" s="1"/>
      <c r="J10" s="1" t="n">
        <v>-14.98</v>
      </c>
      <c r="K10" s="0" t="n">
        <f aca="false">AVERAGE(J10:J11)</f>
        <v>-14.98</v>
      </c>
      <c r="L10" s="1" t="n">
        <v>-7.934</v>
      </c>
      <c r="M10" s="0" t="n">
        <f aca="false">AVERAGE(L10:L11)</f>
        <v>-5.354</v>
      </c>
      <c r="P10" s="1" t="s">
        <v>164</v>
      </c>
      <c r="Q10" s="5" t="n">
        <v>44327</v>
      </c>
      <c r="R10" s="1" t="s">
        <v>102</v>
      </c>
      <c r="S10" s="1" t="n">
        <v>-149.9</v>
      </c>
      <c r="T10" s="1" t="n">
        <f aca="false">AVERAGE(S10:S12)</f>
        <v>-129.576666666667</v>
      </c>
      <c r="U10" s="1" t="n">
        <f aca="false">STDEV(S10:S12)</f>
        <v>22.3193645369518</v>
      </c>
      <c r="V10" s="1" t="n">
        <v>-18.667</v>
      </c>
      <c r="W10" s="1" t="n">
        <f aca="false">AVERAGE(V10:V12)</f>
        <v>-15.688</v>
      </c>
      <c r="X10" s="1" t="n">
        <f aca="false">STDEV(V10:V12)</f>
        <v>3.07078507877057</v>
      </c>
    </row>
    <row r="11" customFormat="false" ht="15" hidden="false" customHeight="false" outlineLevel="0" collapsed="false">
      <c r="A11" s="0" t="s">
        <v>165</v>
      </c>
      <c r="B11" s="4" t="n">
        <v>44350</v>
      </c>
      <c r="C11" s="1" t="n">
        <v>50</v>
      </c>
      <c r="D11" s="1" t="n">
        <v>-125.56</v>
      </c>
      <c r="E11" s="1"/>
      <c r="F11" s="1"/>
      <c r="G11" s="1" t="n">
        <v>-78.92</v>
      </c>
      <c r="H11" s="1"/>
      <c r="I11" s="1"/>
      <c r="J11" s="1" t="n">
        <v>-14.98</v>
      </c>
      <c r="L11" s="1" t="n">
        <v>-2.774</v>
      </c>
      <c r="M11" s="1"/>
      <c r="N11" s="1"/>
      <c r="O11" s="1"/>
      <c r="P11" s="1" t="s">
        <v>164</v>
      </c>
      <c r="Q11" s="5" t="n">
        <v>44335</v>
      </c>
      <c r="R11" s="1" t="s">
        <v>106</v>
      </c>
      <c r="S11" s="1" t="n">
        <v>-133.14</v>
      </c>
      <c r="T11" s="1"/>
      <c r="U11" s="1"/>
      <c r="V11" s="1" t="n">
        <v>-15.864</v>
      </c>
    </row>
    <row r="12" customFormat="false" ht="15" hidden="false" customHeight="false" outlineLevel="0" collapsed="false">
      <c r="A12" s="0" t="s">
        <v>165</v>
      </c>
      <c r="B12" s="4" t="n">
        <v>44350</v>
      </c>
      <c r="C12" s="1" t="n">
        <v>21</v>
      </c>
      <c r="D12" s="1" t="n">
        <v>-128.56</v>
      </c>
      <c r="E12" s="1" t="n">
        <v>-128.56</v>
      </c>
      <c r="F12" s="1"/>
      <c r="G12" s="1" t="n">
        <v>-102.15</v>
      </c>
      <c r="H12" s="1" t="n">
        <v>-102.15</v>
      </c>
      <c r="I12" s="1"/>
      <c r="J12" s="1" t="n">
        <v>-15.9</v>
      </c>
      <c r="K12" s="1" t="n">
        <v>-15.9</v>
      </c>
      <c r="L12" s="1" t="n">
        <v>-6.492</v>
      </c>
      <c r="M12" s="1" t="n">
        <v>-6.492</v>
      </c>
      <c r="N12" s="1"/>
      <c r="O12" s="1"/>
      <c r="P12" s="1" t="s">
        <v>164</v>
      </c>
      <c r="Q12" s="5" t="n">
        <v>44342</v>
      </c>
      <c r="R12" s="1" t="s">
        <v>166</v>
      </c>
      <c r="S12" s="1" t="n">
        <v>-105.69</v>
      </c>
      <c r="T12" s="1"/>
      <c r="U12" s="1"/>
      <c r="V12" s="1" t="n">
        <v>-12.533</v>
      </c>
    </row>
    <row r="13" customFormat="false" ht="15" hidden="false" customHeight="false" outlineLevel="0" collapsed="false">
      <c r="A13" s="0" t="s">
        <v>165</v>
      </c>
      <c r="B13" s="4" t="n">
        <v>44350</v>
      </c>
      <c r="C13" s="1" t="n">
        <v>3</v>
      </c>
      <c r="D13" s="1" t="n">
        <v>-132.79</v>
      </c>
      <c r="E13" s="1" t="n">
        <v>-132.79</v>
      </c>
      <c r="F13" s="1"/>
      <c r="G13" s="0" t="s">
        <v>167</v>
      </c>
      <c r="H13" s="0" t="s">
        <v>167</v>
      </c>
      <c r="J13" s="1" t="n">
        <v>-16.39</v>
      </c>
      <c r="K13" s="1" t="n">
        <v>-16.39</v>
      </c>
      <c r="L13" s="0" t="s">
        <v>167</v>
      </c>
      <c r="M13" s="0" t="s">
        <v>167</v>
      </c>
      <c r="P13" s="1" t="s">
        <v>165</v>
      </c>
      <c r="Q13" s="5" t="n">
        <v>44350</v>
      </c>
      <c r="R13" s="1" t="s">
        <v>114</v>
      </c>
      <c r="S13" s="1" t="n">
        <v>-129.81</v>
      </c>
      <c r="T13" s="1" t="n">
        <f aca="false">AVERAGE(S13:S17)</f>
        <v>-122.286</v>
      </c>
      <c r="U13" s="1" t="n">
        <f aca="false">STDEV(S13:S17)</f>
        <v>14.2262303510098</v>
      </c>
      <c r="V13" s="1" t="n">
        <v>-16.55</v>
      </c>
      <c r="W13" s="1" t="n">
        <f aca="false">AVERAGE(V13:V17)</f>
        <v>-15.7278</v>
      </c>
      <c r="X13" s="1" t="n">
        <f aca="false">STDEV(V13:V17)</f>
        <v>1.49782615813719</v>
      </c>
    </row>
    <row r="14" customFormat="false" ht="15" hidden="false" customHeight="false" outlineLevel="0" collapsed="false">
      <c r="B14" s="4"/>
      <c r="C14" s="1"/>
      <c r="D14" s="1"/>
      <c r="E14" s="1"/>
      <c r="F14" s="1"/>
      <c r="G14" s="1"/>
      <c r="H14" s="1"/>
      <c r="I14" s="1"/>
      <c r="J14" s="1"/>
      <c r="L14" s="1"/>
      <c r="M14" s="1"/>
      <c r="N14" s="1"/>
      <c r="O14" s="1"/>
      <c r="P14" s="1" t="s">
        <v>165</v>
      </c>
      <c r="Q14" s="5" t="n">
        <v>44363</v>
      </c>
      <c r="R14" s="1" t="s">
        <v>168</v>
      </c>
      <c r="S14" s="1" t="n">
        <v>-105.88</v>
      </c>
      <c r="T14" s="1"/>
      <c r="U14" s="1"/>
      <c r="V14" s="1" t="n">
        <v>-14.001</v>
      </c>
    </row>
    <row r="15" customFormat="false" ht="15" hidden="false" customHeight="false" outlineLevel="0" collapsed="false">
      <c r="A15" s="0" t="s">
        <v>169</v>
      </c>
      <c r="B15" s="4" t="n">
        <v>44379</v>
      </c>
      <c r="C15" s="1" t="n">
        <v>51</v>
      </c>
      <c r="D15" s="1" t="n">
        <v>-132.59</v>
      </c>
      <c r="E15" s="1" t="n">
        <f aca="false">AVERAGE(D15:D16)</f>
        <v>-132.59</v>
      </c>
      <c r="F15" s="1"/>
      <c r="G15" s="1" t="n">
        <v>-111.4</v>
      </c>
      <c r="H15" s="1" t="n">
        <f aca="false">AVERAGE(G15:G16)</f>
        <v>-113.105</v>
      </c>
      <c r="I15" s="1"/>
      <c r="J15" s="1" t="n">
        <v>-15.19</v>
      </c>
      <c r="K15" s="0" t="n">
        <f aca="false">AVERAGE(J15:J16)</f>
        <v>-15.19</v>
      </c>
      <c r="L15" s="1" t="n">
        <v>-8.255</v>
      </c>
      <c r="M15" s="0" t="n">
        <f aca="false">AVERAGE(L15:L16)</f>
        <v>-8.5435</v>
      </c>
      <c r="P15" s="1" t="s">
        <v>165</v>
      </c>
      <c r="Q15" s="5" t="n">
        <v>44363</v>
      </c>
      <c r="R15" s="1" t="s">
        <v>170</v>
      </c>
      <c r="S15" s="1" t="n">
        <v>-108.15</v>
      </c>
      <c r="T15" s="1"/>
      <c r="U15" s="1"/>
      <c r="V15" s="1" t="n">
        <v>-14.296</v>
      </c>
    </row>
    <row r="16" customFormat="false" ht="15" hidden="false" customHeight="false" outlineLevel="0" collapsed="false">
      <c r="A16" s="0" t="s">
        <v>169</v>
      </c>
      <c r="B16" s="4" t="n">
        <v>44379</v>
      </c>
      <c r="C16" s="1" t="n">
        <v>51</v>
      </c>
      <c r="D16" s="1" t="n">
        <v>-132.59</v>
      </c>
      <c r="E16" s="1"/>
      <c r="F16" s="1"/>
      <c r="G16" s="1" t="n">
        <v>-114.81</v>
      </c>
      <c r="H16" s="1"/>
      <c r="I16" s="1"/>
      <c r="J16" s="1" t="n">
        <v>-15.19</v>
      </c>
      <c r="L16" s="1" t="n">
        <v>-8.832</v>
      </c>
      <c r="M16" s="1"/>
      <c r="N16" s="1"/>
      <c r="O16" s="1"/>
      <c r="P16" s="1" t="s">
        <v>165</v>
      </c>
      <c r="Q16" s="5" t="n">
        <v>44371</v>
      </c>
      <c r="R16" s="1" t="s">
        <v>126</v>
      </c>
      <c r="S16" s="1" t="n">
        <v>-130.71</v>
      </c>
      <c r="T16" s="1"/>
      <c r="U16" s="1"/>
      <c r="V16" s="1" t="n">
        <v>-16.378</v>
      </c>
    </row>
    <row r="17" customFormat="false" ht="15" hidden="false" customHeight="false" outlineLevel="0" collapsed="false">
      <c r="A17" s="0" t="s">
        <v>169</v>
      </c>
      <c r="B17" s="4" t="n">
        <v>44379</v>
      </c>
      <c r="C17" s="1" t="n">
        <v>50</v>
      </c>
      <c r="D17" s="1" t="n">
        <v>-131.92</v>
      </c>
      <c r="E17" s="1" t="n">
        <v>-131.92</v>
      </c>
      <c r="F17" s="1"/>
      <c r="G17" s="1" t="s">
        <v>167</v>
      </c>
      <c r="H17" s="1" t="s">
        <v>167</v>
      </c>
      <c r="I17" s="1"/>
      <c r="J17" s="1" t="n">
        <v>-15.53</v>
      </c>
      <c r="L17" s="1" t="s">
        <v>167</v>
      </c>
      <c r="M17" s="1"/>
      <c r="N17" s="1"/>
      <c r="O17" s="1"/>
      <c r="P17" s="1" t="s">
        <v>165</v>
      </c>
      <c r="Q17" s="5" t="n">
        <v>44371</v>
      </c>
      <c r="R17" s="1" t="s">
        <v>130</v>
      </c>
      <c r="S17" s="1" t="n">
        <v>-136.88</v>
      </c>
      <c r="T17" s="1"/>
      <c r="U17" s="1"/>
      <c r="V17" s="1" t="n">
        <v>-17.414</v>
      </c>
    </row>
    <row r="18" customFormat="false" ht="15" hidden="false" customHeight="false" outlineLevel="0" collapsed="false">
      <c r="A18" s="0" t="s">
        <v>169</v>
      </c>
      <c r="B18" s="4" t="n">
        <v>44379</v>
      </c>
      <c r="C18" s="1" t="n">
        <v>27</v>
      </c>
      <c r="D18" s="1" t="n">
        <v>-141.8</v>
      </c>
      <c r="E18" s="1" t="n">
        <v>-141.8</v>
      </c>
      <c r="F18" s="1"/>
      <c r="G18" s="1" t="n">
        <v>-102.51</v>
      </c>
      <c r="H18" s="1" t="n">
        <f aca="false">AVERAGE(G18:G19)</f>
        <v>-106.34</v>
      </c>
      <c r="I18" s="1"/>
      <c r="J18" s="1" t="n">
        <v>-16.79</v>
      </c>
      <c r="K18" s="0" t="n">
        <f aca="false">AVERAGE(J18:J19)</f>
        <v>-16.79</v>
      </c>
      <c r="L18" s="1" t="n">
        <v>-0.621</v>
      </c>
      <c r="M18" s="0" t="n">
        <f aca="false">AVERAGE(L18:L19)</f>
        <v>-1.0505</v>
      </c>
      <c r="P18" s="1" t="s">
        <v>169</v>
      </c>
      <c r="Q18" s="5" t="n">
        <v>44386</v>
      </c>
      <c r="R18" s="1" t="s">
        <v>134</v>
      </c>
      <c r="S18" s="1" t="n">
        <v>-103.68</v>
      </c>
      <c r="T18" s="1" t="n">
        <f aca="false">AVERAGE(S18:S19)</f>
        <v>-102.145</v>
      </c>
      <c r="U18" s="1" t="n">
        <f aca="false">STDEV(S18:S19)</f>
        <v>2.17081781824271</v>
      </c>
      <c r="V18" s="1" t="n">
        <v>-12.72</v>
      </c>
      <c r="W18" s="1" t="n">
        <f aca="false">AVERAGE(V18:V19)</f>
        <v>-12.795</v>
      </c>
      <c r="X18" s="1" t="n">
        <f aca="false">STDEV(V18:V19)</f>
        <v>0.106066017177981</v>
      </c>
    </row>
    <row r="19" customFormat="false" ht="15" hidden="false" customHeight="false" outlineLevel="0" collapsed="false">
      <c r="A19" s="0" t="s">
        <v>169</v>
      </c>
      <c r="B19" s="4" t="n">
        <v>44379</v>
      </c>
      <c r="C19" s="1" t="n">
        <v>27</v>
      </c>
      <c r="D19" s="1" t="n">
        <v>-141.8</v>
      </c>
      <c r="E19" s="1"/>
      <c r="F19" s="1"/>
      <c r="G19" s="1" t="n">
        <v>-110.17</v>
      </c>
      <c r="H19" s="1"/>
      <c r="I19" s="1"/>
      <c r="J19" s="1" t="n">
        <v>-16.79</v>
      </c>
      <c r="L19" s="1" t="n">
        <v>-1.48</v>
      </c>
      <c r="M19" s="1"/>
      <c r="N19" s="1"/>
      <c r="O19" s="1"/>
      <c r="P19" s="1" t="s">
        <v>169</v>
      </c>
      <c r="Q19" s="5" t="n">
        <v>44386</v>
      </c>
      <c r="R19" s="1" t="s">
        <v>139</v>
      </c>
      <c r="S19" s="1" t="n">
        <v>-100.61</v>
      </c>
      <c r="T19" s="1"/>
      <c r="U19" s="1"/>
      <c r="V19" s="1" t="n">
        <v>-12.87</v>
      </c>
    </row>
    <row r="20" customFormat="false" ht="15" hidden="false" customHeight="false" outlineLevel="0" collapsed="false">
      <c r="A20" s="0" t="s">
        <v>169</v>
      </c>
      <c r="B20" s="4" t="n">
        <v>44379</v>
      </c>
      <c r="C20" s="1" t="n">
        <v>21</v>
      </c>
      <c r="D20" s="1" t="n">
        <v>-131.73</v>
      </c>
      <c r="E20" s="1" t="n">
        <v>-131.73</v>
      </c>
      <c r="F20" s="1"/>
      <c r="G20" s="1" t="n">
        <v>-100.64</v>
      </c>
      <c r="H20" s="1" t="n">
        <v>-100.64</v>
      </c>
      <c r="I20" s="1"/>
      <c r="J20" s="1" t="n">
        <v>-16.11</v>
      </c>
      <c r="K20" s="1" t="n">
        <v>-16.11</v>
      </c>
      <c r="L20" s="1" t="n">
        <v>-3.772</v>
      </c>
      <c r="M20" s="1" t="n">
        <v>-3.772</v>
      </c>
      <c r="N20" s="1"/>
      <c r="O20" s="1"/>
      <c r="P20" s="1" t="s">
        <v>171</v>
      </c>
      <c r="Q20" s="5" t="n">
        <v>44412</v>
      </c>
      <c r="R20" s="1" t="s">
        <v>172</v>
      </c>
      <c r="S20" s="1" t="n">
        <v>-45.34</v>
      </c>
      <c r="T20" s="1" t="n">
        <f aca="false">AVERAGE(S21:S23)</f>
        <v>-142.47</v>
      </c>
      <c r="U20" s="1" t="n">
        <f aca="false">STDEV(S21:S23)</f>
        <v>8.97604032967767</v>
      </c>
      <c r="V20" s="1" t="n">
        <v>-4.374</v>
      </c>
      <c r="W20" s="1" t="n">
        <f aca="false">AVERAGE(V21:V23)</f>
        <v>-17.8536666666667</v>
      </c>
      <c r="X20" s="1" t="n">
        <f aca="false">STDEV(V21:V23)</f>
        <v>1.536187597051</v>
      </c>
    </row>
    <row r="21" customFormat="false" ht="15" hidden="false" customHeight="false" outlineLevel="0" collapsed="false">
      <c r="A21" s="0" t="s">
        <v>169</v>
      </c>
      <c r="B21" s="4" t="n">
        <v>44379</v>
      </c>
      <c r="C21" s="1" t="n">
        <v>3</v>
      </c>
      <c r="D21" s="1" t="n">
        <v>-133.77</v>
      </c>
      <c r="E21" s="1" t="n">
        <v>-133.77</v>
      </c>
      <c r="F21" s="1"/>
      <c r="G21" s="1" t="s">
        <v>167</v>
      </c>
      <c r="H21" s="1" t="s">
        <v>167</v>
      </c>
      <c r="I21" s="1"/>
      <c r="J21" s="1" t="n">
        <v>-16.53</v>
      </c>
      <c r="K21" s="1" t="n">
        <v>-16.53</v>
      </c>
      <c r="L21" s="1" t="s">
        <v>167</v>
      </c>
      <c r="M21" s="1" t="s">
        <v>167</v>
      </c>
      <c r="N21" s="1"/>
      <c r="O21" s="1"/>
      <c r="P21" s="1" t="s">
        <v>171</v>
      </c>
      <c r="Q21" s="5" t="n">
        <v>44426</v>
      </c>
      <c r="R21" s="1" t="s">
        <v>147</v>
      </c>
      <c r="S21" s="1" t="n">
        <v>-134.03</v>
      </c>
      <c r="T21" s="1"/>
      <c r="U21" s="1"/>
      <c r="V21" s="1" t="n">
        <v>-16.872</v>
      </c>
    </row>
    <row r="22" customFormat="false" ht="15" hidden="false" customHeight="false" outlineLevel="0" collapsed="false">
      <c r="A22" s="0" t="s">
        <v>169</v>
      </c>
      <c r="B22" s="4" t="n">
        <v>44379</v>
      </c>
      <c r="C22" s="1" t="n">
        <v>42</v>
      </c>
      <c r="D22" s="1" t="n">
        <v>-125.02</v>
      </c>
      <c r="E22" s="1" t="n">
        <v>-125.02</v>
      </c>
      <c r="F22" s="1"/>
      <c r="G22" s="1" t="s">
        <v>167</v>
      </c>
      <c r="H22" s="0" t="s">
        <v>167</v>
      </c>
      <c r="I22" s="1"/>
      <c r="J22" s="1" t="n">
        <v>-15.12</v>
      </c>
      <c r="K22" s="1" t="n">
        <v>-15.12</v>
      </c>
      <c r="L22" s="1" t="s">
        <v>167</v>
      </c>
      <c r="M22" s="1" t="s">
        <v>167</v>
      </c>
      <c r="N22" s="1"/>
      <c r="O22" s="1"/>
      <c r="P22" s="1" t="s">
        <v>171</v>
      </c>
      <c r="Q22" s="5" t="n">
        <v>44426</v>
      </c>
      <c r="R22" s="1" t="s">
        <v>151</v>
      </c>
      <c r="S22" s="1" t="n">
        <v>-151.9</v>
      </c>
      <c r="T22" s="1"/>
      <c r="U22" s="1"/>
      <c r="V22" s="1" t="n">
        <v>-19.624</v>
      </c>
    </row>
    <row r="23" customFormat="false" ht="15" hidden="false" customHeight="false" outlineLevel="0" collapsed="false">
      <c r="M23" s="1"/>
      <c r="N23" s="1"/>
      <c r="O23" s="1"/>
      <c r="P23" s="1" t="s">
        <v>171</v>
      </c>
      <c r="Q23" s="5" t="n">
        <v>44439</v>
      </c>
      <c r="R23" s="1" t="s">
        <v>155</v>
      </c>
      <c r="S23" s="1" t="n">
        <v>-141.48</v>
      </c>
      <c r="T23" s="1"/>
      <c r="U23" s="1"/>
      <c r="V23" s="1" t="n">
        <v>-17.065</v>
      </c>
    </row>
    <row r="24" customFormat="false" ht="15" hidden="false" customHeight="false" outlineLevel="0" collapsed="false">
      <c r="A24" s="0" t="s">
        <v>173</v>
      </c>
      <c r="B24" s="4" t="n">
        <v>44439</v>
      </c>
      <c r="C24" s="1" t="n">
        <v>51</v>
      </c>
      <c r="D24" s="1" t="n">
        <v>-134.35</v>
      </c>
      <c r="E24" s="1"/>
      <c r="F24" s="1"/>
      <c r="G24" s="1" t="n">
        <v>-118.85</v>
      </c>
      <c r="H24" s="1" t="n">
        <f aca="false">AVERAGE(G24:G25)</f>
        <v>-113.905</v>
      </c>
      <c r="I24" s="1"/>
      <c r="J24" s="1" t="n">
        <v>-16.23</v>
      </c>
      <c r="K24" s="0" t="n">
        <f aca="false">AVERAGE(J24:J25)</f>
        <v>-16.23</v>
      </c>
      <c r="L24" s="1" t="n">
        <v>-7.896</v>
      </c>
      <c r="M24" s="0" t="n">
        <f aca="false">AVERAGE(L24:L25)</f>
        <v>-5.265</v>
      </c>
    </row>
    <row r="25" customFormat="false" ht="15" hidden="false" customHeight="false" outlineLevel="0" collapsed="false">
      <c r="A25" s="0" t="s">
        <v>173</v>
      </c>
      <c r="B25" s="4" t="n">
        <v>44439</v>
      </c>
      <c r="C25" s="1" t="n">
        <v>51</v>
      </c>
      <c r="D25" s="1" t="n">
        <v>-134.35</v>
      </c>
      <c r="E25" s="1"/>
      <c r="F25" s="1"/>
      <c r="G25" s="1" t="n">
        <v>-108.96</v>
      </c>
      <c r="H25" s="1"/>
      <c r="I25" s="1"/>
      <c r="J25" s="1" t="n">
        <v>-16.23</v>
      </c>
      <c r="L25" s="1" t="n">
        <v>-2.634</v>
      </c>
      <c r="M25" s="1"/>
      <c r="N25" s="1"/>
      <c r="O25" s="1"/>
      <c r="P25" s="1"/>
      <c r="Q25" s="1"/>
      <c r="W25" s="1"/>
      <c r="X25" s="1"/>
    </row>
    <row r="26" customFormat="false" ht="15" hidden="false" customHeight="false" outlineLevel="0" collapsed="false">
      <c r="A26" s="0" t="s">
        <v>173</v>
      </c>
      <c r="B26" s="4" t="n">
        <v>44439</v>
      </c>
      <c r="C26" s="1" t="n">
        <v>50</v>
      </c>
      <c r="D26" s="1" t="n">
        <v>-138.59</v>
      </c>
      <c r="E26" s="1"/>
      <c r="F26" s="1"/>
      <c r="G26" s="1" t="n">
        <v>-115.45</v>
      </c>
      <c r="H26" s="1" t="n">
        <f aca="false">AVERAGE(G26:G27)</f>
        <v>-121.835</v>
      </c>
      <c r="I26" s="1"/>
      <c r="J26" s="1" t="n">
        <v>-15.99</v>
      </c>
      <c r="K26" s="0" t="n">
        <f aca="false">AVERAGE(J26:J27)</f>
        <v>-15.99</v>
      </c>
      <c r="L26" s="1" t="n">
        <v>-6.898</v>
      </c>
      <c r="M26" s="0" t="n">
        <f aca="false">AVERAGE(L26:L27)</f>
        <v>-6.14</v>
      </c>
      <c r="W26" s="1"/>
      <c r="X26" s="1"/>
    </row>
    <row r="27" customFormat="false" ht="15" hidden="false" customHeight="false" outlineLevel="0" collapsed="false">
      <c r="A27" s="0" t="s">
        <v>173</v>
      </c>
      <c r="B27" s="4" t="n">
        <v>44439</v>
      </c>
      <c r="C27" s="1" t="n">
        <v>50</v>
      </c>
      <c r="D27" s="1" t="n">
        <v>-138.59</v>
      </c>
      <c r="E27" s="1"/>
      <c r="F27" s="1"/>
      <c r="G27" s="1" t="n">
        <v>-128.22</v>
      </c>
      <c r="H27" s="1"/>
      <c r="I27" s="1"/>
      <c r="J27" s="1" t="n">
        <v>-15.99</v>
      </c>
      <c r="L27" s="1" t="n">
        <v>-5.382</v>
      </c>
      <c r="M27" s="1"/>
      <c r="N27" s="1"/>
      <c r="O27" s="1"/>
      <c r="P27" s="1"/>
      <c r="Q27" s="1"/>
      <c r="W27" s="1"/>
      <c r="X27" s="1"/>
    </row>
    <row r="28" customFormat="false" ht="15" hidden="false" customHeight="false" outlineLevel="0" collapsed="false">
      <c r="A28" s="0" t="s">
        <v>173</v>
      </c>
      <c r="B28" s="4" t="n">
        <v>44439</v>
      </c>
      <c r="C28" s="1" t="n">
        <v>27</v>
      </c>
      <c r="D28" s="1" t="n">
        <v>-145.67</v>
      </c>
      <c r="E28" s="1"/>
      <c r="F28" s="1"/>
      <c r="G28" s="1" t="n">
        <v>-110.25</v>
      </c>
      <c r="H28" s="1" t="n">
        <f aca="false">AVERAGE(G28:G29)</f>
        <v>-104.25</v>
      </c>
      <c r="I28" s="1"/>
      <c r="J28" s="1" t="n">
        <v>-17.73</v>
      </c>
      <c r="K28" s="0" t="n">
        <f aca="false">AVERAGE(J28:J29)</f>
        <v>-17.73</v>
      </c>
      <c r="L28" s="1" t="n">
        <v>-3.6</v>
      </c>
      <c r="M28" s="0" t="n">
        <f aca="false">AVERAGE(L28:L29)</f>
        <v>-2.636</v>
      </c>
      <c r="W28" s="1"/>
      <c r="X28" s="1"/>
    </row>
    <row r="29" customFormat="false" ht="15" hidden="false" customHeight="false" outlineLevel="0" collapsed="false">
      <c r="A29" s="0" t="s">
        <v>173</v>
      </c>
      <c r="B29" s="4" t="n">
        <v>44439</v>
      </c>
      <c r="C29" s="1" t="n">
        <v>27</v>
      </c>
      <c r="D29" s="1" t="n">
        <v>-145.67</v>
      </c>
      <c r="E29" s="1"/>
      <c r="F29" s="1"/>
      <c r="G29" s="1" t="n">
        <v>-98.25</v>
      </c>
      <c r="H29" s="1"/>
      <c r="I29" s="1"/>
      <c r="J29" s="1" t="n">
        <v>-17.73</v>
      </c>
      <c r="L29" s="1" t="n">
        <v>-1.672</v>
      </c>
      <c r="M29" s="1"/>
      <c r="N29" s="1"/>
      <c r="O29" s="1"/>
      <c r="P29" s="1"/>
      <c r="Q29" s="1"/>
      <c r="W29" s="1"/>
      <c r="X29" s="1"/>
    </row>
    <row r="30" customFormat="false" ht="15" hidden="false" customHeight="false" outlineLevel="0" collapsed="false">
      <c r="A30" s="0" t="s">
        <v>173</v>
      </c>
      <c r="B30" s="4" t="n">
        <v>44439</v>
      </c>
      <c r="C30" s="1" t="n">
        <v>21</v>
      </c>
      <c r="D30" s="1" t="n">
        <v>-132.65</v>
      </c>
      <c r="E30" s="1"/>
      <c r="F30" s="1"/>
      <c r="G30" s="1" t="n">
        <v>-112.78</v>
      </c>
      <c r="H30" s="1" t="n">
        <v>-112.78</v>
      </c>
      <c r="I30" s="1"/>
      <c r="J30" s="1" t="n">
        <v>-16.47</v>
      </c>
      <c r="K30" s="1" t="n">
        <v>-16.47</v>
      </c>
      <c r="L30" s="1" t="n">
        <v>-8.33</v>
      </c>
      <c r="M30" s="1" t="n">
        <v>-8.33</v>
      </c>
      <c r="N30" s="1"/>
      <c r="O30" s="1"/>
      <c r="P30" s="1"/>
      <c r="Q30" s="1"/>
      <c r="W30" s="1"/>
      <c r="X30" s="1"/>
    </row>
    <row r="31" customFormat="false" ht="15" hidden="false" customHeight="false" outlineLevel="0" collapsed="false">
      <c r="A31" s="0" t="s">
        <v>173</v>
      </c>
      <c r="B31" s="4" t="n">
        <v>44439</v>
      </c>
      <c r="C31" s="1" t="n">
        <v>3</v>
      </c>
      <c r="D31" s="1" t="n">
        <v>-135.14</v>
      </c>
      <c r="E31" s="1"/>
      <c r="F31" s="1"/>
      <c r="G31" s="1" t="s">
        <v>167</v>
      </c>
      <c r="H31" s="1" t="s">
        <v>167</v>
      </c>
      <c r="I31" s="1"/>
      <c r="J31" s="1" t="n">
        <v>-16.56</v>
      </c>
      <c r="K31" s="1" t="n">
        <v>-16.56</v>
      </c>
      <c r="L31" s="1" t="s">
        <v>167</v>
      </c>
      <c r="M31" s="1" t="s">
        <v>167</v>
      </c>
      <c r="N31" s="1"/>
      <c r="O31" s="1"/>
      <c r="P31" s="1"/>
      <c r="Q31" s="1"/>
      <c r="W31" s="1"/>
      <c r="X31" s="1"/>
    </row>
    <row r="32" customFormat="false" ht="15" hidden="false" customHeight="false" outlineLevel="0" collapsed="false">
      <c r="A32" s="0" t="s">
        <v>173</v>
      </c>
      <c r="B32" s="4" t="n">
        <v>44439</v>
      </c>
      <c r="C32" s="1" t="n">
        <v>42</v>
      </c>
      <c r="D32" s="1" t="n">
        <v>-144.15</v>
      </c>
      <c r="E32" s="1"/>
      <c r="F32" s="1"/>
      <c r="G32" s="1" t="s">
        <v>167</v>
      </c>
      <c r="H32" s="1" t="s">
        <v>174</v>
      </c>
      <c r="I32" s="1"/>
      <c r="J32" s="1" t="n">
        <v>-18.49</v>
      </c>
      <c r="K32" s="1" t="n">
        <v>-18.49</v>
      </c>
      <c r="L32" s="1" t="s">
        <v>167</v>
      </c>
      <c r="M32" s="1" t="s">
        <v>167</v>
      </c>
      <c r="N32" s="1"/>
      <c r="O32" s="1"/>
      <c r="P32" s="1"/>
      <c r="Q32" s="1"/>
      <c r="W32" s="1"/>
      <c r="X32" s="1"/>
    </row>
    <row r="33" customFormat="false" ht="15" hidden="false" customHeight="false" outlineLevel="0" collapsed="false">
      <c r="M33" s="1"/>
      <c r="N33" s="1"/>
      <c r="O33" s="1"/>
      <c r="P33" s="1"/>
      <c r="Q33" s="1"/>
      <c r="W33" s="1"/>
      <c r="X33" s="1"/>
    </row>
    <row r="34" customFormat="false" ht="15" hidden="false" customHeight="false" outlineLevel="0" collapsed="false">
      <c r="A34" s="1" t="s">
        <v>67</v>
      </c>
      <c r="B34" s="0" t="s">
        <v>175</v>
      </c>
    </row>
    <row r="35" customFormat="false" ht="15" hidden="false" customHeight="false" outlineLevel="0" collapsed="false">
      <c r="A35" s="0" t="s">
        <v>176</v>
      </c>
      <c r="B35" s="1" t="s">
        <v>177</v>
      </c>
      <c r="C35" s="1" t="s">
        <v>178</v>
      </c>
      <c r="D35" s="1" t="s">
        <v>179</v>
      </c>
      <c r="E35" s="1" t="s">
        <v>180</v>
      </c>
      <c r="F35" s="1" t="s">
        <v>181</v>
      </c>
      <c r="G35" s="1" t="s">
        <v>182</v>
      </c>
      <c r="H35" s="1" t="s">
        <v>183</v>
      </c>
      <c r="I35" s="1" t="s">
        <v>184</v>
      </c>
      <c r="J35" s="1" t="s">
        <v>185</v>
      </c>
      <c r="K35" s="1" t="s">
        <v>186</v>
      </c>
      <c r="L35" s="1" t="s">
        <v>187</v>
      </c>
      <c r="M35" s="1" t="s">
        <v>188</v>
      </c>
      <c r="N35" s="1" t="s">
        <v>189</v>
      </c>
      <c r="O35" s="1" t="s">
        <v>190</v>
      </c>
      <c r="P35" s="1"/>
      <c r="Q35" s="1"/>
      <c r="R35" s="1"/>
    </row>
    <row r="36" customFormat="false" ht="15" hidden="false" customHeight="false" outlineLevel="0" collapsed="false">
      <c r="A36" s="0" t="s">
        <v>191</v>
      </c>
      <c r="B36" s="6" t="s">
        <v>167</v>
      </c>
      <c r="C36" s="0" t="n">
        <v>-148.985</v>
      </c>
      <c r="D36" s="0" t="s">
        <v>167</v>
      </c>
      <c r="E36" s="0" t="n">
        <v>-145.99</v>
      </c>
      <c r="F36" s="0" t="s">
        <v>167</v>
      </c>
      <c r="G36" s="0" t="s">
        <v>167</v>
      </c>
      <c r="H36" s="1" t="s">
        <v>167</v>
      </c>
      <c r="I36" s="0" t="n">
        <v>-129.76</v>
      </c>
      <c r="K36" s="0" t="n">
        <v>-141.555</v>
      </c>
      <c r="N36" s="0" t="n">
        <v>-129.576666666667</v>
      </c>
      <c r="O36" s="1" t="n">
        <v>22.3193645369518</v>
      </c>
    </row>
    <row r="37" customFormat="false" ht="15" hidden="false" customHeight="false" outlineLevel="0" collapsed="false">
      <c r="A37" s="0" t="s">
        <v>192</v>
      </c>
      <c r="B37" s="6" t="n">
        <v>-127.49</v>
      </c>
      <c r="C37" s="0" t="s">
        <v>167</v>
      </c>
      <c r="D37" s="6" t="n">
        <v>-125.56</v>
      </c>
      <c r="E37" s="0" t="s">
        <v>167</v>
      </c>
      <c r="F37" s="1" t="n">
        <v>-132.79</v>
      </c>
      <c r="G37" s="0" t="n">
        <v>-128.56</v>
      </c>
      <c r="H37" s="0" t="n">
        <v>-111.41</v>
      </c>
      <c r="J37" s="0" t="n">
        <v>-83.66</v>
      </c>
      <c r="M37" s="0" t="n">
        <v>-102.15</v>
      </c>
      <c r="N37" s="0" t="n">
        <v>-122.286</v>
      </c>
      <c r="O37" s="1" t="n">
        <v>14.2262303510098</v>
      </c>
    </row>
    <row r="38" customFormat="false" ht="15" hidden="false" customHeight="false" outlineLevel="0" collapsed="false">
      <c r="A38" s="0" t="s">
        <v>193</v>
      </c>
      <c r="B38" s="1" t="n">
        <v>-132.59</v>
      </c>
      <c r="C38" s="1" t="n">
        <v>-125.02</v>
      </c>
      <c r="D38" s="1" t="n">
        <v>-131.92</v>
      </c>
      <c r="E38" s="1" t="n">
        <v>-141.8</v>
      </c>
      <c r="F38" s="1" t="n">
        <v>-133.77</v>
      </c>
      <c r="G38" s="1" t="n">
        <v>-131.73</v>
      </c>
      <c r="H38" s="1" t="n">
        <v>-113.105</v>
      </c>
      <c r="I38" s="1"/>
      <c r="K38" s="0" t="n">
        <v>-106.34</v>
      </c>
      <c r="M38" s="0" t="n">
        <v>-100.64</v>
      </c>
      <c r="N38" s="0" t="n">
        <v>-102.145</v>
      </c>
      <c r="O38" s="1" t="n">
        <v>2.17081781824271</v>
      </c>
    </row>
    <row r="39" customFormat="false" ht="15" hidden="false" customHeight="false" outlineLevel="0" collapsed="false">
      <c r="A39" s="0" t="s">
        <v>173</v>
      </c>
      <c r="B39" s="1" t="n">
        <v>-134.35</v>
      </c>
      <c r="C39" s="1" t="n">
        <v>-144.15</v>
      </c>
      <c r="D39" s="1" t="n">
        <v>-138.59</v>
      </c>
      <c r="E39" s="1" t="n">
        <v>-145.67</v>
      </c>
      <c r="F39" s="1" t="n">
        <v>-135.14</v>
      </c>
      <c r="G39" s="1" t="n">
        <v>-132.65</v>
      </c>
      <c r="H39" s="1" t="n">
        <v>-113.905</v>
      </c>
      <c r="I39" s="1"/>
      <c r="J39" s="0" t="n">
        <v>-121.835</v>
      </c>
      <c r="K39" s="0" t="n">
        <v>-104.25</v>
      </c>
      <c r="M39" s="0" t="n">
        <v>-112.78</v>
      </c>
      <c r="N39" s="0" t="n">
        <v>-142.47</v>
      </c>
      <c r="O39" s="1" t="n">
        <v>8.97604032967767</v>
      </c>
    </row>
    <row r="42" customFormat="false" ht="15" hidden="false" customHeight="false" outlineLevel="0" collapsed="false">
      <c r="A42" s="1" t="s">
        <v>194</v>
      </c>
      <c r="B42" s="0" t="s">
        <v>175</v>
      </c>
    </row>
    <row r="43" customFormat="false" ht="15" hidden="false" customHeight="false" outlineLevel="0" collapsed="false">
      <c r="A43" s="0" t="s">
        <v>176</v>
      </c>
      <c r="B43" s="1" t="s">
        <v>177</v>
      </c>
      <c r="C43" s="1" t="s">
        <v>178</v>
      </c>
      <c r="D43" s="1" t="s">
        <v>179</v>
      </c>
      <c r="E43" s="1" t="s">
        <v>180</v>
      </c>
      <c r="F43" s="1" t="s">
        <v>181</v>
      </c>
      <c r="G43" s="1" t="s">
        <v>182</v>
      </c>
      <c r="H43" s="1" t="s">
        <v>183</v>
      </c>
      <c r="I43" s="1" t="s">
        <v>184</v>
      </c>
      <c r="J43" s="1" t="s">
        <v>185</v>
      </c>
      <c r="K43" s="1" t="s">
        <v>186</v>
      </c>
      <c r="L43" s="1" t="s">
        <v>187</v>
      </c>
      <c r="M43" s="1" t="s">
        <v>188</v>
      </c>
      <c r="N43" s="1" t="s">
        <v>195</v>
      </c>
      <c r="O43" s="1" t="s">
        <v>196</v>
      </c>
      <c r="P43" s="1"/>
      <c r="Q43" s="1"/>
    </row>
    <row r="44" customFormat="false" ht="15" hidden="false" customHeight="false" outlineLevel="0" collapsed="false">
      <c r="A44" s="0" t="s">
        <v>191</v>
      </c>
      <c r="C44" s="0" t="n">
        <v>-18.115</v>
      </c>
      <c r="E44" s="0" t="n">
        <v>-17.785</v>
      </c>
      <c r="I44" s="0" t="n">
        <f aca="false">AVERAGE(H44:H45)</f>
        <v>-10.501</v>
      </c>
      <c r="K44" s="0" t="n">
        <v>-17.788</v>
      </c>
      <c r="N44" s="0" t="n">
        <v>-15.688</v>
      </c>
      <c r="O44" s="1" t="n">
        <v>3.07078507877057</v>
      </c>
    </row>
    <row r="45" customFormat="false" ht="15" hidden="false" customHeight="false" outlineLevel="0" collapsed="false">
      <c r="A45" s="0" t="s">
        <v>192</v>
      </c>
      <c r="B45" s="0" t="n">
        <v>-14.63</v>
      </c>
      <c r="D45" s="0" t="n">
        <v>-14.98</v>
      </c>
      <c r="F45" s="1" t="n">
        <v>-16.39</v>
      </c>
      <c r="G45" s="1" t="n">
        <v>-15.9</v>
      </c>
      <c r="H45" s="0" t="n">
        <v>-10.501</v>
      </c>
      <c r="J45" s="0" t="n">
        <v>-5.354</v>
      </c>
      <c r="M45" s="1" t="n">
        <v>-6.492</v>
      </c>
      <c r="N45" s="1" t="n">
        <v>-15.7278</v>
      </c>
      <c r="O45" s="1" t="n">
        <v>1.49782615813719</v>
      </c>
      <c r="P45" s="1"/>
      <c r="Q45" s="1"/>
    </row>
    <row r="46" customFormat="false" ht="15" hidden="false" customHeight="false" outlineLevel="0" collapsed="false">
      <c r="A46" s="0" t="s">
        <v>193</v>
      </c>
      <c r="B46" s="0" t="n">
        <v>-15.19</v>
      </c>
      <c r="C46" s="1" t="n">
        <v>-15.12</v>
      </c>
      <c r="E46" s="0" t="n">
        <v>-16.79</v>
      </c>
      <c r="F46" s="1" t="n">
        <v>-16.53</v>
      </c>
      <c r="G46" s="1" t="n">
        <v>-16.11</v>
      </c>
      <c r="H46" s="0" t="n">
        <v>-8.5435</v>
      </c>
      <c r="K46" s="0" t="n">
        <v>-1.0505</v>
      </c>
      <c r="M46" s="1" t="n">
        <v>-3.772</v>
      </c>
      <c r="N46" s="1" t="n">
        <v>-12.795</v>
      </c>
      <c r="O46" s="1" t="n">
        <v>0.106066017177981</v>
      </c>
      <c r="P46" s="1"/>
      <c r="Q46" s="1"/>
    </row>
    <row r="47" customFormat="false" ht="15" hidden="false" customHeight="false" outlineLevel="0" collapsed="false">
      <c r="A47" s="0" t="s">
        <v>173</v>
      </c>
      <c r="B47" s="0" t="n">
        <v>-16.23</v>
      </c>
      <c r="C47" s="1" t="n">
        <v>-18.49</v>
      </c>
      <c r="D47" s="0" t="n">
        <v>-15.99</v>
      </c>
      <c r="E47" s="0" t="n">
        <v>-17.73</v>
      </c>
      <c r="F47" s="1" t="n">
        <v>-16.56</v>
      </c>
      <c r="G47" s="1" t="n">
        <v>-16.47</v>
      </c>
      <c r="H47" s="0" t="n">
        <v>-5.265</v>
      </c>
      <c r="J47" s="0" t="n">
        <v>-6.14</v>
      </c>
      <c r="K47" s="0" t="n">
        <v>-2.636</v>
      </c>
      <c r="N47" s="1" t="n">
        <v>-17.8536666666667</v>
      </c>
      <c r="O47" s="1" t="n">
        <v>1.536187597051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O12" activeCellId="0" sqref="O1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194</v>
      </c>
      <c r="B1" s="0" t="s">
        <v>175</v>
      </c>
    </row>
    <row r="2" customFormat="false" ht="15" hidden="false" customHeight="false" outlineLevel="0" collapsed="false">
      <c r="A2" s="0" t="s">
        <v>176</v>
      </c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  <c r="H2" s="1" t="s">
        <v>183</v>
      </c>
      <c r="I2" s="1" t="s">
        <v>184</v>
      </c>
      <c r="J2" s="1" t="s">
        <v>185</v>
      </c>
      <c r="K2" s="1" t="s">
        <v>186</v>
      </c>
      <c r="L2" s="1" t="s">
        <v>187</v>
      </c>
      <c r="M2" s="1" t="s">
        <v>188</v>
      </c>
      <c r="N2" s="1" t="s">
        <v>195</v>
      </c>
      <c r="O2" s="1" t="s">
        <v>196</v>
      </c>
    </row>
    <row r="3" customFormat="false" ht="15" hidden="false" customHeight="false" outlineLevel="0" collapsed="false">
      <c r="A3" s="0" t="s">
        <v>191</v>
      </c>
      <c r="C3" s="0" t="n">
        <v>-18.115</v>
      </c>
      <c r="E3" s="0" t="n">
        <v>-17.785</v>
      </c>
      <c r="I3" s="0" t="n">
        <f aca="false">AVERAGE(H3:H4)</f>
        <v>-10.501</v>
      </c>
      <c r="K3" s="0" t="n">
        <v>-17.788</v>
      </c>
      <c r="N3" s="0" t="n">
        <v>-15.688</v>
      </c>
      <c r="O3" s="1" t="n">
        <v>3.07078507877057</v>
      </c>
    </row>
    <row r="4" customFormat="false" ht="15" hidden="false" customHeight="false" outlineLevel="0" collapsed="false">
      <c r="A4" s="0" t="s">
        <v>192</v>
      </c>
      <c r="B4" s="0" t="n">
        <v>-14.63</v>
      </c>
      <c r="D4" s="0" t="n">
        <v>-14.98</v>
      </c>
      <c r="F4" s="1" t="n">
        <v>-16.39</v>
      </c>
      <c r="G4" s="1" t="n">
        <v>-15.9</v>
      </c>
      <c r="H4" s="0" t="n">
        <v>-10.501</v>
      </c>
      <c r="J4" s="0" t="n">
        <v>-5.354</v>
      </c>
      <c r="M4" s="1" t="n">
        <v>-6.492</v>
      </c>
      <c r="N4" s="1" t="n">
        <v>-15.7278</v>
      </c>
      <c r="O4" s="1" t="n">
        <v>1.49782615813719</v>
      </c>
    </row>
    <row r="5" customFormat="false" ht="15" hidden="false" customHeight="false" outlineLevel="0" collapsed="false">
      <c r="A5" s="0" t="s">
        <v>193</v>
      </c>
      <c r="B5" s="0" t="n">
        <v>-15.19</v>
      </c>
      <c r="C5" s="1" t="n">
        <v>-15.12</v>
      </c>
      <c r="E5" s="0" t="n">
        <v>-16.79</v>
      </c>
      <c r="F5" s="1" t="n">
        <v>-16.53</v>
      </c>
      <c r="G5" s="1" t="n">
        <v>-16.11</v>
      </c>
      <c r="H5" s="0" t="n">
        <v>-8.5435</v>
      </c>
      <c r="K5" s="0" t="n">
        <v>-1.0505</v>
      </c>
      <c r="M5" s="1" t="n">
        <v>-3.772</v>
      </c>
      <c r="N5" s="1" t="n">
        <v>-12.795</v>
      </c>
      <c r="O5" s="1" t="n">
        <v>0.106066017177981</v>
      </c>
    </row>
    <row r="6" customFormat="false" ht="15" hidden="false" customHeight="false" outlineLevel="0" collapsed="false">
      <c r="A6" s="0" t="s">
        <v>173</v>
      </c>
      <c r="B6" s="0" t="n">
        <v>-16.23</v>
      </c>
      <c r="C6" s="1" t="n">
        <v>-18.49</v>
      </c>
      <c r="D6" s="0" t="n">
        <v>-15.99</v>
      </c>
      <c r="E6" s="0" t="n">
        <v>-17.73</v>
      </c>
      <c r="F6" s="1" t="n">
        <v>-16.56</v>
      </c>
      <c r="G6" s="1" t="n">
        <v>-16.47</v>
      </c>
      <c r="H6" s="0" t="n">
        <v>-5.265</v>
      </c>
      <c r="J6" s="0" t="n">
        <v>-6.14</v>
      </c>
      <c r="K6" s="0" t="n">
        <v>-2.636</v>
      </c>
      <c r="N6" s="1" t="n">
        <v>-17.8536666666667</v>
      </c>
      <c r="O6" s="1" t="n">
        <v>1.536187597051</v>
      </c>
    </row>
    <row r="17" customFormat="false" ht="15" hidden="false" customHeight="false" outlineLevel="0" collapsed="false">
      <c r="N17" s="0" t="s">
        <v>197</v>
      </c>
    </row>
    <row r="18" customFormat="false" ht="15" hidden="false" customHeight="false" outlineLevel="0" collapsed="false">
      <c r="N18" s="0" t="s">
        <v>198</v>
      </c>
    </row>
    <row r="30" customFormat="false" ht="15" hidden="false" customHeight="false" outlineLevel="0" collapsed="false">
      <c r="O30" s="1" t="s">
        <v>147</v>
      </c>
      <c r="P30" s="1" t="n">
        <v>-16.872</v>
      </c>
      <c r="Q30" s="0" t="n">
        <f aca="false">AVERAGE(P30:P32)</f>
        <v>-16.9685</v>
      </c>
      <c r="R30" s="0" t="n">
        <f aca="false">STDEV(P30,P32)</f>
        <v>0.136471608769005</v>
      </c>
    </row>
    <row r="31" customFormat="false" ht="15" hidden="false" customHeight="false" outlineLevel="0" collapsed="false">
      <c r="O31" s="1"/>
    </row>
    <row r="32" customFormat="false" ht="15" hidden="false" customHeight="false" outlineLevel="0" collapsed="false">
      <c r="O32" s="1" t="s">
        <v>155</v>
      </c>
      <c r="P32" s="1" t="n">
        <v>-17.065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67</v>
      </c>
      <c r="B1" s="0" t="s">
        <v>175</v>
      </c>
    </row>
    <row r="2" customFormat="false" ht="15" hidden="false" customHeight="false" outlineLevel="0" collapsed="false">
      <c r="A2" s="0" t="s">
        <v>176</v>
      </c>
      <c r="B2" s="0" t="s">
        <v>177</v>
      </c>
      <c r="C2" s="0" t="s">
        <v>178</v>
      </c>
      <c r="D2" s="0" t="s">
        <v>179</v>
      </c>
      <c r="E2" s="0" t="s">
        <v>180</v>
      </c>
      <c r="F2" s="0" t="s">
        <v>181</v>
      </c>
      <c r="G2" s="0" t="s">
        <v>182</v>
      </c>
      <c r="H2" s="1" t="s">
        <v>183</v>
      </c>
      <c r="I2" s="1" t="s">
        <v>184</v>
      </c>
      <c r="J2" s="1" t="s">
        <v>185</v>
      </c>
      <c r="K2" s="1" t="s">
        <v>186</v>
      </c>
      <c r="L2" s="1" t="s">
        <v>187</v>
      </c>
      <c r="M2" s="1" t="s">
        <v>188</v>
      </c>
      <c r="N2" s="1" t="s">
        <v>189</v>
      </c>
      <c r="O2" s="1" t="s">
        <v>190</v>
      </c>
    </row>
    <row r="3" customFormat="false" ht="15" hidden="false" customHeight="false" outlineLevel="0" collapsed="false">
      <c r="A3" s="0" t="s">
        <v>191</v>
      </c>
      <c r="C3" s="0" t="n">
        <v>-148.985</v>
      </c>
      <c r="E3" s="0" t="n">
        <v>-145.99</v>
      </c>
      <c r="H3" s="1"/>
      <c r="I3" s="0" t="n">
        <v>-129.76</v>
      </c>
      <c r="K3" s="0" t="n">
        <v>-141.555</v>
      </c>
      <c r="N3" s="0" t="n">
        <v>-129.576666666667</v>
      </c>
      <c r="O3" s="1" t="n">
        <v>22.3193645369518</v>
      </c>
    </row>
    <row r="4" customFormat="false" ht="15" hidden="false" customHeight="false" outlineLevel="0" collapsed="false">
      <c r="A4" s="0" t="s">
        <v>192</v>
      </c>
      <c r="B4" s="0" t="n">
        <v>-127.49</v>
      </c>
      <c r="D4" s="0" t="n">
        <v>-125.56</v>
      </c>
      <c r="F4" s="0" t="n">
        <v>-132.79</v>
      </c>
      <c r="G4" s="0" t="n">
        <v>-128.56</v>
      </c>
      <c r="H4" s="0" t="n">
        <v>-111.41</v>
      </c>
      <c r="J4" s="0" t="n">
        <v>-83.66</v>
      </c>
      <c r="M4" s="0" t="n">
        <v>-102.15</v>
      </c>
      <c r="N4" s="0" t="n">
        <v>-122.286</v>
      </c>
      <c r="O4" s="1" t="n">
        <v>14.2262303510098</v>
      </c>
    </row>
    <row r="5" customFormat="false" ht="15" hidden="false" customHeight="false" outlineLevel="0" collapsed="false">
      <c r="A5" s="0" t="s">
        <v>193</v>
      </c>
      <c r="B5" s="0" t="n">
        <v>-132.59</v>
      </c>
      <c r="C5" s="0" t="n">
        <v>-125.02</v>
      </c>
      <c r="D5" s="0" t="n">
        <v>-131.92</v>
      </c>
      <c r="E5" s="0" t="n">
        <v>-141.8</v>
      </c>
      <c r="F5" s="0" t="n">
        <v>-133.77</v>
      </c>
      <c r="G5" s="0" t="n">
        <v>-131.73</v>
      </c>
      <c r="H5" s="1" t="n">
        <v>-113.105</v>
      </c>
      <c r="I5" s="1"/>
      <c r="K5" s="0" t="n">
        <v>-106.34</v>
      </c>
      <c r="M5" s="0" t="n">
        <v>-100.64</v>
      </c>
      <c r="N5" s="0" t="n">
        <v>-102.145</v>
      </c>
      <c r="O5" s="1" t="n">
        <v>2.17081781824271</v>
      </c>
      <c r="P5" s="0" t="s">
        <v>199</v>
      </c>
    </row>
    <row r="6" customFormat="false" ht="15" hidden="false" customHeight="false" outlineLevel="0" collapsed="false">
      <c r="A6" s="0" t="s">
        <v>173</v>
      </c>
      <c r="B6" s="0" t="n">
        <v>-134.35</v>
      </c>
      <c r="C6" s="0" t="n">
        <v>-144.15</v>
      </c>
      <c r="D6" s="0" t="n">
        <v>-138.59</v>
      </c>
      <c r="E6" s="0" t="n">
        <v>-145.67</v>
      </c>
      <c r="F6" s="0" t="n">
        <v>-135.14</v>
      </c>
      <c r="G6" s="0" t="n">
        <v>-132.65</v>
      </c>
      <c r="H6" s="1" t="n">
        <v>-113.905</v>
      </c>
      <c r="I6" s="1"/>
      <c r="J6" s="0" t="n">
        <v>-121.835</v>
      </c>
      <c r="K6" s="0" t="n">
        <v>-104.25</v>
      </c>
      <c r="M6" s="0" t="n">
        <v>-112.78</v>
      </c>
      <c r="N6" s="0" t="n">
        <v>-142.47</v>
      </c>
      <c r="O6" s="1" t="n">
        <v>8.97604032967767</v>
      </c>
    </row>
    <row r="17" customFormat="false" ht="15" hidden="false" customHeight="false" outlineLevel="0" collapsed="false">
      <c r="N17" s="0" t="s">
        <v>197</v>
      </c>
    </row>
    <row r="18" customFormat="false" ht="15" hidden="false" customHeight="false" outlineLevel="0" collapsed="false">
      <c r="N18" s="0" t="s">
        <v>198</v>
      </c>
    </row>
    <row r="30" customFormat="false" ht="15" hidden="false" customHeight="false" outlineLevel="0" collapsed="false">
      <c r="O30" s="1" t="s">
        <v>147</v>
      </c>
      <c r="P30" s="1" t="n">
        <v>-134.03</v>
      </c>
      <c r="Q30" s="0" t="n">
        <f aca="false">AVERAGE(P30:P32)</f>
        <v>-137.755</v>
      </c>
      <c r="R30" s="0" t="n">
        <f aca="false">STDEV(P30,P32)</f>
        <v>5.26794551983977</v>
      </c>
    </row>
    <row r="31" customFormat="false" ht="15" hidden="false" customHeight="false" outlineLevel="0" collapsed="false">
      <c r="O31" s="1"/>
      <c r="P31" s="1"/>
    </row>
    <row r="32" customFormat="false" ht="15" hidden="false" customHeight="false" outlineLevel="0" collapsed="false">
      <c r="O32" s="1" t="s">
        <v>155</v>
      </c>
      <c r="P32" s="1" t="n">
        <v>-141.48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2021-10-12T16:28:40Z</dcterms:created>
  <dc:creator>Len Wassenaar</dc:creator>
  <dc:description/>
  <dc:language>en-CA</dc:language>
  <cp:lastModifiedBy>Estefania Roldin Nicolau</cp:lastModifiedBy>
  <dcterms:modified xsi:type="dcterms:W3CDTF">2022-07-20T11:48:56Z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