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262c030314fad4c8/Libertadores/2024/Investigaciones/03-Articulos/02 - classi_viole_text/02-Data/CodeOkv2/mnt/data/"/>
    </mc:Choice>
  </mc:AlternateContent>
  <xr:revisionPtr revIDLastSave="379" documentId="14_{C3DAD4BE-9390-4145-9981-DF19D4685F3C}" xr6:coauthVersionLast="47" xr6:coauthVersionMax="47" xr10:uidLastSave="{C6C2F64E-4520-41E7-8092-9F4DAE9217E8}"/>
  <bookViews>
    <workbookView xWindow="-28920" yWindow="-120" windowWidth="29040" windowHeight="15720" xr2:uid="{00000000-000D-0000-FFFF-FFFF00000000}"/>
  </bookViews>
  <sheets>
    <sheet name="Spanish Toxicity Dataset" sheetId="1" r:id="rId1"/>
    <sheet name="Hoja1" sheetId="2" r:id="rId2"/>
  </sheets>
  <definedNames>
    <definedName name="_xlnm._FilterDatabase" localSheetId="0" hidden="1">'Spanish Toxicity Dataset'!$A$1:$K$1001</definedName>
    <definedName name="_xlchart.v1.0" hidden="1">Hoja1!$E$2</definedName>
    <definedName name="_xlchart.v1.1" hidden="1">Hoja1!$E$3:$E$502</definedName>
    <definedName name="_xlchart.v1.2" hidden="1">Hoja1!$F$2</definedName>
    <definedName name="_xlchart.v1.3" hidden="1">Hoja1!$F$3:$F$502</definedName>
    <definedName name="_xlchart.v1.4" hidden="1">Hoja1!$H$3:$H$502</definedName>
    <definedName name="_xlchart.v1.5" hidden="1">Hoja1!$I$3:$I$502</definedName>
    <definedName name="_xlchart.v1.6" hidden="1">Hoja1!$L$1</definedName>
    <definedName name="_xlchart.v1.7" hidden="1">Hoja1!$L$2:$L$502</definedName>
    <definedName name="_xlchart.v1.8" hidden="1">(Hoja1!$C$1,Hoja1!$C$3:$C$1048576)</definedName>
    <definedName name="_xlchart.v1.9" hidden="1">(Hoja1!$D$1,Hoja1!$D$3:$D$1048576)</definedName>
    <definedName name="DatosExternos_1" localSheetId="0" hidden="1">'Spanish Toxicity Dataset'!$A$1:$B$1001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P981" i="1"/>
  <c r="P535" i="1"/>
  <c r="Q897"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2" i="1"/>
  <c r="O2" i="1"/>
  <c r="P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2" i="1"/>
  <c r="P983" i="1"/>
  <c r="P984" i="1"/>
  <c r="P985" i="1"/>
  <c r="P986" i="1"/>
  <c r="P987" i="1"/>
  <c r="P988" i="1"/>
  <c r="P989" i="1"/>
  <c r="P990" i="1"/>
  <c r="P991" i="1"/>
  <c r="P992" i="1"/>
  <c r="P993" i="1"/>
  <c r="P994" i="1"/>
  <c r="P995" i="1"/>
  <c r="P996" i="1"/>
  <c r="P997" i="1"/>
  <c r="P998" i="1"/>
  <c r="P999" i="1"/>
  <c r="P1000" i="1"/>
  <c r="P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4" i="2"/>
  <c r="M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3" i="2"/>
  <c r="N5"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3" i="2"/>
  <c r="R981" i="1" l="1"/>
  <c r="R1001" i="1"/>
  <c r="R989" i="1"/>
  <c r="R977" i="1"/>
  <c r="R965" i="1"/>
  <c r="R953" i="1"/>
  <c r="R941" i="1"/>
  <c r="R929" i="1"/>
  <c r="R917" i="1"/>
  <c r="R905" i="1"/>
  <c r="R893" i="1"/>
  <c r="R881" i="1"/>
  <c r="R869" i="1"/>
  <c r="R857" i="1"/>
  <c r="R845" i="1"/>
  <c r="R833" i="1"/>
  <c r="R821" i="1"/>
  <c r="R809" i="1"/>
  <c r="R797" i="1"/>
  <c r="R785" i="1"/>
  <c r="R773" i="1"/>
  <c r="R761" i="1"/>
  <c r="R749" i="1"/>
  <c r="R737" i="1"/>
  <c r="R725" i="1"/>
  <c r="R713" i="1"/>
  <c r="R701" i="1"/>
  <c r="R689" i="1"/>
  <c r="R677" i="1"/>
  <c r="R665" i="1"/>
  <c r="R653" i="1"/>
  <c r="R641" i="1"/>
  <c r="R629" i="1"/>
  <c r="R617" i="1"/>
  <c r="R605" i="1"/>
  <c r="R593" i="1"/>
  <c r="R581" i="1"/>
  <c r="R569" i="1"/>
  <c r="R557" i="1"/>
  <c r="R545" i="1"/>
  <c r="R533" i="1"/>
  <c r="R521" i="1"/>
  <c r="R509" i="1"/>
  <c r="R497" i="1"/>
  <c r="R485" i="1"/>
  <c r="R473" i="1"/>
  <c r="R461" i="1"/>
  <c r="R449" i="1"/>
  <c r="R437" i="1"/>
  <c r="R425" i="1"/>
  <c r="R413" i="1"/>
  <c r="R401" i="1"/>
  <c r="R389" i="1"/>
  <c r="R377" i="1"/>
  <c r="R365" i="1"/>
  <c r="R353" i="1"/>
  <c r="R341" i="1"/>
  <c r="R329" i="1"/>
  <c r="R317" i="1"/>
  <c r="R305" i="1"/>
  <c r="R293" i="1"/>
  <c r="R281" i="1"/>
  <c r="R269" i="1"/>
  <c r="R257" i="1"/>
  <c r="R245" i="1"/>
  <c r="R233" i="1"/>
  <c r="R221" i="1"/>
  <c r="R209" i="1"/>
  <c r="R197" i="1"/>
  <c r="R185" i="1"/>
  <c r="R173" i="1"/>
  <c r="R161" i="1"/>
  <c r="R149" i="1"/>
  <c r="R137" i="1"/>
  <c r="R125" i="1"/>
  <c r="R113" i="1"/>
  <c r="R101" i="1"/>
  <c r="R89" i="1"/>
  <c r="R77" i="1"/>
  <c r="R65" i="1"/>
  <c r="R53" i="1"/>
  <c r="R41" i="1"/>
  <c r="R29" i="1"/>
  <c r="R17" i="1"/>
  <c r="R5" i="1"/>
  <c r="R999" i="1"/>
  <c r="R987" i="1"/>
  <c r="R975" i="1"/>
  <c r="R963" i="1"/>
  <c r="R951" i="1"/>
  <c r="R939" i="1"/>
  <c r="R927" i="1"/>
  <c r="R915" i="1"/>
  <c r="R903" i="1"/>
  <c r="R891" i="1"/>
  <c r="R879" i="1"/>
  <c r="R867" i="1"/>
  <c r="R855" i="1"/>
  <c r="R843" i="1"/>
  <c r="R831" i="1"/>
  <c r="R819" i="1"/>
  <c r="R807" i="1"/>
  <c r="R795" i="1"/>
  <c r="R783" i="1"/>
  <c r="R771" i="1"/>
  <c r="R759" i="1"/>
  <c r="R747" i="1"/>
  <c r="R735" i="1"/>
  <c r="R723" i="1"/>
  <c r="R711" i="1"/>
  <c r="R699" i="1"/>
  <c r="R687" i="1"/>
  <c r="R675" i="1"/>
  <c r="R663" i="1"/>
  <c r="R651" i="1"/>
  <c r="R639" i="1"/>
  <c r="R627" i="1"/>
  <c r="R615" i="1"/>
  <c r="R603" i="1"/>
  <c r="R591" i="1"/>
  <c r="R579" i="1"/>
  <c r="R567" i="1"/>
  <c r="R555" i="1"/>
  <c r="R543" i="1"/>
  <c r="R531" i="1"/>
  <c r="R519" i="1"/>
  <c r="R507" i="1"/>
  <c r="R495" i="1"/>
  <c r="R483" i="1"/>
  <c r="R471" i="1"/>
  <c r="R459" i="1"/>
  <c r="R447" i="1"/>
  <c r="R435" i="1"/>
  <c r="R423" i="1"/>
  <c r="R411" i="1"/>
  <c r="R399" i="1"/>
  <c r="R387" i="1"/>
  <c r="R375" i="1"/>
  <c r="R363" i="1"/>
  <c r="R351" i="1"/>
  <c r="R339" i="1"/>
  <c r="R327" i="1"/>
  <c r="R315" i="1"/>
  <c r="R303" i="1"/>
  <c r="R291" i="1"/>
  <c r="R279" i="1"/>
  <c r="R267" i="1"/>
  <c r="R255" i="1"/>
  <c r="R243" i="1"/>
  <c r="R231" i="1"/>
  <c r="R219" i="1"/>
  <c r="R207" i="1"/>
  <c r="R195" i="1"/>
  <c r="R183" i="1"/>
  <c r="R171" i="1"/>
  <c r="R159" i="1"/>
  <c r="R147" i="1"/>
  <c r="R135" i="1"/>
  <c r="R123" i="1"/>
  <c r="R111" i="1"/>
  <c r="R99" i="1"/>
  <c r="R87" i="1"/>
  <c r="R75" i="1"/>
  <c r="R63" i="1"/>
  <c r="R51" i="1"/>
  <c r="R39" i="1"/>
  <c r="R27" i="1"/>
  <c r="R15" i="1"/>
  <c r="R3" i="1"/>
  <c r="R991" i="1"/>
  <c r="R979" i="1"/>
  <c r="R967" i="1"/>
  <c r="R955" i="1"/>
  <c r="R943" i="1"/>
  <c r="R931" i="1"/>
  <c r="R919" i="1"/>
  <c r="R907" i="1"/>
  <c r="R895" i="1"/>
  <c r="R883" i="1"/>
  <c r="R871" i="1"/>
  <c r="R859" i="1"/>
  <c r="R847" i="1"/>
  <c r="R835" i="1"/>
  <c r="R823" i="1"/>
  <c r="R811" i="1"/>
  <c r="R799" i="1"/>
  <c r="R787" i="1"/>
  <c r="R775" i="1"/>
  <c r="R763" i="1"/>
  <c r="R751" i="1"/>
  <c r="R739" i="1"/>
  <c r="R727" i="1"/>
  <c r="R715" i="1"/>
  <c r="R703" i="1"/>
  <c r="R691" i="1"/>
  <c r="R679" i="1"/>
  <c r="R667" i="1"/>
  <c r="R655" i="1"/>
  <c r="R643" i="1"/>
  <c r="R631" i="1"/>
  <c r="R619" i="1"/>
  <c r="R607" i="1"/>
  <c r="R595" i="1"/>
  <c r="R583" i="1"/>
  <c r="R571" i="1"/>
  <c r="R559" i="1"/>
  <c r="R547" i="1"/>
  <c r="R535" i="1"/>
  <c r="R523" i="1"/>
  <c r="R511" i="1"/>
  <c r="R499" i="1"/>
  <c r="R487" i="1"/>
  <c r="R475" i="1"/>
  <c r="R463" i="1"/>
  <c r="R451" i="1"/>
  <c r="R439" i="1"/>
  <c r="R427" i="1"/>
  <c r="R415" i="1"/>
  <c r="R403" i="1"/>
  <c r="R391" i="1"/>
  <c r="R379" i="1"/>
  <c r="R367" i="1"/>
  <c r="R355" i="1"/>
  <c r="R343" i="1"/>
  <c r="R331" i="1"/>
  <c r="R319" i="1"/>
  <c r="R307" i="1"/>
  <c r="R295" i="1"/>
  <c r="R283" i="1"/>
  <c r="R271" i="1"/>
  <c r="R259" i="1"/>
  <c r="R247" i="1"/>
  <c r="R235" i="1"/>
  <c r="R223" i="1"/>
  <c r="R211" i="1"/>
  <c r="R199" i="1"/>
  <c r="R187" i="1"/>
  <c r="R175" i="1"/>
  <c r="R163" i="1"/>
  <c r="R151" i="1"/>
  <c r="R139" i="1"/>
  <c r="R127" i="1"/>
  <c r="R115" i="1"/>
  <c r="R103" i="1"/>
  <c r="R91" i="1"/>
  <c r="R79" i="1"/>
  <c r="R67" i="1"/>
  <c r="R55" i="1"/>
  <c r="R43" i="1"/>
  <c r="R31" i="1"/>
  <c r="R19" i="1"/>
  <c r="R7" i="1"/>
  <c r="R990" i="1"/>
  <c r="R978" i="1"/>
  <c r="R966" i="1"/>
  <c r="R954" i="1"/>
  <c r="R942" i="1"/>
  <c r="R930" i="1"/>
  <c r="R918" i="1"/>
  <c r="R906" i="1"/>
  <c r="R894" i="1"/>
  <c r="R882" i="1"/>
  <c r="R870" i="1"/>
  <c r="R858" i="1"/>
  <c r="R846" i="1"/>
  <c r="R834" i="1"/>
  <c r="R822" i="1"/>
  <c r="R810" i="1"/>
  <c r="R798" i="1"/>
  <c r="R786" i="1"/>
  <c r="R774" i="1"/>
  <c r="R762" i="1"/>
  <c r="R750" i="1"/>
  <c r="R738" i="1"/>
  <c r="R726" i="1"/>
  <c r="R714" i="1"/>
  <c r="R702" i="1"/>
  <c r="R690" i="1"/>
  <c r="R678" i="1"/>
  <c r="R666" i="1"/>
  <c r="R654" i="1"/>
  <c r="R642" i="1"/>
  <c r="R630" i="1"/>
  <c r="R618" i="1"/>
  <c r="R606" i="1"/>
  <c r="R594" i="1"/>
  <c r="R582" i="1"/>
  <c r="R570" i="1"/>
  <c r="R558" i="1"/>
  <c r="R546" i="1"/>
  <c r="R534" i="1"/>
  <c r="R522" i="1"/>
  <c r="R510" i="1"/>
  <c r="R498" i="1"/>
  <c r="R486" i="1"/>
  <c r="R474" i="1"/>
  <c r="R462" i="1"/>
  <c r="R450" i="1"/>
  <c r="R438" i="1"/>
  <c r="R426" i="1"/>
  <c r="R414" i="1"/>
  <c r="R402" i="1"/>
  <c r="R390" i="1"/>
  <c r="R378" i="1"/>
  <c r="R366" i="1"/>
  <c r="R354" i="1"/>
  <c r="R342" i="1"/>
  <c r="R330" i="1"/>
  <c r="R318" i="1"/>
  <c r="R306" i="1"/>
  <c r="R294" i="1"/>
  <c r="R282" i="1"/>
  <c r="R270" i="1"/>
  <c r="R258" i="1"/>
  <c r="R246" i="1"/>
  <c r="R234" i="1"/>
  <c r="R222" i="1"/>
  <c r="R210" i="1"/>
  <c r="R198" i="1"/>
  <c r="R186" i="1"/>
  <c r="R174" i="1"/>
  <c r="R162" i="1"/>
  <c r="R150" i="1"/>
  <c r="R138" i="1"/>
  <c r="R126" i="1"/>
  <c r="R114" i="1"/>
  <c r="R102" i="1"/>
  <c r="R90" i="1"/>
  <c r="R78" i="1"/>
  <c r="R66" i="1"/>
  <c r="R54" i="1"/>
  <c r="R42" i="1"/>
  <c r="R30" i="1"/>
  <c r="R18" i="1"/>
  <c r="R6" i="1"/>
  <c r="R1000" i="1"/>
  <c r="R988" i="1"/>
  <c r="R976" i="1"/>
  <c r="R964" i="1"/>
  <c r="R952" i="1"/>
  <c r="R940" i="1"/>
  <c r="R928" i="1"/>
  <c r="R916" i="1"/>
  <c r="R904" i="1"/>
  <c r="R892" i="1"/>
  <c r="R880" i="1"/>
  <c r="R868" i="1"/>
  <c r="R856" i="1"/>
  <c r="R844" i="1"/>
  <c r="R832" i="1"/>
  <c r="R820" i="1"/>
  <c r="R808" i="1"/>
  <c r="R796" i="1"/>
  <c r="R784" i="1"/>
  <c r="R772" i="1"/>
  <c r="R760" i="1"/>
  <c r="R748" i="1"/>
  <c r="R736" i="1"/>
  <c r="R724" i="1"/>
  <c r="R712" i="1"/>
  <c r="R700" i="1"/>
  <c r="R688" i="1"/>
  <c r="R676" i="1"/>
  <c r="R664" i="1"/>
  <c r="R652" i="1"/>
  <c r="R640" i="1"/>
  <c r="R628" i="1"/>
  <c r="R616" i="1"/>
  <c r="R604" i="1"/>
  <c r="R592" i="1"/>
  <c r="R580" i="1"/>
  <c r="R568" i="1"/>
  <c r="R556" i="1"/>
  <c r="R544" i="1"/>
  <c r="R532" i="1"/>
  <c r="R520" i="1"/>
  <c r="R508" i="1"/>
  <c r="R496" i="1"/>
  <c r="R484" i="1"/>
  <c r="R472" i="1"/>
  <c r="R460" i="1"/>
  <c r="R448" i="1"/>
  <c r="R436" i="1"/>
  <c r="R424" i="1"/>
  <c r="R412" i="1"/>
  <c r="R400" i="1"/>
  <c r="R388" i="1"/>
  <c r="R376" i="1"/>
  <c r="R364" i="1"/>
  <c r="R352" i="1"/>
  <c r="R340" i="1"/>
  <c r="R328" i="1"/>
  <c r="R316" i="1"/>
  <c r="R304" i="1"/>
  <c r="R292" i="1"/>
  <c r="R280" i="1"/>
  <c r="R268" i="1"/>
  <c r="R256" i="1"/>
  <c r="R244" i="1"/>
  <c r="R232" i="1"/>
  <c r="R220" i="1"/>
  <c r="R208" i="1"/>
  <c r="R196" i="1"/>
  <c r="R184" i="1"/>
  <c r="R172" i="1"/>
  <c r="R160" i="1"/>
  <c r="R148" i="1"/>
  <c r="R136" i="1"/>
  <c r="R124" i="1"/>
  <c r="R112" i="1"/>
  <c r="R100" i="1"/>
  <c r="R88" i="1"/>
  <c r="R76" i="1"/>
  <c r="R64" i="1"/>
  <c r="R52" i="1"/>
  <c r="R40" i="1"/>
  <c r="R28" i="1"/>
  <c r="R16" i="1"/>
  <c r="R4" i="1"/>
  <c r="R998" i="1"/>
  <c r="R986" i="1"/>
  <c r="R974" i="1"/>
  <c r="R962" i="1"/>
  <c r="R950" i="1"/>
  <c r="R938" i="1"/>
  <c r="R926" i="1"/>
  <c r="R914" i="1"/>
  <c r="R902" i="1"/>
  <c r="R890" i="1"/>
  <c r="R878" i="1"/>
  <c r="R866" i="1"/>
  <c r="R854" i="1"/>
  <c r="R842" i="1"/>
  <c r="R830" i="1"/>
  <c r="R818" i="1"/>
  <c r="R806" i="1"/>
  <c r="R794" i="1"/>
  <c r="R782" i="1"/>
  <c r="R770" i="1"/>
  <c r="R758" i="1"/>
  <c r="R746" i="1"/>
  <c r="R734" i="1"/>
  <c r="R722" i="1"/>
  <c r="R710" i="1"/>
  <c r="R698" i="1"/>
  <c r="R686" i="1"/>
  <c r="R674" i="1"/>
  <c r="R662" i="1"/>
  <c r="R650" i="1"/>
  <c r="R638" i="1"/>
  <c r="R626" i="1"/>
  <c r="R614" i="1"/>
  <c r="R602" i="1"/>
  <c r="R590" i="1"/>
  <c r="R578" i="1"/>
  <c r="R566" i="1"/>
  <c r="R554" i="1"/>
  <c r="R542" i="1"/>
  <c r="R530" i="1"/>
  <c r="R518" i="1"/>
  <c r="R506" i="1"/>
  <c r="R494" i="1"/>
  <c r="R482" i="1"/>
  <c r="R470" i="1"/>
  <c r="R458" i="1"/>
  <c r="R446" i="1"/>
  <c r="R434" i="1"/>
  <c r="R422" i="1"/>
  <c r="R410" i="1"/>
  <c r="R398" i="1"/>
  <c r="R386" i="1"/>
  <c r="R374" i="1"/>
  <c r="R362" i="1"/>
  <c r="R350" i="1"/>
  <c r="R338" i="1"/>
  <c r="R326" i="1"/>
  <c r="R314" i="1"/>
  <c r="R302" i="1"/>
  <c r="R290" i="1"/>
  <c r="R278" i="1"/>
  <c r="R266" i="1"/>
  <c r="R254" i="1"/>
  <c r="R242" i="1"/>
  <c r="R230" i="1"/>
  <c r="R218" i="1"/>
  <c r="R206" i="1"/>
  <c r="R194" i="1"/>
  <c r="R182" i="1"/>
  <c r="R170" i="1"/>
  <c r="R158" i="1"/>
  <c r="R146" i="1"/>
  <c r="R134" i="1"/>
  <c r="R122" i="1"/>
  <c r="R110" i="1"/>
  <c r="R98" i="1"/>
  <c r="R86" i="1"/>
  <c r="R74" i="1"/>
  <c r="R62" i="1"/>
  <c r="R50" i="1"/>
  <c r="R38" i="1"/>
  <c r="R26" i="1"/>
  <c r="R14" i="1"/>
  <c r="R997" i="1"/>
  <c r="R985" i="1"/>
  <c r="R973" i="1"/>
  <c r="R961" i="1"/>
  <c r="R949" i="1"/>
  <c r="R937" i="1"/>
  <c r="R925" i="1"/>
  <c r="R913" i="1"/>
  <c r="R901" i="1"/>
  <c r="R889" i="1"/>
  <c r="R877" i="1"/>
  <c r="R865" i="1"/>
  <c r="R853" i="1"/>
  <c r="R841" i="1"/>
  <c r="R829" i="1"/>
  <c r="R817" i="1"/>
  <c r="R805" i="1"/>
  <c r="R793" i="1"/>
  <c r="R781" i="1"/>
  <c r="R769" i="1"/>
  <c r="R757" i="1"/>
  <c r="R745" i="1"/>
  <c r="R733" i="1"/>
  <c r="R721" i="1"/>
  <c r="R709" i="1"/>
  <c r="R697" i="1"/>
  <c r="R685" i="1"/>
  <c r="R673" i="1"/>
  <c r="R661" i="1"/>
  <c r="R649" i="1"/>
  <c r="R637" i="1"/>
  <c r="R625" i="1"/>
  <c r="R613" i="1"/>
  <c r="R601" i="1"/>
  <c r="R589" i="1"/>
  <c r="R577" i="1"/>
  <c r="R565" i="1"/>
  <c r="R553" i="1"/>
  <c r="R541" i="1"/>
  <c r="R529" i="1"/>
  <c r="R517" i="1"/>
  <c r="R505" i="1"/>
  <c r="R493" i="1"/>
  <c r="R481" i="1"/>
  <c r="R469" i="1"/>
  <c r="R457" i="1"/>
  <c r="R445" i="1"/>
  <c r="R433" i="1"/>
  <c r="R421" i="1"/>
  <c r="R409" i="1"/>
  <c r="R397" i="1"/>
  <c r="R385" i="1"/>
  <c r="R373" i="1"/>
  <c r="R361" i="1"/>
  <c r="R349" i="1"/>
  <c r="R337" i="1"/>
  <c r="R325" i="1"/>
  <c r="R313" i="1"/>
  <c r="R301" i="1"/>
  <c r="R289" i="1"/>
  <c r="R277" i="1"/>
  <c r="R265" i="1"/>
  <c r="R253" i="1"/>
  <c r="R241" i="1"/>
  <c r="R229" i="1"/>
  <c r="R217" i="1"/>
  <c r="R205" i="1"/>
  <c r="R193" i="1"/>
  <c r="R181" i="1"/>
  <c r="R169" i="1"/>
  <c r="R157" i="1"/>
  <c r="R145" i="1"/>
  <c r="R133" i="1"/>
  <c r="R121" i="1"/>
  <c r="R109" i="1"/>
  <c r="R97" i="1"/>
  <c r="R85" i="1"/>
  <c r="R73" i="1"/>
  <c r="R61" i="1"/>
  <c r="R49" i="1"/>
  <c r="R37" i="1"/>
  <c r="R25" i="1"/>
  <c r="R13" i="1"/>
  <c r="R996" i="1"/>
  <c r="R984" i="1"/>
  <c r="R972" i="1"/>
  <c r="R960" i="1"/>
  <c r="R948" i="1"/>
  <c r="R936" i="1"/>
  <c r="R924" i="1"/>
  <c r="R912" i="1"/>
  <c r="R900" i="1"/>
  <c r="R888" i="1"/>
  <c r="R876" i="1"/>
  <c r="R864" i="1"/>
  <c r="R852" i="1"/>
  <c r="R840" i="1"/>
  <c r="R828" i="1"/>
  <c r="R816" i="1"/>
  <c r="R804" i="1"/>
  <c r="R792" i="1"/>
  <c r="R780" i="1"/>
  <c r="R768" i="1"/>
  <c r="R756" i="1"/>
  <c r="R744" i="1"/>
  <c r="R732" i="1"/>
  <c r="R720" i="1"/>
  <c r="R708" i="1"/>
  <c r="R696" i="1"/>
  <c r="R684" i="1"/>
  <c r="R672" i="1"/>
  <c r="R660" i="1"/>
  <c r="R648" i="1"/>
  <c r="R636" i="1"/>
  <c r="R624" i="1"/>
  <c r="R612" i="1"/>
  <c r="R600" i="1"/>
  <c r="R588" i="1"/>
  <c r="R576" i="1"/>
  <c r="R564" i="1"/>
  <c r="R552" i="1"/>
  <c r="R540" i="1"/>
  <c r="R528" i="1"/>
  <c r="R516" i="1"/>
  <c r="R504" i="1"/>
  <c r="R492" i="1"/>
  <c r="R480" i="1"/>
  <c r="R468" i="1"/>
  <c r="R456" i="1"/>
  <c r="R444" i="1"/>
  <c r="R432" i="1"/>
  <c r="R420" i="1"/>
  <c r="R408" i="1"/>
  <c r="R396" i="1"/>
  <c r="R384" i="1"/>
  <c r="R372" i="1"/>
  <c r="R360" i="1"/>
  <c r="R348" i="1"/>
  <c r="R336" i="1"/>
  <c r="R324" i="1"/>
  <c r="R312" i="1"/>
  <c r="R300" i="1"/>
  <c r="R288" i="1"/>
  <c r="R276" i="1"/>
  <c r="R264" i="1"/>
  <c r="R252" i="1"/>
  <c r="R240" i="1"/>
  <c r="R228" i="1"/>
  <c r="R216" i="1"/>
  <c r="R204" i="1"/>
  <c r="R192" i="1"/>
  <c r="R180" i="1"/>
  <c r="R168" i="1"/>
  <c r="R156" i="1"/>
  <c r="R144" i="1"/>
  <c r="R132" i="1"/>
  <c r="R120" i="1"/>
  <c r="R108" i="1"/>
  <c r="R96" i="1"/>
  <c r="R84" i="1"/>
  <c r="R72" i="1"/>
  <c r="R60" i="1"/>
  <c r="R48" i="1"/>
  <c r="R36" i="1"/>
  <c r="R24" i="1"/>
  <c r="R12" i="1"/>
  <c r="R995" i="1"/>
  <c r="R983" i="1"/>
  <c r="R971" i="1"/>
  <c r="R959" i="1"/>
  <c r="R947" i="1"/>
  <c r="R935" i="1"/>
  <c r="R923" i="1"/>
  <c r="R911" i="1"/>
  <c r="R899" i="1"/>
  <c r="R887" i="1"/>
  <c r="R875" i="1"/>
  <c r="R863" i="1"/>
  <c r="R851" i="1"/>
  <c r="R839" i="1"/>
  <c r="R827" i="1"/>
  <c r="R815" i="1"/>
  <c r="R803" i="1"/>
  <c r="R791" i="1"/>
  <c r="R779" i="1"/>
  <c r="R767" i="1"/>
  <c r="R755" i="1"/>
  <c r="R743" i="1"/>
  <c r="R731" i="1"/>
  <c r="R719" i="1"/>
  <c r="R707" i="1"/>
  <c r="R695" i="1"/>
  <c r="R683" i="1"/>
  <c r="R671" i="1"/>
  <c r="R659" i="1"/>
  <c r="R647" i="1"/>
  <c r="R635" i="1"/>
  <c r="R623" i="1"/>
  <c r="R611" i="1"/>
  <c r="R599" i="1"/>
  <c r="R587" i="1"/>
  <c r="R575" i="1"/>
  <c r="R563" i="1"/>
  <c r="R551" i="1"/>
  <c r="R539" i="1"/>
  <c r="R527" i="1"/>
  <c r="R515" i="1"/>
  <c r="R503" i="1"/>
  <c r="R491" i="1"/>
  <c r="R479" i="1"/>
  <c r="R467" i="1"/>
  <c r="R455" i="1"/>
  <c r="R443" i="1"/>
  <c r="R431" i="1"/>
  <c r="R419" i="1"/>
  <c r="R407" i="1"/>
  <c r="R395" i="1"/>
  <c r="R383" i="1"/>
  <c r="R371" i="1"/>
  <c r="R359" i="1"/>
  <c r="R347" i="1"/>
  <c r="R335" i="1"/>
  <c r="R323" i="1"/>
  <c r="R311" i="1"/>
  <c r="R299" i="1"/>
  <c r="R287" i="1"/>
  <c r="R275" i="1"/>
  <c r="R263" i="1"/>
  <c r="R251" i="1"/>
  <c r="R239" i="1"/>
  <c r="R227" i="1"/>
  <c r="R215" i="1"/>
  <c r="R203" i="1"/>
  <c r="R191" i="1"/>
  <c r="R179" i="1"/>
  <c r="R167" i="1"/>
  <c r="R155" i="1"/>
  <c r="R143" i="1"/>
  <c r="R131" i="1"/>
  <c r="R119" i="1"/>
  <c r="R107" i="1"/>
  <c r="R95" i="1"/>
  <c r="R83" i="1"/>
  <c r="R71" i="1"/>
  <c r="R59" i="1"/>
  <c r="R47" i="1"/>
  <c r="R35" i="1"/>
  <c r="R23" i="1"/>
  <c r="R11" i="1"/>
  <c r="R994" i="1"/>
  <c r="R982" i="1"/>
  <c r="R970" i="1"/>
  <c r="R958" i="1"/>
  <c r="R946" i="1"/>
  <c r="R934" i="1"/>
  <c r="R922" i="1"/>
  <c r="R910" i="1"/>
  <c r="R898" i="1"/>
  <c r="R886" i="1"/>
  <c r="R874" i="1"/>
  <c r="R862" i="1"/>
  <c r="R850" i="1"/>
  <c r="R838" i="1"/>
  <c r="R826" i="1"/>
  <c r="R814" i="1"/>
  <c r="R802" i="1"/>
  <c r="R790" i="1"/>
  <c r="R778" i="1"/>
  <c r="R766" i="1"/>
  <c r="R754" i="1"/>
  <c r="R742" i="1"/>
  <c r="R730" i="1"/>
  <c r="R718" i="1"/>
  <c r="R706" i="1"/>
  <c r="R694" i="1"/>
  <c r="R682" i="1"/>
  <c r="R670" i="1"/>
  <c r="R658" i="1"/>
  <c r="R646" i="1"/>
  <c r="R634" i="1"/>
  <c r="R622" i="1"/>
  <c r="R610" i="1"/>
  <c r="R598" i="1"/>
  <c r="R586" i="1"/>
  <c r="R574" i="1"/>
  <c r="R562" i="1"/>
  <c r="R550" i="1"/>
  <c r="R538" i="1"/>
  <c r="R526" i="1"/>
  <c r="R514" i="1"/>
  <c r="R502" i="1"/>
  <c r="R490" i="1"/>
  <c r="R478" i="1"/>
  <c r="R466" i="1"/>
  <c r="R454" i="1"/>
  <c r="R442" i="1"/>
  <c r="R430" i="1"/>
  <c r="R418" i="1"/>
  <c r="R406" i="1"/>
  <c r="R394" i="1"/>
  <c r="R382" i="1"/>
  <c r="R370" i="1"/>
  <c r="R358" i="1"/>
  <c r="R346" i="1"/>
  <c r="R334" i="1"/>
  <c r="R322" i="1"/>
  <c r="R310" i="1"/>
  <c r="R298" i="1"/>
  <c r="R286" i="1"/>
  <c r="R274" i="1"/>
  <c r="R262" i="1"/>
  <c r="R250" i="1"/>
  <c r="R238" i="1"/>
  <c r="R226" i="1"/>
  <c r="R214" i="1"/>
  <c r="R202" i="1"/>
  <c r="R190" i="1"/>
  <c r="R178" i="1"/>
  <c r="R166" i="1"/>
  <c r="R154" i="1"/>
  <c r="R142" i="1"/>
  <c r="R130" i="1"/>
  <c r="R118" i="1"/>
  <c r="R106" i="1"/>
  <c r="R94" i="1"/>
  <c r="R82" i="1"/>
  <c r="R70" i="1"/>
  <c r="R58" i="1"/>
  <c r="R46" i="1"/>
  <c r="R34" i="1"/>
  <c r="R22" i="1"/>
  <c r="R10" i="1"/>
  <c r="R993" i="1"/>
  <c r="R969" i="1"/>
  <c r="R957" i="1"/>
  <c r="R945" i="1"/>
  <c r="R933" i="1"/>
  <c r="R921" i="1"/>
  <c r="R909" i="1"/>
  <c r="R897" i="1"/>
  <c r="R885" i="1"/>
  <c r="R873" i="1"/>
  <c r="R861" i="1"/>
  <c r="R849" i="1"/>
  <c r="R837" i="1"/>
  <c r="R825" i="1"/>
  <c r="R813" i="1"/>
  <c r="R801" i="1"/>
  <c r="R789" i="1"/>
  <c r="R777" i="1"/>
  <c r="R765" i="1"/>
  <c r="R753" i="1"/>
  <c r="R741" i="1"/>
  <c r="R729" i="1"/>
  <c r="R717" i="1"/>
  <c r="R705" i="1"/>
  <c r="R693" i="1"/>
  <c r="R681" i="1"/>
  <c r="R669" i="1"/>
  <c r="R657" i="1"/>
  <c r="R645" i="1"/>
  <c r="R633" i="1"/>
  <c r="R621" i="1"/>
  <c r="R609" i="1"/>
  <c r="R597" i="1"/>
  <c r="R585" i="1"/>
  <c r="R573" i="1"/>
  <c r="R561" i="1"/>
  <c r="R549" i="1"/>
  <c r="R537" i="1"/>
  <c r="R525" i="1"/>
  <c r="R513" i="1"/>
  <c r="R501" i="1"/>
  <c r="R489" i="1"/>
  <c r="R477" i="1"/>
  <c r="R465" i="1"/>
  <c r="R453" i="1"/>
  <c r="R441" i="1"/>
  <c r="R429" i="1"/>
  <c r="R417" i="1"/>
  <c r="R405" i="1"/>
  <c r="R393" i="1"/>
  <c r="R381" i="1"/>
  <c r="R369" i="1"/>
  <c r="R357" i="1"/>
  <c r="R345" i="1"/>
  <c r="R333" i="1"/>
  <c r="R321" i="1"/>
  <c r="R309" i="1"/>
  <c r="R297" i="1"/>
  <c r="R285" i="1"/>
  <c r="R273" i="1"/>
  <c r="R261" i="1"/>
  <c r="R249" i="1"/>
  <c r="R237" i="1"/>
  <c r="R225" i="1"/>
  <c r="R213" i="1"/>
  <c r="R201" i="1"/>
  <c r="R189" i="1"/>
  <c r="R177" i="1"/>
  <c r="R165" i="1"/>
  <c r="R153" i="1"/>
  <c r="R141" i="1"/>
  <c r="R129" i="1"/>
  <c r="R117" i="1"/>
  <c r="R105" i="1"/>
  <c r="R93" i="1"/>
  <c r="R81" i="1"/>
  <c r="R69" i="1"/>
  <c r="R57" i="1"/>
  <c r="R45" i="1"/>
  <c r="R33" i="1"/>
  <c r="R21" i="1"/>
  <c r="R9" i="1"/>
  <c r="R992" i="1"/>
  <c r="R980" i="1"/>
  <c r="R968" i="1"/>
  <c r="R956" i="1"/>
  <c r="R944" i="1"/>
  <c r="R932" i="1"/>
  <c r="R920" i="1"/>
  <c r="R908" i="1"/>
  <c r="R896" i="1"/>
  <c r="R884" i="1"/>
  <c r="R872" i="1"/>
  <c r="R860" i="1"/>
  <c r="R848" i="1"/>
  <c r="R836" i="1"/>
  <c r="R824" i="1"/>
  <c r="R812" i="1"/>
  <c r="R800" i="1"/>
  <c r="R788" i="1"/>
  <c r="R776" i="1"/>
  <c r="R764" i="1"/>
  <c r="R752" i="1"/>
  <c r="R740" i="1"/>
  <c r="R728" i="1"/>
  <c r="R716" i="1"/>
  <c r="R704" i="1"/>
  <c r="R692" i="1"/>
  <c r="R680" i="1"/>
  <c r="R668" i="1"/>
  <c r="R656" i="1"/>
  <c r="R644" i="1"/>
  <c r="R632" i="1"/>
  <c r="R620" i="1"/>
  <c r="R608" i="1"/>
  <c r="R596" i="1"/>
  <c r="R584" i="1"/>
  <c r="R572" i="1"/>
  <c r="R560" i="1"/>
  <c r="R548" i="1"/>
  <c r="R536" i="1"/>
  <c r="R524" i="1"/>
  <c r="R512" i="1"/>
  <c r="R500" i="1"/>
  <c r="R488" i="1"/>
  <c r="R476" i="1"/>
  <c r="R464" i="1"/>
  <c r="R452" i="1"/>
  <c r="R440" i="1"/>
  <c r="R428" i="1"/>
  <c r="R416" i="1"/>
  <c r="R404" i="1"/>
  <c r="R392" i="1"/>
  <c r="R380" i="1"/>
  <c r="R368" i="1"/>
  <c r="R356" i="1"/>
  <c r="R344" i="1"/>
  <c r="R332" i="1"/>
  <c r="R320" i="1"/>
  <c r="R308" i="1"/>
  <c r="R296" i="1"/>
  <c r="R284" i="1"/>
  <c r="R272" i="1"/>
  <c r="R260" i="1"/>
  <c r="R248" i="1"/>
  <c r="R236" i="1"/>
  <c r="R224" i="1"/>
  <c r="R212" i="1"/>
  <c r="R200" i="1"/>
  <c r="R188" i="1"/>
  <c r="R176" i="1"/>
  <c r="R164" i="1"/>
  <c r="R152" i="1"/>
  <c r="R140" i="1"/>
  <c r="R128" i="1"/>
  <c r="R116" i="1"/>
  <c r="R104" i="1"/>
  <c r="R92" i="1"/>
  <c r="R80" i="1"/>
  <c r="R68" i="1"/>
  <c r="R56" i="1"/>
  <c r="R44" i="1"/>
  <c r="R32" i="1"/>
  <c r="R20" i="1"/>
  <c r="R8" i="1"/>
  <c r="L22" i="1" l="1"/>
  <c r="L23" i="1"/>
  <c r="L20" i="1"/>
  <c r="L17" i="1"/>
  <c r="L2" i="1"/>
  <c r="L19" i="1"/>
  <c r="L7" i="1"/>
  <c r="L6" i="1"/>
  <c r="L3" i="1"/>
  <c r="L14" i="1"/>
  <c r="L10" i="1"/>
  <c r="L21" i="1"/>
  <c r="L18" i="1"/>
  <c r="L16" i="1"/>
  <c r="L24" i="1"/>
  <c r="L5" i="1"/>
  <c r="L4" i="1"/>
  <c r="L15" i="1"/>
  <c r="L13" i="1"/>
  <c r="L9" i="1"/>
  <c r="L11" i="1"/>
  <c r="L12" i="1"/>
  <c r="L8" i="1"/>
</calcChain>
</file>

<file path=xl/sharedStrings.xml><?xml version="1.0" encoding="utf-8"?>
<sst xmlns="http://schemas.openxmlformats.org/spreadsheetml/2006/main" count="6030" uniqueCount="1302">
  <si>
    <t>Message Text</t>
  </si>
  <si>
    <t>Toxic/Not Toxic</t>
  </si>
  <si>
    <t>Ins Text</t>
  </si>
  <si>
    <t>Tox_a</t>
  </si>
  <si>
    <t>Sent</t>
  </si>
  <si>
    <t>Conf_Sent</t>
  </si>
  <si>
    <t>Pers</t>
  </si>
  <si>
    <t>Tox_b</t>
  </si>
  <si>
    <t>Ins</t>
  </si>
  <si>
    <t>eps</t>
  </si>
  <si>
    <t>IDVG</t>
  </si>
  <si>
    <t>Tu y yo como meteoro y chispita</t>
  </si>
  <si>
    <t>Not Toxic</t>
  </si>
  <si>
    <t>[['', 0]]</t>
  </si>
  <si>
    <t>No Toxic</t>
  </si>
  <si>
    <t>NEU</t>
  </si>
  <si>
    <t>2</t>
  </si>
  <si>
    <t>no les voy a mentir quisiera estar ahí cantándole al padre sol y no aquí estudiando para un parcial de farmacología feliz tarde</t>
  </si>
  <si>
    <t>3</t>
  </si>
  <si>
    <t>Qué maravilla!</t>
  </si>
  <si>
    <t>[['Vil', 1.25]]</t>
  </si>
  <si>
    <t>POS</t>
  </si>
  <si>
    <t>0</t>
  </si>
  <si>
    <t>¿Alguna vez has tenido dudas sobre como separar tus residuos? #PueblaHoyToca aprender a separar los residuos con estos sencillos tips y mantener nuestra ciudad limpia.</t>
  </si>
  <si>
    <t>[['Ido', 0.1]]</t>
  </si>
  <si>
    <t>como dijo bad bunny: hay q empezar a preocuparnos menos y a disfrutar mas</t>
  </si>
  <si>
    <t>El placer de quitarse el jean despues de pasar mucho calor🤌🏼</t>
  </si>
  <si>
    <t>Ganará el Real Madrid de 1 punto</t>
  </si>
  <si>
    <t>[['Punto', 0.1]]</t>
  </si>
  <si>
    <t>1</t>
  </si>
  <si>
    <t>Vivir en Suiza 🇨🇭 y perderse de esta majestuosidad 😂💃🏻💃🏻💃🏻</t>
  </si>
  <si>
    <t>[['Iza', 0.1]]</t>
  </si>
  <si>
    <t>La semana pasada estuve por allá! Realmente lindo mágico.</t>
  </si>
  <si>
    <t>Los felicito por la precisión en la información sobre los lugares y la historia de nuestro país. Descubrí el canal buscando material para mi trabajo, soy Prof. Geografía. Por eso, admiro la dicción y pedagogía en cada video, puntualmente, en este. Nuevamente, mis felicitaciones 🍾</t>
  </si>
  <si>
    <t>Con esta sencilla acción podemos ayudar a evitar estancamientos de agua e incidentes en épocas de lluvia</t>
  </si>
  <si>
    <t>Y otra vez los parques Del Prado se quedan igual…</t>
  </si>
  <si>
    <t>Courtois POTM es el mejor portero de fifa 22, suerte que me lo hice.</t>
  </si>
  <si>
    <t>La puse manejando mientras llovía pa vivir full la experiencia</t>
  </si>
  <si>
    <t>CDM Aluche mi segunda casa.trabajando allí desde 2005.</t>
  </si>
  <si>
    <t>No viviría en una casa rodante, pero a veces el costo de la renta te deja pensando pensamientos.</t>
  </si>
  <si>
    <t>NEG</t>
  </si>
  <si>
    <t>no sabía cuanto necesitaba un Apple Watch hasta que me lo compré de un día pa otro sin planearlo y ahora facilita absurdamente mis días</t>
  </si>
  <si>
    <t>Que increíble ver este formato antiguo en este tiempo... Saludos desde Ecuador 💝</t>
  </si>
  <si>
    <t>Lo veáis como lo veáis lo que tenéis que hacer es admitir que un gran equipo es el Madrid,es así.</t>
  </si>
  <si>
    <t>“La verdadera ignorancia no es la ausencia de conocimientos, sino el hecho de negarse a adquirirlos”
Karl Popper</t>
  </si>
  <si>
    <t>Tengo una sola palabra para ese lugar: HERMOSO! 😍😍</t>
  </si>
  <si>
    <t>Fantástica como siempre ella</t>
  </si>
  <si>
    <t>Los árboles además ayudar a mejorar la calidad del aire también nos brindan otro tipo de beneficios dependiendo del tipo de árbol. Como el pirul que tiene efectos restauradores como la mejora en la fertilidad de los suelos.</t>
  </si>
  <si>
    <t>Definitivamente tengo que dejar de ser tan impuntual</t>
  </si>
  <si>
    <t>Su carita de no saber que hacer . Ánimo mijo y báilele en el descanso</t>
  </si>
  <si>
    <t>Mi banda favorita 🤟😎🤟🇲🇽 666</t>
  </si>
  <si>
    <t>Me encantan las fotos de Albert Speer presentando Germania.</t>
  </si>
  <si>
    <t>Un paseo por los sentidos… conseguir algunos ejemplares es trabajo de años…y además gratis.. !Planazo para todas las edades!!</t>
  </si>
  <si>
    <t>Y la 4ta es la de la final del Open de Australia, 1% para Rafa y el resto es historia...</t>
  </si>
  <si>
    <t>Los árboles en nuestra ciudad además de proporcionarnos una sombra fresca y adornar las calles nos brindan oxígeno fresco por eso es importantes mantener limpio su entorno para que no sufran de plagas.
#PueblaHoyToca Cuidar los árboles 🌳💚😄</t>
  </si>
  <si>
    <t>[['Fresco', 1.25]]</t>
  </si>
  <si>
    <t>Recuerda que pequeñas acciones hacen grandes cambios</t>
  </si>
  <si>
    <t>No sé quién hará el sacrificio pero quiero ir a una boda</t>
  </si>
  <si>
    <t>*después de 12 horas consciente*
yo: voy a descansar mi cerebro: vive esta realidad paralela x 8 horas donde tienes q regresar a bachillerato pq te falto pasar una materia</t>
  </si>
  <si>
    <t>[['Falto', 1.0]]</t>
  </si>
  <si>
    <t>La participación de todos es muy importante para prevenir inundaciones en temporada de lluvias, con este tipo de acciones tan simples podemos lograr mucho</t>
  </si>
  <si>
    <t>[['Simple', 1.0]]</t>
  </si>
  <si>
    <t>no puedo esperar a que sea fin de semana para volver a rumbear</t>
  </si>
  <si>
    <t>Bien de yeso!</t>
  </si>
  <si>
    <t>Entre todos podemos hacer pequeñas acciones como no tirar envolturas o envases vacíos en los parques y calles para mantener nuestra ciudad bonita y limpia</t>
  </si>
  <si>
    <t>Gracias Sr. Conductor por respetarlo.</t>
  </si>
  <si>
    <t>Guarda esas hojas como tus más grandes tesoros .</t>
  </si>
  <si>
    <t>Amo a la gente que es así de feliz!</t>
  </si>
  <si>
    <t>1 no.... Mas de 1. Le cogí el gusto e hice unos cuantos...🤭</t>
  </si>
  <si>
    <t>Las indicaciones en los empaques de puré de papa instantáneo deben ser más claras. Tipo "recuerda que si le echas un poco más de agua a la receta te queda como una sopa, no la cagues, vamos tu puedes".</t>
  </si>
  <si>
    <t>[['Opa', 0.1]]</t>
  </si>
  <si>
    <t>aprovechando el hit tweet... hago lecturas de tarot por sk les interesa, en mi tweet fijado estas las tarifas, grax tkm</t>
  </si>
  <si>
    <t>14 años de conservatorio, los 3 últimos compaginados con creación de contenido, streaming y viajes.
Hoy ha sido mi recital final de piano. La carrera acaba aquí, pero nuestro propio camino sigue adelante. Por fin puedo decir que lo he conseguido. Soy MUY feliz 💙</t>
  </si>
  <si>
    <t>[['Ido', 0.1], ['Ido', 0.1], ['Ido', 0.1]]</t>
  </si>
  <si>
    <t>Es excelente, el nivel intelectual de esta persona es espectacular, por favor Jordi, junta a Villarán y Santaolalla en un mismo podcast!</t>
  </si>
  <si>
    <t>Momento Justo en el que dejan de grabar lo qué pasó.</t>
  </si>
  <si>
    <t>México, es una gran urbe, ha sido uno de los primeros países que quiero ir a conocer, creo que la cultura, la gastronomía y muchas cosas más quiero conocer 🤙</t>
  </si>
  <si>
    <t>Porque le llaman así?</t>
  </si>
  <si>
    <t>Semilla de amor que va germinando</t>
  </si>
  <si>
    <t>Veo 32 países pero solo un ganador, España</t>
  </si>
  <si>
    <t>El cariño que regala una madre es la mejor forma de describir el amor ❤️</t>
  </si>
  <si>
    <t>Y creemos que solo los humanos somos capaces de expresar amor</t>
  </si>
  <si>
    <t>Tengo más ganas de mundial que de conseguir pareja</t>
  </si>
  <si>
    <t>Que en paz descanse el mejor jugador de minecraft de la historia.
Rip Technoblade</t>
  </si>
  <si>
    <t>normalmente la gente que dice que es muy random es la gente menos random</t>
  </si>
  <si>
    <t>le conseguimos a mi mami un perrito que se parece mucho a pichi (ella quería uno que le recordara a él) porque ella sentía que tenía mucho amor para darle a una mascota todavía y está muy feliz. ❤️</t>
  </si>
  <si>
    <t>Bruno revisó su correo y encontró un mail que cambiaría su vida.</t>
  </si>
  <si>
    <t>Cuándo van a plantar en la zona alta del cerro?</t>
  </si>
  <si>
    <t>sumarse y poner entre todos nuestro granito de arena para mantener nuestra ciudad limpia, con estas sencillas acciones</t>
  </si>
  <si>
    <t>Tus videos siempre me alegran, muchas gracias Divaza 💜</t>
  </si>
  <si>
    <t>cuando nacho comenzó a hablar de lo feliz que estaba por la presencia de Danny Ocean, de repente pensé que iba a sacar el chocolate y las florecitas</t>
  </si>
  <si>
    <t>[['Cola', 0.1]]</t>
  </si>
  <si>
    <t>Es un ser superior!</t>
  </si>
  <si>
    <t>Este viernes tenemos presentación muy importante 🔝
Todo el mundo activo a las 19:00h</t>
  </si>
  <si>
    <t>Hoy estuve todo el día cuidando de mis plantas 🫶🏻 8h aproximadamente regando, trasplantando y revisando que no tuviesen ninguna plaga Soy una señora de 60 años que se llama Aracelis y tiene 80 plantas en su casa</t>
  </si>
  <si>
    <t>Kenan &amp; kel en NETFLIX es mi mayor regalo.</t>
  </si>
  <si>
    <t>villano antillano es mi soundtrack del pride i’m obsessed 💜💙💚💛🧡❤️</t>
  </si>
  <si>
    <t>[['Vil', 1.25], ['Villano', 1.25]]</t>
  </si>
  <si>
    <t>Gracias por todo este mes de episodios sobre creativos 💜 se los comenté ya por twitter pero me han ayudado un montón porque estoy pasando por un momento difícil replanteándome mis aspiraciones y metas como diseñadora y como creativa en general. Los quiero mucho y estoy segura que han inspirado a un montón de gente. Me encantaría que esta sección se convirtiera en algo anual!!! Apenas pueda pago el patreon para verme el episodio de cómo hacen los sketches y apoyarlos en su proyecto. Mucho éxito y sepan que los tengo de referente porque amo lo que hacen 💜 un abrazo.</t>
  </si>
  <si>
    <t>[['Pirado', 1.0]]</t>
  </si>
  <si>
    <t>Espera, esa chica está tan bien conservada??? Donde la veo ?</t>
  </si>
  <si>
    <t>El que vimos que nos asustó jajaj .</t>
  </si>
  <si>
    <t>Iglesia del divino niño jesus 20 de julio 😍❤️❤️🙌👏</t>
  </si>
  <si>
    <t>Un pueblo es habitable mientras tenga una librería.</t>
  </si>
  <si>
    <t>Lo que no entiendo es xq quiero comer siempre helado pero si me invitan a desayunar empanadas diría que no</t>
  </si>
  <si>
    <t>desayunar chops como parte de la dieta</t>
  </si>
  <si>
    <t>el verdadero privilegio es estar en paz con tu realidad &lt;3</t>
  </si>
  <si>
    <t>Los árboles en nuestra ciudad no sólo adornan el paisaje también nos brindan oxígeno fresco y ayudan a regular la temperatura en época de calor. #PueblaHoyToca Cuidar los árboles</t>
  </si>
  <si>
    <t>Gracias florentino 👏usted todo lo que hace por el real Madrid my president .</t>
  </si>
  <si>
    <t>Como cada verano, Ferrero Rocher deja de vender sus bombones porque el Alfonso, que es el único que sabe hacerlos, se va de vacaciones a Torrevieja:</t>
  </si>
  <si>
    <t>[['Vaca', 0.8333333333333334]]</t>
  </si>
  <si>
    <t>Mi abuelo hacía lo mismo ☹️ él dejó su libreta con álbumes completos. Ya tenía su música en USB, Spotify y YouTube pero le encantaba escribir cada que podía sus listas. Cuánto lo extraño. Si lees esto y después quieres compartirnos su lista, seríamos ya bastantes seguidores. P. D conserva esas libretas con todo tu amor, te mantendrán cerca de él cuando ya no esté.</t>
  </si>
  <si>
    <t>se viene maignan asegurado</t>
  </si>
  <si>
    <t>Mientras tanto Querétaro con sus 36° y Hermosillo con 43°.</t>
  </si>
  <si>
    <t>Yo sinceramente prefiero que se célebre en España cua do ganemos y no por un descarte . .. y eso está muy cerca de pasar le pongo de 1 a 3 años si España sigue el camino del benidormfest. Lo mismo le paso a Italia tras regresar al festival.</t>
  </si>
  <si>
    <t>Mi señora interna y externa pensando 💭 mijo hubieras juntado los 25 de todos los días un total de 125 y te hubieras ido a regatear al mercadito para hacer la despensa jaja no hubieras sufrido tanto chama 🤭</t>
  </si>
  <si>
    <t>[['Ido', 0.1], ['Ido', 0.1]]</t>
  </si>
  <si>
    <t>No puedo con que la gente sea competitiva es que NO PUEDO</t>
  </si>
  <si>
    <t>Una caligrafía bonita me parece hasta sexy.</t>
  </si>
  <si>
    <t>Van a hechar de menos el olor a títulos .</t>
  </si>
  <si>
    <t>si me pagaran por escuchar a lola indigo</t>
  </si>
  <si>
    <t>Hagamos consciencia no tires envolturas, bolsas, colillas o envases en la calle. Recuerda que pueden provocar inundaciones</t>
  </si>
  <si>
    <t>Chama, sigue así de activa en Youtube para que vuelvas a crecer, duraste mucho tiempo inactiva, te aseguro que pronto llegas a 20M si subes videos seguido</t>
  </si>
  <si>
    <t>Que cosita más bella! 😍</t>
  </si>
  <si>
    <t>Muchísimas gracias 😍</t>
  </si>
  <si>
    <t>|| ¡Auron ha superado el segundo día, pasa a la final de los Saw Minecraft Games</t>
  </si>
  <si>
    <t>🍀✨Un golpe de suerte✨🍀</t>
  </si>
  <si>
    <t>El Monumento de los Fundadores de Puebla, fue construido con motivo del Cuarto Centenario de la #FundaciónDePuebla; inicialmente fue colocado en la Avenida Juárez, para 1960, fue reubicado en el Paseo de San Francisco.</t>
  </si>
  <si>
    <t>[['Ido', 0.1], ['Loca', 2.5]]</t>
  </si>
  <si>
    <t>Habrá otras actividades durante el día? O solo se puede ir si tenés entradas? Porque ya se agotaron.</t>
  </si>
  <si>
    <t>El amor verdadero es el de una madre</t>
  </si>
  <si>
    <t>Al final el criterio es todo.</t>
  </si>
  <si>
    <t>Visita la mia storia ora.</t>
  </si>
  <si>
    <t>hahahaha eres la mejor</t>
  </si>
  <si>
    <t>qro escuchar CA$H de la mimi</t>
  </si>
  <si>
    <t>Sii tenía unos cuantos con tizas de colores</t>
  </si>
  <si>
    <t>Sin ti no podía haber sido posible!! El Cadismo te estará eternamente agradecido, incluso se rumorea que se te empieza a asemejar a Mágico González.</t>
  </si>
  <si>
    <t>Una ciudad limpia se disfruta, entre todos podemos mantenerla bonita y cuidarla para seguir disfrutando de los paisajes que nos ofrece.✅😊🙌
#PueblaHoyToca disfrutar responsablemente de nuestra ciudad y</t>
  </si>
  <si>
    <t>El cartel más bonito de todos los años, sin duda. Limpio, fresco, juvenil, elegante y con tradición. Me encanta. Puro arte. Enhorabuena a la artista.</t>
  </si>
  <si>
    <t>toda la semana ha tenido vibes de domingo y eso me hace muy feliz &lt;33</t>
  </si>
  <si>
    <t>llevo 1 mes escuchando solo un verano sin ti, bad bunny lo logró de nuevo</t>
  </si>
  <si>
    <t>el último episodio de better call saul me hizo repetir ESA escena más de cuatro veces</t>
  </si>
  <si>
    <t>¡Brian Cox será la voz del rey de Rohan en ‘EL SEÑOR DE LOS ANILLOS: LA GUERRA DE LOS ROHIRRIM’!
La película animada se estrenará el 12 de abril de 2024.</t>
  </si>
  <si>
    <t>No sale Neymar en ultimate y me sale el oro normal hace 2 minutos.</t>
  </si>
  <si>
    <t>Cuando chente enseña la foto de el hombre con el pelo largo de verdad que al único que se me parece es al mismo chente cuando tenía el pelo largo pero chente parece más loco aún 😂😂</t>
  </si>
  <si>
    <t>[['Loco', 1.0]]</t>
  </si>
  <si>
    <t>Fogonix! Te fuiste muy poco abrigado! Cuidado te enfermas, las. Chaquetas de cuero no abrigan, tenias que ponerte una Campera de esas infladas con algún buzo de corderito o suéter. Me dio frío de solo verte 😅 con respecto a viajar con agencia de viajes, acá en Argentina no es tan necesario, vos podes acomodar te tu viaje en despegar. Com a tu gusto, escoger tu hotel, los días, el vuelo, si querés vuelo sencillo sin euqipaje, el horario, hacer tu check in online igual. Es mucho más cómodo porque todo lo adaptas a tu gusto y ya te vas con todo tu viaje pago, porque hasta el traslado del hotel al aeropuerto te incluye</t>
  </si>
  <si>
    <t>[['Chaqueta', 0.1], ['Coger', 0.1]]</t>
  </si>
  <si>
    <t>he escuchado aguacero todo el día no les voy a mentir</t>
  </si>
  <si>
    <t>En una botella de KAS y fue el regalo del padre de no se que año. 😜</t>
  </si>
  <si>
    <t>Viviendas ? Perfecto!! Pero hay que dotar a esas zonas de servicios públicos, un ejemplo está en el Cañaveral, miles de personas viviendo y se prevén muchas más y aún sin colegios, institutos, centro de salud…. Y accesos a la zona.</t>
  </si>
  <si>
    <t>El mío y yo junto a toda su familia descargamos una app que se llama Life 360 para que todos estemos pendientes de todos sobre todo las mujeres de la familia que a veces tenemos que salir a hacer diligencias.</t>
  </si>
  <si>
    <t>Conoce a 7 héroes con su propia vida y habilidades.
Cuyas aventuras se desarrollan a lo largo de distintas épocas. Juega cada historia en el orden que quieras y descubre increíbles acontecimientos por el camino.</t>
  </si>
  <si>
    <t>Que no pare por ahí, Mérida é Patrimônio hay que evolucionarla en muchos sentidos, enhorabuena a todos.</t>
  </si>
  <si>
    <t>Un mensaje para todos aunque no lo crean disfrutemos de nuestros paises en Latinoamérica, son una obras de arte, su cultura, su gente es algo muy diferente cuando uno esta afuera. 😀👍</t>
  </si>
  <si>
    <t>que pasara con esos amores que conoces en el metro, juegan miraditas y mas nunca vuelves a ver?</t>
  </si>
  <si>
    <t>Puebla se encuentra entre los seis estados con mayor generación diaria estimada de residuos sólidos urbanos, esto podría cambiar si empezamos a separar nuestros residuos.</t>
  </si>
  <si>
    <t>Estoy convencido que en Maracaibo existen más puestos de pastelitos que arboles</t>
  </si>
  <si>
    <t>[['Ido', 0.1], ['Maraca', 2.5]]</t>
  </si>
  <si>
    <t>Ya tengo a mi nena y es una diferencia de amor son muy tiernas lindas 🥰</t>
  </si>
  <si>
    <t>Los que te seguimos desde hace un tiempo sabemos de tu afinidad con los Chiguires. Me alegro verte en este video, Daniel. También a Luis. Besos.</t>
  </si>
  <si>
    <t>Toma en cuenta estos datos al momento de elegir que tipo de bolsa usaras la próxima vez que vallas de compras.
#PueblaHoyToca usar menos bolsas de plástico y mantener limpia nuestra ciudad.</t>
  </si>
  <si>
    <t>Os quiero gente q me invita a la piscina</t>
  </si>
  <si>
    <t>Los stories de mi IG se dividen en el concierto de Camila y Sin Bandera vs. el concierto de Wisin &amp; Yandel😂😂</t>
  </si>
  <si>
    <t>Mis neuronas están quemadas. No puedo hablar si no es para quejarme del calor. Yo no soy así de insoportable, se los juro</t>
  </si>
  <si>
    <t>Quiero ir a todos!!!</t>
  </si>
  <si>
    <t>Ni una gota de agua acá en el centro .</t>
  </si>
  <si>
    <t>A la sombra de un buen árbol aliviamos las sensaciones de calor y nos protegemos de los rayos solares, especialmente durante las temporada de calor.</t>
  </si>
  <si>
    <t>Un amor único e incondicional 💖💖❤❤❤</t>
  </si>
  <si>
    <t>Esta sencilla acción además mantener limpia nuestra ciudad nos ayuda a no seguir contaminando los ríos donde desemboca el drenaje además de evitar las molestas inundaciones y encharcamientos en época de lluvias🤝</t>
  </si>
  <si>
    <t>Acabo de gastar un poco de plata en puras vainas para el cuarto porque mi cueva es mi santuario y allí pasan cosas grandes</t>
  </si>
  <si>
    <t>[['Lata', 0.1], ['Vaina', 0.1]]</t>
  </si>
  <si>
    <t>disculpa yo tb sigo jugando religiosamente cada día</t>
  </si>
  <si>
    <t>vente conmigo dame la mano</t>
  </si>
  <si>
    <t>Algo me decía que Antonio seria el primero en repetir podcast en solitario. Me gusta mucho el contenido de su canal</t>
  </si>
  <si>
    <t>Con estos sencillos propósitos ayudamos mucho al cuidado del medio ambiente y sobre todo al cuidado de nuestra ciudad para mantenerla limpia.</t>
  </si>
  <si>
    <t>Que Buena noticia lo de tu libro! Me encanta, aquí tendrás a una compradora.. Por cierto lo de ropa y la vestimenta, a mi también me dió por ahí y comparto exactamente el mismo pensamiento, quizás xq es también más cómodo y sencillo</t>
  </si>
  <si>
    <t>[['Comprado', 0.1], ['Opa', 0.1]]</t>
  </si>
  <si>
    <t>Gracias 😊 por compartir! ✌🏻</t>
  </si>
  <si>
    <t>Va a ser una proyección única o estará temporalmente?</t>
  </si>
  <si>
    <t>Soy argentino, hace 13 años tengo a un tio viviendo en d.f y solamente me hablo maravillas de esa ciudad...me encantaria conocer mexico, sus hermosas playas su gente buena onda! Y ni hablar la gastronomia saludos hermanos espero poder ir pronto!!!!!</t>
  </si>
  <si>
    <t>Poco a poco... pero felicidades por tomar estos pasos tan importantes en nuestra sociedad.</t>
  </si>
  <si>
    <t>Hermosísima foto. Padre celestial bendice grandemente a Bogotá linda capital de Colombia. Gracias Señor mi Dios.</t>
  </si>
  <si>
    <t>[['Demente', 1.0]]</t>
  </si>
  <si>
    <t>Ayer me sentí como en el 2005 viendo Plaza Mayor así de fulllll</t>
  </si>
  <si>
    <t>Un Booby Blue Legged de las Islas Galápagos, casi extinto Buenos días!</t>
  </si>
  <si>
    <t>Y los usuarios con tarjeta de deporte especial??</t>
  </si>
  <si>
    <t>[['Jeta', 0.8333333333333334]]</t>
  </si>
  <si>
    <t>Porque se ve así ?</t>
  </si>
  <si>
    <t>El mejor dúo de compositores de la nueva 🖤bestias
Hicieron arte que chimba de canción</t>
  </si>
  <si>
    <t>[['Bestia', 5.0], ['Chimba', 0.1]]</t>
  </si>
  <si>
    <t>no saben la dependencia que tengo con bad bunny, no hay un día que no lo escuche pq si no me pongo triste</t>
  </si>
  <si>
    <t>[['Triste', 0.1]]</t>
  </si>
  <si>
    <t>Yo digo que la gente debería probar la torta de chocolate de mi madre para que mueran felices. Los postres de Esmeira se los echo a cualquiera, demasiado buenos🫶🏻.</t>
  </si>
  <si>
    <t>[['Torta', 0.1], ['Cola', 0.1], ['Cualquiera', 0.1]]</t>
  </si>
  <si>
    <t>Podemos evitar el desperdicio si empezamos a consumir responsablemente, empieza por algo sencillo como no consumir plásticos de un solo uso.</t>
  </si>
  <si>
    <t>Hermoso y simpático video , con una visual de hermanos latinoamericanos . Capaz que lo sabían , estaban en un lugar muy especial , junto al delta del Mekong en Vietnam , el delta del Paraná son los deltas más importantes del mundo . El nuestro tiene alrededor de 14000 kilómetros cuadrados . Saludos</t>
  </si>
  <si>
    <t>Dios te bendiga y te guarde siempre Fogonix les vemos desde Ecuador, bendiciones para todos los amigos</t>
  </si>
  <si>
    <t>De pequeño, mi mamá me dejaba comerme sólo una arepa porque decía que estaba muy gordito🤭, pero mi abuela, cuando había arepa con DiablitosTM 👹, siempre se las ingeniaba para darme dos arepitas sin que mi mamá se diera cuenta 🤣 ¡qué buena época! 🥺. Abro hilo 🧵</t>
  </si>
  <si>
    <t>La participación de todos es muy importante bárranos nuestras calles para prevenir inundaciones en temporada de lluvias, con este tipo de acciones tan simples podemos lograr mucho</t>
  </si>
  <si>
    <t>Alguna vez han pensado ¿qué es lo que desechamos?, checa estos datos lo más preocupante es que la mayoría de los desechos no los separamos.</t>
  </si>
  <si>
    <t>[['Chamo', 0.1]]</t>
  </si>
  <si>
    <t>Creo que me estoy enamorando .</t>
  </si>
  <si>
    <t>Por el derecho a hacer política en la calle, porque queremos una Ciudad libre y plural y no una Ciudad autoritaria y represiva.</t>
  </si>
  <si>
    <t>👉Los árboles nos proporcionan múltiples beneficios por lo que es indispensable cuidarlos y protegerlos. 🌳💚😄
#PueblaHoyToca Cuidar y mantener limpias nuestras áreas verdes para cuidar de los árboles</t>
  </si>
  <si>
    <t>[['Verde', 0.1]]</t>
  </si>
  <si>
    <t>hahaha falto cambia el papalote por una revolcada de ola y se asemejaba a una historia que conozco haha las quiero.</t>
  </si>
  <si>
    <t>que rico es dormir amo dormir y descansar no cambio el sentimiento de despertar después de dormir mucho y muy rico por nada del mundo</t>
  </si>
  <si>
    <t>Se ve la casa de mi bisabuela .</t>
  </si>
  <si>
    <t>Ojalá y salgan más fechas .</t>
  </si>
  <si>
    <t>Maherlesa, gracias por tu amable corrección.</t>
  </si>
  <si>
    <t>Tus ojos marrones ❤️</t>
  </si>
  <si>
    <t>Ya es 15 de junio</t>
  </si>
  <si>
    <t>me acaba de salir Davies.</t>
  </si>
  <si>
    <t>Mil gracias @ aragoli</t>
  </si>
  <si>
    <t>esta es una puta victoria.</t>
  </si>
  <si>
    <t>[['Puta', 2.5]]</t>
  </si>
  <si>
    <t>Toxic</t>
  </si>
  <si>
    <t>Jajajaja noo, este es un encargo 😂💖 Muchas gracias 😊</t>
  </si>
  <si>
    <t>Ohh ahora que se termina la ola de calor.</t>
  </si>
  <si>
    <t>Mis dudes, mi mamá está por terminar su primer cuento (es su sueño escribir para niños). Recen, manden vibras positivas, prendan palo santo, sóbenle la panza al Buda, para que logre publicar un libro de cuentos infantiles, los quiero ❤️‍🔥</t>
  </si>
  <si>
    <t>Tengo 7 semanas para entregar un proyecto con receta y ejecución sobre street food de Venezuela, y adivinen que? Pensé en Maracaibo de una! Quien me recibe por allá un finde para ir a patear locales de comida callejera y aprender su gastronomía? 🔥🍺</t>
  </si>
  <si>
    <t>[['Maraca', 2.5], ['Loca', 2.5]]</t>
  </si>
  <si>
    <t>OMG, dos de mis YouTubers favoritos juntos. No me reía y entretenía tanto con un vídeo de YouTube dese hacía mucho tiempo. La verdad es que Villarán me parece una fuente de conocimiento y risas y lo que está haciendo Wild con de Wild Project es historia. Para mí el mejor 'magazine' actual. Pocos traen científicos artistas a la par de otras cosas más populares y virales. Felicidades a los dos! Gran trabajo! Gracias!</t>
  </si>
  <si>
    <t>Legal sí, de acuerdo a una norma que debería ser ilegal.</t>
  </si>
  <si>
    <t>Puebla se encuentra entre los seis estados con mayor generación diaria estimada de residuos sólidos urbanos, esto podría cambiar si empezamos a separar nuestros residuos</t>
  </si>
  <si>
    <t>Vi el clip en IG y rápido vine para aca. Solo con el clip ya estaba llorando 😭. Y es que la magia del podcast o de los blogs es como sentirlos a ustedes más cerca de uno como si fueran familia, como si uno de verdad los conociera de toda la vida. Estoy muy feliz por ustedes. Les deseo muchas bendiciones. De verdad cada sábado espero su podcast. Y esperare cada uno filmando como se prepararán y como estarán arreglando el cuarto del pequeño Vicente IV 😂 o little Vero.</t>
  </si>
  <si>
    <t>Recuerda una cosa: cuando las cosas se pongan algo difíciles, ¡sigue nadando! 🐟💫</t>
  </si>
  <si>
    <t>Han perdido la licencia.</t>
  </si>
  <si>
    <t>“‘Se feliz con lo que tienes’ no, eso si jamás. Agradece lo que tienes, pero siempre ve por mas.”</t>
  </si>
  <si>
    <t>Crece la actividad económica de la Provincia</t>
  </si>
  <si>
    <t>me gusta joseph quinn pero solo cuando es eddie munson espero que me entiendan feliz día</t>
  </si>
  <si>
    <t>chama sigue asi, me gusta demaciado tu contenido &lt;3 pd: me encanto el video ❣️❣️</t>
  </si>
  <si>
    <t>Paseo por los prados de Argenteuil, 1873, Jean Claude Monet</t>
  </si>
  <si>
    <t>Algún día Dios me dará la oportunidad de conocer este hermoso país, su deliciosa gastronomía y su maravillosa gente. Saludos desde Colombia!</t>
  </si>
  <si>
    <t>Sí y molesté a toda mi familia regalándoles potecitos a casi todos 😂</t>
  </si>
  <si>
    <t>Omg!!!!! Otro video, te amoooo DIVAZA 😍💅🏻✨
Comiendo con $25 pesos, lo hago todos los días 🤪💋💅🏻✨</t>
  </si>
  <si>
    <t>Bueno, como le dice mi viejo “parrilla e gato” en la calle del hambre! Esto lo que tiene en sabor y control!🔥
Si pasan por Baruta, paren donde El Pegao y le piden la parrilla del Picoso 🌶 me avisan qué tal</t>
  </si>
  <si>
    <t>[['Trol', 1.0]]</t>
  </si>
  <si>
    <t>Sin mirar atrás</t>
  </si>
  <si>
    <t>trabajar desnudo &gt; trabajar vestido.
punto para teletrabajo.</t>
  </si>
  <si>
    <t>[['Ido', 0.1], ['Punto', 0.1]]</t>
  </si>
  <si>
    <t>Cambios de temperatura de 1850 a 2020.</t>
  </si>
  <si>
    <t>quiero q me besen y me besen y me besen y me besen y me besen</t>
  </si>
  <si>
    <t>MI PADRE ME HA REGALADO LA ENTRADA PARA ARCTIC MONKEYS</t>
  </si>
  <si>
    <t>entonces para que lo invitaste a casa?</t>
  </si>
  <si>
    <t>Ya, se acabo. Me niego a seguir sintiéndome así. Soy un ser de luz, soy una mujer bendecida. Esta sensación de insuficiencia está fuera de mi vida a partir de hoy.</t>
  </si>
  <si>
    <t>Hola hoy he hecho esto, ¿le dais un like? 🥺💖</t>
  </si>
  <si>
    <t>Esta señora podrías ser tú @julesmndoza 😂</t>
  </si>
  <si>
    <t>Creo que nunca me va a dejar de sorprender el nivel de desconocimiento mutuo al que pueden llegar individuos que alguna vez se quisieron con locura.</t>
  </si>
  <si>
    <t>hay algo muy bueno en el video y es que promueves las compras en los mercados populares y eso habla muy bien de ti .. saludos divaza</t>
  </si>
  <si>
    <t>Dios sabe en que tiempo entregarte cada cosa que pides.</t>
  </si>
  <si>
    <t>Me encantaría conocer Colombia, llevo meses planeando viajar para allá.</t>
  </si>
  <si>
    <t>Muchas gracias a vosotros por la bonita y exquisita experiencia .</t>
  </si>
  <si>
    <t>Leemos en la cama porque leer se parece mucho a soñar.</t>
  </si>
  <si>
    <t>La calle San Francisco prácticamente no funcionan. Alguna obstrucción?</t>
  </si>
  <si>
    <t>¿Quién creéis que es?</t>
  </si>
  <si>
    <t>ir amanecida a un parcial por escuchar el álbum de benito? suena como un increíble plan para mi</t>
  </si>
  <si>
    <t>Hoy es un buen día para empezar a cuidar nuestra ciudad entre todos podemos mantenerla limpia y seguir cuidando su patrimonio.</t>
  </si>
  <si>
    <t>Creo que es importante resaltar los principales avances que esta ley significa</t>
  </si>
  <si>
    <t>Guapísimo y aparte es de mi país. Me encanta 😍😍😍❤️❤️.</t>
  </si>
  <si>
    <t>Que bonita</t>
  </si>
  <si>
    <t>Si estoy a favor, todo lo que sea mejorar y cuidar el medio ambiente. Pero yo veo lo que sucede en nuestra ciudad. Creo que se podria mejorar en todos los aspectos.</t>
  </si>
  <si>
    <t>como dijo bad bunny: con cien mil defectos, pero no conocerás un corazón como el mío</t>
  </si>
  <si>
    <t>Las plantas aportan oxígeno fresco además, absorben gases contaminantes, mejoran y purifican el aire y consiguen que el ambiente tenga un poco más de humedad.</t>
  </si>
  <si>
    <t>No escojas a la persona más bonita del mundo, escoge a la persona que haga de tu mundo un lugar más bonito 💙</t>
  </si>
  <si>
    <t>Donde puedo ver el chiringuito en vivo?</t>
  </si>
  <si>
    <t>larga vida a los hombres con piercing en la ceja</t>
  </si>
  <si>
    <t>sumarse y poner entre todos nuestro granito de arena para mantener nuestra ciudad limpia</t>
  </si>
  <si>
    <t>Debería ser en España!</t>
  </si>
  <si>
    <t>Seguridad energética no es solo generación.
Si no también crear las condiciones para que industrias de generación fabriquen en el país.</t>
  </si>
  <si>
    <t>tenemos que admitir que todo el mundo conocemos a alguien que nos recuerda a este</t>
  </si>
  <si>
    <t>Parece capitulo de stranger things.</t>
  </si>
  <si>
    <t>Va de la mano con la personalidad.</t>
  </si>
  <si>
    <t>Donde esta el Choco Lozano?</t>
  </si>
  <si>
    <t>El gol más importante de la temporada?</t>
  </si>
  <si>
    <t>La verdad esta banda zoe más allá de los comentarios del tipo es una banda increíble con músicos a otro nivel.</t>
  </si>
  <si>
    <t>física y química me esta arruinando la vida</t>
  </si>
  <si>
    <t>[['Ruin', 1.25], ['Ruina', 1.25]]</t>
  </si>
  <si>
    <t>Las pirámides de Egipto</t>
  </si>
  <si>
    <t>Entre mis seguidoras (chicas), ¿alguien acá quiere intentar un trabajo de asistente virtual? SOLO mis seguidoras.</t>
  </si>
  <si>
    <t>Sinceramente que agotador fingir que todo va a estar bien ALGÚN día.</t>
  </si>
  <si>
    <t>Hablando de un tema más profundo, no se quien más lo necesite leer, pero aquí va:no tienes que tomar todas las oportunidades que se te presentan. No por el solo hecho de que se presenta, siempre se presentan cosas, pero no estás obligado a responder a cada una de ellas. Intuición</t>
  </si>
  <si>
    <t>Ver a tu perro envejecer es lo mas triste del mundo 💔</t>
  </si>
  <si>
    <t>Admiró su trabajo, Mi sueño es vivir de la música como ustedes trabajo de 7am a 8pm y invierto mi dinero a la música y algún día grabar con grandes artistas he trabajado pase la que pase por lograrlo y confío en Dios que tarde o temprano mi sueño será realidad, mientras tanto te felicito y yo seguiré luchando</t>
  </si>
  <si>
    <t>Las mamás Keninis somos chidas</t>
  </si>
  <si>
    <t>Aqui teneis la nueva pantalla de intro para los streams con animaciones, chat en vivo y cuenta atras. Hoy la estrenamos! &lt;3</t>
  </si>
  <si>
    <t>Buen invitado, llega de visita, te ayuda con la investigación, apoya con el podcast de manera activa, quizás muy activa... Pero no decía gafedades, seguro acomodó su cama y hasta limpio los pelos del jabón del baño que uso antes de irse... No como la ultima visita que tuve</t>
  </si>
  <si>
    <t>[['Gafe', 1.0]]</t>
  </si>
  <si>
    <t>Es tratar de arreglar los problemas para estar bien</t>
  </si>
  <si>
    <t>[['Rata', 0.7142857142857143]]</t>
  </si>
  <si>
    <t>oye, cómo…. Que… este…. Nieve?</t>
  </si>
  <si>
    <t>Cómo que son las 7 si hay sollll</t>
  </si>
  <si>
    <t>No me cuadra los años? Creo que la última temporada de Paco Baena es de 1979.</t>
  </si>
  <si>
    <t>Es adorable este chico!</t>
  </si>
  <si>
    <t>De nosotros depende cuidar nuestro hogar🌍</t>
  </si>
  <si>
    <t>Muy bien alcalde siga ayudando a fomentar la cultura .</t>
  </si>
  <si>
    <t>[['Fome', 1.0]]</t>
  </si>
  <si>
    <t>Mi mamá el 09 de junio fue diagnosticada con cáncer de páncreas. Tiene la oportunidad de que sea extraído, por lo tanto la operación debe realizarse más tardar en dos semanas. Ayúdame con un RT, por favor 🙏🏻❤.</t>
  </si>
  <si>
    <t>Hagamos consciencia y consumamos responsablemente para no incrementar la deforestación y reducir los problemas que genera como la interrupción del ciclo del agua, deslizamientos de terrenos e inundaciones.</t>
  </si>
  <si>
    <t>Messi juega batminton.</t>
  </si>
  <si>
    <t>Que lindo volver a encontrarnos banda</t>
  </si>
  <si>
    <t>hay algún tratamiento para el crecimiento del pelo???? tengo entradas broder</t>
  </si>
  <si>
    <t>marta es la mejor persona que he conocido callaos todos</t>
  </si>
  <si>
    <t>El cambio cotidiano, cuenta! Todos podemos aportar algo desde nuestras casas con sencillas acciones para contaminar menos nuestra ciudad y el planeta</t>
  </si>
  <si>
    <t>Y donde está Tláhuac?</t>
  </si>
  <si>
    <t>¿Verdad mamá?😍</t>
  </si>
  <si>
    <t>La mejor parte del concierto de Wisin y Yandel es que fui gratis jajdskdjjd</t>
  </si>
  <si>
    <t>Con razón no te pierdes amiga. 😂</t>
  </si>
  <si>
    <t>El propósito del arte es limpiar el polvo de la vida diaria de nuestras almas</t>
  </si>
  <si>
    <t>[['Polvo', 0.8333333333333334]]</t>
  </si>
  <si>
    <t>Cuando me dicen de quedar después de comer, solo acepto un tipo de cita</t>
  </si>
  <si>
    <t>pido perdón desde YA por la persona en la que me voy a convertir cuando salga stranger things este viernes voy a ser la persona más insoportable si algo le pasa a eddie o steve</t>
  </si>
  <si>
    <t>Es sin duda alguna, uno de lo los invitados que mas he disfrutado . Por mi que venga 5 mil veces . Ese hombre es un pozo de la sabiduría ,CLARO , ESTOY HABLANDO DE TAMAYO . Antonio genial</t>
  </si>
  <si>
    <t>Tus niños cuando le cupo el litro al envase de leche.🥴</t>
  </si>
  <si>
    <t>Fui a la farmacia a comprarme un perfume, cuando estaba en la fila para pagar hicieron un concurso por la semana del padre y me gané un premio. Cuando salí, lo abrí y me habia ganado el MISMO PERFUME que me compré</t>
  </si>
  <si>
    <t>Hoy es un buen día para empezar a cuidar nuestra ciudad entre todos podemos mantenerla limpia y seguir cuidando su patrimonio.😄🚮🙌
#PueblaHoyToca Colaborar entre todos.</t>
  </si>
  <si>
    <t>Qué simpático es y la canción es super pegadiza.Olé MI BEBÉ BÉ.</t>
  </si>
  <si>
    <t>EXISTE PLACER MÁS GRANDE QUE COMPRARSE ROPA??????????</t>
  </si>
  <si>
    <t>Que pedazo de ESPECTÁCULO 😍🔥🥭 han estado BRILLANTES.</t>
  </si>
  <si>
    <t>[['Culo', 2.5]]</t>
  </si>
  <si>
    <t>Para quien aún no tenga muy clara la propuesta de #LeyCombustóleo impulsada por Manuel Bartlett, va este video explicando por qué es crucial hacer conciencia y ejercer presión.</t>
  </si>
  <si>
    <t>Espero qu este no lo hayas hecho gratis! 😂😂 Te ha quedao relindo 💪</t>
  </si>
  <si>
    <t>Acierta quién ganará y por cuántos puntos el segundo partido de la final ACB entre Barça y Real Madrid (sorteamos tres entradas dobles entre quien acierte)</t>
  </si>
  <si>
    <t>[['Punto', 0.1], ['Ido', 0.1]]</t>
  </si>
  <si>
    <t>Nuestra ciudad es considerada patrimonio de la humanidad por la UNESCO es tarea de todos cuidar y mantenerla limpia para seguir preservando su belleza</t>
  </si>
  <si>
    <t>Extrañaba tus videos chama, like por más videos que sacas una sonrisa a tus fans ❤️</t>
  </si>
  <si>
    <t>te amo trueno tweet diario</t>
  </si>
  <si>
    <t>@luis_davt mira amor jajajaja este es el que dices que pasa y que se escucha en la casa.</t>
  </si>
  <si>
    <t>Cuál sería la noticia y sobre todo las medidas a tomar??</t>
  </si>
  <si>
    <t>la divaza 2018 llego, chama me gustan muchos estos videos, que bueno que volviste, nomas nos dejas y vienes cuando quieres te pasas, y luego dices que porque la jose es la famosa</t>
  </si>
  <si>
    <t>Venezuela se levanta a punta de cariño y trabajo 🔥</t>
  </si>
  <si>
    <t>Muy buen viernes. Como todos los viernes esperando para usar nuestro milagro de hoy!</t>
  </si>
  <si>
    <t>Alejandra Serrano destaca la necesidad de una evaluación integral de los 26 miniproyectos que se presentaron para evaluación de impacto ambiental.</t>
  </si>
  <si>
    <t>Eso es tan bello q 2 horas no dan para verlo todo y disfrutarlo.......en semana santa fue espectacular el montaje de la pasión que hacen. 🙌un regalo para rl espíritu.</t>
  </si>
  <si>
    <t>si no se aparece en mi casa con mis dulces favoritos entonces no lo kiero</t>
  </si>
  <si>
    <t>[['Kie', 0.1]]</t>
  </si>
  <si>
    <t>El capítulo final de #Barry es una belleza</t>
  </si>
  <si>
    <t>La tempestad cerca de las rocas, 1875, Iván Aivazovski</t>
  </si>
  <si>
    <t>Si es que todo cuesta, ¿cómo compras el criterio?
Saludos Vezta-Robot🤟🏼</t>
  </si>
  <si>
    <t>WAUU Q BRUTAL LOS FELICITO A AMBOS, SER PADRES ES UNA RESPONSABILIDAD BIEN GRANDE PERO LA REALIDAD ES Q ES POR MUCHO MAS UNA GRAN BENDICION!! LOS FELICITO DIOS LOS CUIDE 100PRE 💪</t>
  </si>
  <si>
    <t>Eres de Nintendo… aquí lo tienes 😜
Ya están camino de las tiendas 🙌(recordad que llegarán un poco más tarde como avisamos el pasado lunes)</t>
  </si>
  <si>
    <t>A mimir señores</t>
  </si>
  <si>
    <t>Que es eso del TOTS Ultimate?</t>
  </si>
  <si>
    <t>Materia obligatoria.</t>
  </si>
  <si>
    <t>tienen la vibra más hermosa del universo 😭&lt;3</t>
  </si>
  <si>
    <t>Escojo ver lo bonito y lo bueno en la gente</t>
  </si>
  <si>
    <t>50 sombras de Ibai.</t>
  </si>
  <si>
    <t>Me acaba de pasar una gente fumándose un porro en backwood con esta pepa e sol, sape gato, me puede dar es una pálida HAJSHAJAHHAHA</t>
  </si>
  <si>
    <t>que emoción poder aprender tantas cosas</t>
  </si>
  <si>
    <t>NO PUEDE SER, me he visto el podcast con Villarán tres veces y he estado deseando que haya otro con él, se cumplió y casi que me da algo JSKJSKSJS, este podcast me hizo feliz sin verlo aún.</t>
  </si>
  <si>
    <t>comería hamburguesa todos los días de mi vida no exagero</t>
  </si>
  <si>
    <t>Traigo entre ceja y ceja crear un grupo de facebook para MUJERES QUE VIAJEN SOLAS.
Hay muchos en inglés, pero entiendo ninguno en español (no he encontrado) y literalmente TODOS los días me llegan mensajitos de ustedes diciendo que viajan solas.
¿Qué opinan? ♥️</t>
  </si>
  <si>
    <t>El temazo del veranito junto con Slomo.</t>
  </si>
  <si>
    <t>Hermano acabo de settear 4 computadoras yo sola eso era VPN, comandos, la vaina, Powershell, organizacion y LO HICE NOJODAAAAA
Quien iria a decir que soy INTELIGENTE</t>
  </si>
  <si>
    <t>[['Puta', 2.5], ['Vaina', 0.1], ['Iza', 0.1]]</t>
  </si>
  <si>
    <t>Nos vemos mañana en la final de los Saw Games Minecraft. 🧩</t>
  </si>
  <si>
    <t>Muchos socialistas votaremos al PPpor dignidad y por futuro, como hicimos en Madrid.</t>
  </si>
  <si>
    <t>Separar los residuos en orgánicos e inorgánicos es una acción sencilla con la que podemos ayudar a reducir el problema de la sobresaturación de los rellenos sanitarios</t>
  </si>
  <si>
    <t>La escultura de Nello y Patrasche en Amberes es de lo más dulce que puedes encontrar en cualquier calle del mundo.</t>
  </si>
  <si>
    <t>Disfruta de nuestra ciudad siendo responsable de los residuos que generas, no los tires en la calle busca un bote o llévalos contigo hasta encontrar uno donde depositarlos</t>
  </si>
  <si>
    <t>He dejado atrás el momento de la duda</t>
  </si>
  <si>
    <t>[['Dejado', 1.25]]</t>
  </si>
  <si>
    <t>Viene mi cumple y amor cumplir años pero no se porque me siento tan triste🤧</t>
  </si>
  <si>
    <t>Felicidades chente deja que llegue esa bendicion a tu vida te va a cambiar mucho tu perspectiva de muchas cosas que dios te bendiga a ti y tu familia</t>
  </si>
  <si>
    <t>Ok ustedes quizás odien que Instagram les escuche y les empiece a sugerir cosas de lo que hablan, pero yo lo AMO. Me resuelve la vida.</t>
  </si>
  <si>
    <t>Me encanta su personalidad.</t>
  </si>
  <si>
    <t>Durisimo, el chamaquito más versátil de PR en el género urbano🔥 ÉXITO PARA TODOS LOS ARTISTAS NUEVOS, esto es un claro ejemplo que con trabajo, disciplina y Fé NADA ES IMPOSIBLE!!!</t>
  </si>
  <si>
    <t>2/3 de las emisiones asociadas a nuestros estilo de vida es una tremenda oportunidad para todos haciendo un poco eliminarlas!</t>
  </si>
  <si>
    <t>como así? ES EL MEJOR DÍA DE MI VIDA</t>
  </si>
  <si>
    <t>Era hora, será un gran éxito esta canción, hay igual que yo existen muchas personas esperando cada una de tus canciones. Te deseo el mayor de las bendiciones mora eres el mejor.🙏💓</t>
  </si>
  <si>
    <t>Aunque hablen mal de México es muy hermoso, sus lugares, la gente y por su puesto su gastronomía que la adoro ojala algún día vicita ese hermoso país,saludos desde Colombia</t>
  </si>
  <si>
    <t>Hagamos consciencia y consumamos responsablemente, evitemos usar plástico de un solo uso como desechables o bolsas</t>
  </si>
  <si>
    <t>Es muy simpático y gracioso!</t>
  </si>
  <si>
    <t>Me gustaría mucho que trajeras a Gema Vadillo, es ilustradora profesional y ha escrito varias novelas de fantasía. Creo que sería interesante desde un punto de vista generacional, porque Antonio es un artista con una carrera basada en el arte tradicional, mientras que los ilustradores como Gema están más metidos en el arte digital.</t>
  </si>
  <si>
    <t>Acciones desesperadas = malas decisiones</t>
  </si>
  <si>
    <t>jagger es el mejor basta</t>
  </si>
  <si>
    <t>A quien le importa yo quiero otra vez a djmario</t>
  </si>
  <si>
    <t>Somos la mejor promoción chavales!</t>
  </si>
  <si>
    <t>A la sombra de un buen árbol aliviamos las sensaciones de calor y nos protegemos de los rayos solares, especialmente durante las temporada de calor.☀🌳😄</t>
  </si>
  <si>
    <t>200 días le quedan al año. Mucho para corregir, mucho para aprender, mucho para disfrutar,
mucho para agradecer.</t>
  </si>
  <si>
    <t>Bueno señores acabo de enviar la Prueba Técnica.
que sea lo que Dios quiera.</t>
  </si>
  <si>
    <t>Lógico ,imagínate a los 3 de fiesta! 🙌🙌🙌</t>
  </si>
  <si>
    <t>Siii.. Y no solo uno, 😜😜🤣🤣</t>
  </si>
  <si>
    <t>Aún que tengamos fuerza de nada !!! Sigue nadando</t>
  </si>
  <si>
    <t>Soy de la Capital Argentina,escuche hablar,pero no conocia este lugar.
Estos carpinchos,estan dentro de las casas?.Un saludo.</t>
  </si>
  <si>
    <t>Buenos días!!! Me gustaría saber cuantos tienen previsto abrir el polideportivo triángulo de oro en la plaza castilla.</t>
  </si>
  <si>
    <t>Re lindo vídeo!! Los carpinchos son una ternura total ☺️ Deberías hacer video de un paseo en Catamarán o lancha por el Tigre. Ahí vas a descubrir los barrios de las islas. Saludos y que sigan los videos!!! ☺️</t>
  </si>
  <si>
    <t>Siempre hay que reconocer que los editores de ibai siempre hacen un excelente trabajo 👌</t>
  </si>
  <si>
    <t>El tuyo es inmobile?</t>
  </si>
  <si>
    <t>sí, hay tres niveles de enseñanza y al terminar cada nivel te dan un título: elemental (cuatro cursos), profesional (seis cursos) y superior (cuatro cursos)</t>
  </si>
  <si>
    <t>[['Elementa', 0.1]]</t>
  </si>
  <si>
    <t>Parece el escudo de un equipo del clubes pro.</t>
  </si>
  <si>
    <t>Ojalá los policías y paramédicos de la zona no se apropien de este recinto.</t>
  </si>
  <si>
    <t>no acostumbro a hacer nuevos amigos y ahora que los tengo me cuesta DEMASIADO ser cariñosa con ellos. tipo con mis amigos de toda la vida o varios años son súper súper cariñosa y con los nuevos cero</t>
  </si>
  <si>
    <t>La del Avila es maravillosa.</t>
  </si>
  <si>
    <t>[['Vil', 1.25], ['Vil', 1.25]]</t>
  </si>
  <si>
    <t>Una persona con las que se compartan muchos momentos.</t>
  </si>
  <si>
    <t>Qué guapisima es Chanel y vosotras la acompañais divinamente. Excepcionales tambien cada una por separado.</t>
  </si>
  <si>
    <t>Hay que ir con reserva previa?</t>
  </si>
  <si>
    <t>Que bonita canción, Camilo, lá entiendo</t>
  </si>
  <si>
    <t>Primeras imágenes de la remodelación de la Puerta del Sol de Madrid. Fresquito, fresquito.🌞🌡</t>
  </si>
  <si>
    <t>tengo una semana para volverme rubia ya saben pa que</t>
  </si>
  <si>
    <t>Irte a dormir con la cabeza a mil sintiéndote solo y tratando de sacar fuerzas de algún lugar para levantarte al día siguiente, no se lo deseo a nadie.</t>
  </si>
  <si>
    <t>Cuando terminas el conservatorio, 14 años que locura, que te dan una titulación? o como va eso? perdona mi ignorancia con el tema.</t>
  </si>
  <si>
    <t>no suelo estar comentando "que humilde", sin embargo Luis es bastante humilde y creo que se merece no tener haters, saludos crack.</t>
  </si>
  <si>
    <t>Una pequeña googleada al Guillermo Lorca, y madre mía, el tipo es un MONSTRUO! que tales cuadros! Pocas veces, y mucho menos en los tiempos que corren, se puede ver este tipo de arte, mi mas absoluto respeto para ese MONSTRUO</t>
  </si>
  <si>
    <t>[['Lea', 0.1], ['Monstruo', 5.0], ['Monstruo', 5.0]]</t>
  </si>
  <si>
    <t>paz 🙏🏽🙏🏽🙏🏽🙏🏽🙏🏽🙏🏽</t>
  </si>
  <si>
    <t>me encantaria saber lo que piensan los dueños de todos los perritos a los que me paro a saludar a las 8 de la mañana yendo a clases y desayunando pizza por la calle</t>
  </si>
  <si>
    <t>Lo que más más más me frustra del Parlamento Abierto es que no haya un consenso sobre la realidad en la que vivimos: una EMERGENCIA CLIMÁTICA.</t>
  </si>
  <si>
    <t>Hermosas palabras</t>
  </si>
  <si>
    <t>Necesitamos uno para cuando salgamos amor. ❤️</t>
  </si>
  <si>
    <t>te quiero mucho, hermana</t>
  </si>
  <si>
    <t>el 4 de julio nos tenemos q ver, es para un trabajo…</t>
  </si>
  <si>
    <t>no soporto el dolor de cabeza dios santo</t>
  </si>
  <si>
    <t>Muchas por compartir @bogota.travelers</t>
  </si>
  <si>
    <t>Quiero a miguire!</t>
  </si>
  <si>
    <t>*Yo normal en clase*
Mi mente: hoy tengo a una, mañana otraaa, pero no hay boda 🤙🏻</t>
  </si>
  <si>
    <t>No puedo creer que tuve a Wisin y Yandel al lado mío y no me di cuenta que eran ellos .</t>
  </si>
  <si>
    <t xml:space="preserve"> los amores cobardes no llegan a amores, ni a historias, se quedan alli...</t>
  </si>
  <si>
    <t>[['Cobarde', 1.25]]</t>
  </si>
  <si>
    <t>te amo esperanza :(</t>
  </si>
  <si>
    <t>Cada aventura que nos muestras son super , has aprendido mucho, y por ti conocemos muchos lugares locos y espectaculares , te sigo hace rato y me encantaría saber como se te ocurrió la idea , con quien vives , tu famila etc 😁😁😁😁😁😘😘😘😘😘</t>
  </si>
  <si>
    <t>[['Ido', 0.1], ['Loco', 1.0]]</t>
  </si>
  <si>
    <t>En un tarro con tapa de corcho para recuerdo en casa y que no se saliera.</t>
  </si>
  <si>
    <t>gracias por dejarme la casa sola ya puedo poner a bad bunny a todo volumen</t>
  </si>
  <si>
    <t>Gana el Barcelona de 7 arriba</t>
  </si>
  <si>
    <t>Muy bien!!! A ver si ponéis algo parecido en Las Tablas para conectar con Fuencarral.</t>
  </si>
  <si>
    <t>Muy curiosos animales, tal vez si los veo en persona me asuste un poco haha, saludos y bendiciones mi bro ✌️</t>
  </si>
  <si>
    <t>[['Animal', 5.0]]</t>
  </si>
  <si>
    <t>Tengo 53 años y me encanta, habla súper bien español y le auguro muchos éxitos.</t>
  </si>
  <si>
    <t>yo haciendome un caballito y arrancandome la via</t>
  </si>
  <si>
    <t>Literalmente me alegre como si fueran familia 🙏 lo que es conocerlos de una perspectiva como fan de TANTO tiempo, es algo lindo también</t>
  </si>
  <si>
    <t>Siiii y años más tarde con mis hijos</t>
  </si>
  <si>
    <t>Se aprenden rapido lo que tienen que decir.</t>
  </si>
  <si>
    <t>Y se lo regalé a mi abuela 👵🏼🤍</t>
  </si>
  <si>
    <t>Lo hacía con tarros</t>
  </si>
  <si>
    <t>La chipa es una comida típica de Paraguay.
Se hizo popular en Argentina debido a la inmensa inmigración de paraguayos que viven en el país, al rededor de 1.000.000 de personas.</t>
  </si>
  <si>
    <t>Chente eres la bestia!!!💪💪💪💪felicidades a celebrar el domingo con gusto!!!🍾🍾🙏🙏</t>
  </si>
  <si>
    <t>[['Bestia', 5.0]]</t>
  </si>
  <si>
    <t>esto es algo inaceptable que suceda hoy en dia...</t>
  </si>
  <si>
    <t>Es verdad no importa busca a alguien que te quiera y que le gustas</t>
  </si>
  <si>
    <t>Ojos marrones está potente la verdad @LassoMusica cuando sale la segunda parte no puedo esperar mas</t>
  </si>
  <si>
    <t>amigos creo que me están saliendo las cordales pero no estoy clara de los síntomas y google me va a decir que el dolor que siento es probablemente alguna enfermedad mortal.
me ayudan?? no aguanto el dolor :(</t>
  </si>
  <si>
    <t>Lo importante que es tener a alguien que esté contigo en los momentos difíciles</t>
  </si>
  <si>
    <t>Felicidades a los premiados. Y gracias por la participación de todos los establecimientos.</t>
  </si>
  <si>
    <t>Me encanta esta peli</t>
  </si>
  <si>
    <t>Me encantaría ir con ustedes</t>
  </si>
  <si>
    <t>La participación de todos es muy importante no tires desechos en nuestras calles para prevenir inundaciones en temporada de lluvias, con este tipo de acciones tan simples podemos lograr mucho 🌧☔🌦
#PueblaHoyToca Mantener limpias las calles</t>
  </si>
  <si>
    <t>PORFAVOR TRAE A ANTONIO UNA VEZ CADA X TIEMPO, ESTOY ENAMORADO DE ESTOS VÍDEOS SOBRE ARTE. 3 HORAS Y MEDIA DE PURA PASIÓN Y CULTURA
GRACIAS A LOS DOS &lt;3</t>
  </si>
  <si>
    <t>¡Fantásticos!!.. hicieron un show de infarto 😍tanto Chanel como su cuerpo de baile 🔥 nos devolvieron la ilusión por la gala y por el carnaval !!.. Artistas como ellos ... son los que se merecen todo el cariño del público!!..Regresen pronto!</t>
  </si>
  <si>
    <t>Ustedes creen que uno por ser trainer no se traga el vomito a veces</t>
  </si>
  <si>
    <t>Gente que ni pensé que me iba a escuchar me llegó al privado comentando cosas del podcast, y gente que tenía la esperanza de que escuchara no ha escuchado ni el primer episodio.</t>
  </si>
  <si>
    <t>[['Cuchara', 0.1]]</t>
  </si>
  <si>
    <t>Mi hogar es la Capital🏙.</t>
  </si>
  <si>
    <t>Me encanta este hombre... "A mi me gusta, me parece bello: los cráneos los esqueletos; y me gusta mucho pensar en la muerte, si mañana muero, voy a vivir intensamente" Antonio García Villarán 22/10/2021</t>
  </si>
  <si>
    <t>Al reutilizar la ropa ayudamos a reducir la cantidad de desperdicios que generamos y que terminan en el relleno sanitario además de reducir las emisiones de gases y contaminación que se generan en su producción</t>
  </si>
  <si>
    <t>[['Iza', 0.1], ['Opa', 0.1]]</t>
  </si>
  <si>
    <t>No llegue a hacerlo me gustaría como se hace para regalar</t>
  </si>
  <si>
    <t>“Que hace frío, ven y dame tu calor”.</t>
  </si>
  <si>
    <t>como dice argenis carruyo: no esperaba menos tuyo</t>
  </si>
  <si>
    <t>Diossss pa cuando Drake &amp; Josh</t>
  </si>
  <si>
    <t>El Chiringuito es muy bueno a nivel de TV, el contenido es lo de menos, no vean eso, veanlo desde la tv, lo audiovisual.</t>
  </si>
  <si>
    <t>Gran persona, gracias Álvaro!</t>
  </si>
  <si>
    <t>Justamente así me tocó hoy, si fue de terror.</t>
  </si>
  <si>
    <t>No puedes dejar de probar Las Agüitas de Sapo, Tequeyoyos, Pastelitos y enpanadas de papa con queso , Tumbarranchos, Patacones, Las Hamburguesas de Indio Mara, los Salchiqueso, Mandocas, y los Yoyos operados de la Cotorrera… Llevate un tensiometro y un Tums de 100 mg</t>
  </si>
  <si>
    <t>[['Sapo', 0.7142857142857143], ['Pataco', 1.6666666666666667]]</t>
  </si>
  <si>
    <t>Una ciudad limpia se disfruta, entre todos podemos mantenerla bonita y cuidarla para seguir disfrutando de los paisajes que nos ofrece.✅😊🙌
#PueblaHoyToca disfrutar responsablemente de nuestra ciudad y mantenerla limpia.🚮</t>
  </si>
  <si>
    <t>Sí, en el colegio</t>
  </si>
  <si>
    <t>Hagamos equipo para limpiar nuestras calles.</t>
  </si>
  <si>
    <t>Es UNO de los destinos más famoso de Argentina. Hay mucho más destinos que valen la pena conocer y que también son conocidos. Argentina es enorme y hay mucho que ver de norte a sur y de sur a norte.</t>
  </si>
  <si>
    <t>Q pasa el 24 de agosto??</t>
  </si>
  <si>
    <t>Viva San Isidro y Viva Madrid.</t>
  </si>
  <si>
    <t>los amigos varones que te cuidan como si fueras la hermanita???????? amoooo quiero más de esos💘💘💘</t>
  </si>
  <si>
    <t>Soy de Brasil y amo Cádiz, Cádiz para siempre!</t>
  </si>
  <si>
    <t>El hombre que te enseña a odiar a los ricos es un resentido. El hombre que te enseña a ser rico es un visionario.</t>
  </si>
  <si>
    <t>Para el cole solo dibujo técnico. Nos educaban para ser ingenieros en mi cole. Con las manos poco trabajábamos.</t>
  </si>
  <si>
    <t>Que regresar a la normalidad no signifique pasar dos horas en el tráfico para llegar a juntas que pudieron ser un zoom 🙏</t>
  </si>
  <si>
    <t>No es puente, es villa de Vallecas...</t>
  </si>
  <si>
    <t>En españa dicen y que un porro al sol vale por dos, yo nunca entendí</t>
  </si>
  <si>
    <t>Mucha gente que somos fans , siguiendo a Lara Project ! WTF ❤️❤️</t>
  </si>
  <si>
    <t>necesito leerme 50 sombras de grey</t>
  </si>
  <si>
    <t>Que cucoooo😍😍😍te a salido genial</t>
  </si>
  <si>
    <t>[['Cuco', 0.7142857142857143], ['Ido', 0.1], ['Salido', 2.5]]</t>
  </si>
  <si>
    <t>Feliz cumpleaños primo, te quiero mucho!</t>
  </si>
  <si>
    <t>[['Lea', 0.1], ['Primo', 0.1]]</t>
  </si>
  <si>
    <t>Saludos a mi lindoooo Iztapalapa 🤘😎</t>
  </si>
  <si>
    <t>[['Lapa', 0.1]]</t>
  </si>
  <si>
    <t>Un gran cambio necesario. Vamos pareciendo una ciudad. Se quejan de los aparcamientos suprimidos, pero en ninguna ciudad se aparca en el centro. Mis felicitaciones al equipo diseñador.</t>
  </si>
  <si>
    <t>En Italia, Napoli específicamente, la margherita es así "blandita", y comemos una pizza por persona, hay una aún más simple que como dices es solo con el pomodoro y es buenisima. Me han dicho que en la cdmx hay una pizzería que cuenta con el certificado de "vera pizz napoletana" deberías ir a probar. y Si quieres probar pizzas buenas y originales, buenas, caseronas, deberias investigar sobre la farfalla en la delegacion benito juarez donde tambien venden desayunos ahora</t>
  </si>
  <si>
    <t>[['Memo', 1.0], ['Simple', 1.0]]</t>
  </si>
  <si>
    <t>Si, con tizas de colores, de niño 😉</t>
  </si>
  <si>
    <t>Se sabe donde y cómo ir?</t>
  </si>
  <si>
    <t>Bueno ya reviví y lo único que puedo decir es que que hermoso el toque de ayer, que hermosas sus vibras! Me sentí en casa porque estaba en casa! Gracias por llenarme de felicidad no les puedo pedir mas❤️ verita pa rato🌝✨</t>
  </si>
  <si>
    <t>Se llama y se llamará Ramón de Carranza nuestro estadio.</t>
  </si>
  <si>
    <t>Los peces de azul</t>
  </si>
  <si>
    <t>Eso es ser feliz 👏👏😍😂😂😂</t>
  </si>
  <si>
    <t>La tiene clara. 🔥🙌</t>
  </si>
  <si>
    <t>Muero por ver a esas dos reinas</t>
  </si>
  <si>
    <t>cuidar del medio ambiente con estas acciones sencillas en nuestra rutina diaria y así ayudar a mantener limpia nuestra ciudad</t>
  </si>
  <si>
    <t>Una compañera fue hace un mes a Alcatraz. Puso una foto de perfil en whatsapp y le pregunté si eso había sido en AZKABAN</t>
  </si>
  <si>
    <t>A este arco de la historia de este podcast le llamo "Chente vs México" Ajjaajjajajjajajjajjajajaja ya van 3 episodios
Pd. Saludos desde México, son los mejores, por uds me dan ganas de hacer un podcast con mis compas.</t>
  </si>
  <si>
    <t>Me ilusiona mucho que Lancer gane mañana</t>
  </si>
  <si>
    <t>Me siento mal y me trajeron helado, pringles, oreos y Coca-Cola 🥰🥰</t>
  </si>
  <si>
    <t>Amigos como se llama esa canción ??? Alguien la reconoce ??</t>
  </si>
  <si>
    <t>Con toda la actitud.</t>
  </si>
  <si>
    <t>Toma conciencia y cambia tus hábitos de consumo por materiales que no contaminen.</t>
  </si>
  <si>
    <t>El tiempo es todo nuestro, hagamos que valga la pena ❤️</t>
  </si>
  <si>
    <t>Que buena onda por ese conductor que respetó a Firulais!</t>
  </si>
  <si>
    <t>Si queréis comida fritanga, mojitos, carnaza y reguetón, es vuestro sitio. Se pierden las buenas tradiciones.</t>
  </si>
  <si>
    <t>[['Carnaza', 0.7142857142857143]]</t>
  </si>
  <si>
    <t>Los hombres solitarios, que siempre están leyendo y aprendiendo, son los más peligrosos a la hora de revolucionar el mundo</t>
  </si>
  <si>
    <t>De verdad que haber retomado ir al gimnasio ha sido de las mejores decisiones ever. Me estoy sintiendo demasiado bien conmigo mismo 😭❤️</t>
  </si>
  <si>
    <t>Viera estado poca madres que hubiera caído la nevada en noviembre y diciembre... lastima que es por el calentamiento global.</t>
  </si>
  <si>
    <t>[['Loba', 2.5]]</t>
  </si>
  <si>
    <t>Molaría que hicieses también una tertulia con Antonio y otro invitado como bien podría ser shauncrack y hablaran en su mayoría de noticias relacionadas con el arte y la música</t>
  </si>
  <si>
    <t>Los árboles nos proporcionan múltiples beneficios por lo que es indispensable cuidarlos y protegerlos.</t>
  </si>
  <si>
    <t>Hagamos consciencia y cuidemos la población arbórea de los parques de nuestra ciudad para poder seguir disfrutando de la sombra que nos brindan en esta temporada de calor</t>
  </si>
  <si>
    <t>Cómo hago para rebajar estos 10kg en una semana? Tengo los 10kg que aumente en pandemia.</t>
  </si>
  <si>
    <t>Andrei eres muy grande me encantas.</t>
  </si>
  <si>
    <t>te amo tiempo libre no te cambiaría por nada del mundo</t>
  </si>
  <si>
    <t>El crecimiento de mora está muy infravalorado, debería tener mucho más éxito, ojala un día tengamos un tema juntos pero hasta entonces seguiré practicando por lo mio familia 🎧🤍✍🏼</t>
  </si>
  <si>
    <t>Lo hicisteis y volveremos a hacerlo!</t>
  </si>
  <si>
    <t>Aiiiñ sentí que con ella todas las mujeres mexicanas vamos al espacio.</t>
  </si>
  <si>
    <t>Estoy fascinada con este nuevo “estilo” de edición, se siente una Divaza más fresca, más renovada.😳🤍</t>
  </si>
  <si>
    <t>@rob_garciagarcia hazle este truco a Gabriel! Jaja.</t>
  </si>
  <si>
    <t>Bonita tarde</t>
  </si>
  <si>
    <t>Y el precio ?eso es lo importante.</t>
  </si>
  <si>
    <t>Amo la enseñanza de este video chama, siempre humilde, creas mucha conciencia.</t>
  </si>
  <si>
    <t>¿Se acuerdan de mi cebolla? Me la voy a comer como snack jajajajaja hasta yo hice gestos jajajajaja</t>
  </si>
  <si>
    <t>Muchas gracias amigos! 🙌</t>
  </si>
  <si>
    <t>Nunca había llorado por algo asi! Que brutal se siente muchas bendiciones para los tres! Y será NENAAAAA 👸🏼</t>
  </si>
  <si>
    <t>¿Alguien sabe cuándo empiezan los SAW MINECRAFT GAMES?</t>
  </si>
  <si>
    <t>Y sinceramente después de haber recibido tanto de alguien nunca vas a esperar menos de nadie</t>
  </si>
  <si>
    <t>El segundo puesto era de chanel.</t>
  </si>
  <si>
    <t>Yo vivo en Neuquén Capital, Provincia de Neuquén (al lado de Rio Negro) y vamos siempre que podemos, ya que la distancia no es tanta. Y es hermoso año tras año, incluso hay una pista de patinaje en la ciudad de Bariloche que te da vistas al lago. Si sos extranjero si te conviene por ahí buscar una agencia de viajes para conocer la ciudad, los alrededores y su historia, al menos los dos primeros días de tu viaje. Mucha gente de paises europeos (de Alemania, Suiza, Suecia, Bélgica, Ucrania, Polonia, Rusia, etc) emigro para lo que es la Patagonia y también al resto del pais, pero en el sur se siente mas por la historia, por la arquitectura, la cultura, las leyendas, las creencias (por ejemplo: la creencia de los duendes) y demás.</t>
  </si>
  <si>
    <t>tengo casa sola tres dias , mis pastillas me esperan</t>
  </si>
  <si>
    <t>Al mantener las calles limpias no solo ayudamos a que nuestra ciudad se vea bonita, también ayudamos a que todos podamos disfrutar de un paseo sin el riesgo de tropezar con algún envase vació, envoltura o bolsa🌎💚
👉#PueblaHoyToca Mantener limpias nuestras calles.</t>
  </si>
  <si>
    <t>La participación de todos es muy importante no tires desechos en nuestras calles para prevenir inundaciones en temporada de lluvias, con este tipo de acciones tan simples podemos lograr mucho</t>
  </si>
  <si>
    <t>de paso el tiempo esta pa escucharla</t>
  </si>
  <si>
    <t>Las mujeres son todo lo que está bien, no quiero decir que los hombres no lo estén también</t>
  </si>
  <si>
    <t>Para el mercado, donde hay una necesidad hay un costo.</t>
  </si>
  <si>
    <t>Maravilha colombiana !! 😍😍😍😍😍😍</t>
  </si>
  <si>
    <t>familia ya tengo la otra cuenta de nuevo</t>
  </si>
  <si>
    <t>Mi hermano Santiago se murió hace 8 años
El otro día un nene que nunca vi en mi vida vino corriendo gritando “Juli Juli!” y me abrazó fuerte
La mamá lo reta de lejos: “Santiago vení para acá!” Elijo creer</t>
  </si>
  <si>
    <t>Tomarle fotos a la luna es mi pasión</t>
  </si>
  <si>
    <t>Jamás pensé q me interesaría tanto el tema del arte y su historia..gracias Jordi por tu gran proyecto ..ni 20mil documéntales sobre este tema lograrían hacerme sentarme 3 horas como lo logro este Podcast..saludos de un cubano 🇨🇺 desde rusia 🇷🇺</t>
  </si>
  <si>
    <t>[['Ogro', 0.7142857142857143]]</t>
  </si>
  <si>
    <t>Si cuando les tocó gobernar no iban a trabajar, imagínense lo que hacen siendo legisladores de la oposición.</t>
  </si>
  <si>
    <t>Así tan humilde yo saludos divaza dios te bendiga siempre y a cada uno que leea este comentario saludos y bendiciones 💜 🏳️‍🌈🏳️‍🌈🏳️‍🌈🏳️‍🌈🏳️‍🌈🏳️‍🌈🏳️‍🌈🏳️‍🌈🏳️‍🌈🏳️‍🌈🏳️‍🌈🏳️‍🌈🏳️‍🌈</t>
  </si>
  <si>
    <t>Los árboles en nuestra ciudad no sólo adornan el paisaje también nos brindan oxígeno fresco y ayudan a regular la temperatura en época de calor. #PueblaHoyToca Cuidar los árboles 🌳💚😄</t>
  </si>
  <si>
    <t>La gestión será directa? O lo privatizaran?</t>
  </si>
  <si>
    <t>Felicidades Eva te lo mereces.</t>
  </si>
  <si>
    <t>abro hilo de cosas raras que me manda jovani....</t>
  </si>
  <si>
    <t>No me quiero ilusionar así que esperaré que se confirme.</t>
  </si>
  <si>
    <t>Se podrá ver en la calle?</t>
  </si>
  <si>
    <t>dejo este tweet pa que me envíen un delivery de algo rico xfa 🥺😭</t>
  </si>
  <si>
    <t>A falta de Silent Hills, #MADiSON estrena un tráiler que nos asusta tanto como el proyecto de Kojima</t>
  </si>
  <si>
    <t>Es buenísimo cuando estás de viaje y encuentras a una persona que es de tu mismo país y ya te sientes como en casa y ven la cosas que vio ayer como que es por primera vez muy bueno</t>
  </si>
  <si>
    <t>Johnny Depp decidió no tomar el dinero de Amber Head; dijo “nunca se trató de dinero, sino de restaurar mi reputación— y se hizo.”
Mis respetos 🤜🏻🤛🏻</t>
  </si>
  <si>
    <t>Justo compartí unas fotitos de ahí el dia de ayer en mi insta .❤️</t>
  </si>
  <si>
    <t>Desde entonces ya éramos muchos en xochihouston😂.</t>
  </si>
  <si>
    <t>Menos fiesta y más democracia.</t>
  </si>
  <si>
    <t>MUY BUENO EL VIDEO Y USTEDES DOS HACEN UNA BUENA DUPLA COMO YOUTUBERS.SIGAN ASI!</t>
  </si>
  <si>
    <t>Si tuvieran un mínimo de decencia dejarían de ser unos putos fascistas</t>
  </si>
  <si>
    <t>[['Puto', 2.5], ['Fascista', 1.25]]</t>
  </si>
  <si>
    <t>Hay que tener cuidado con esos grupos de subnormales que quieren formar grupos paramilitares para volver a la violencia. También hay que seguir buscando proteger al presidente Petro</t>
  </si>
  <si>
    <t>[['Subnormal', 1.0]]</t>
  </si>
  <si>
    <t>Un aviso divino. Salgan de ahí subnormales.</t>
  </si>
  <si>
    <t>te dare la putiza de tu vida si me vuelves a dirigir la palabra, estupido</t>
  </si>
  <si>
    <t>[['Iza', 0.1], ['Ido', 0.1]]</t>
  </si>
  <si>
    <t>Después de cómo pusisteis a la chavala por los putos podemitas de Sálvame en el Benidorm Fest? Anda Vasile vete a cagar</t>
  </si>
  <si>
    <t>[['Puto', 2.5], ['Ido', 0.1]]</t>
  </si>
  <si>
    <t>Todos los rojos hijos de puta votan según el nivel de subvención que reciben, o carguitos a los que pueden optar.</t>
  </si>
  <si>
    <t>[['Rojo', 0.1], ['Puta', 2.5]]</t>
  </si>
  <si>
    <t>Putos maricones, igual que el presidente sanchez y begoño.</t>
  </si>
  <si>
    <t>[['Puto', 2.5], ['Marico', 2.5]]</t>
  </si>
  <si>
    <t>JAJAJAJAJAJA ROJOS HIJOS DE PUTA, COCAINOMANOS, DROGATAS, MAFIOSOS....
AJAJAJAJAJAJAJAJ
#EleccionesAndalucia2022 OS VAMOS A BARRER BASURAAAAAAAA</t>
  </si>
  <si>
    <t>[['Rojo', 0.1], ['Puta', 2.5], ['Gata', 2.5], ['Basura', 5.0]]</t>
  </si>
  <si>
    <t>Putos podemitas los del FMI 😏</t>
  </si>
  <si>
    <t>[['Puto', 2.5]]</t>
  </si>
  <si>
    <t>yo la otra vez fui a comprar y la señora que atienda, estaba bien buena, casi me la cogia con la mirada</t>
  </si>
  <si>
    <t>Todavía está el Coletas rata chepuda dando coletazos???</t>
  </si>
  <si>
    <t>El que siga votando a Perro Sanchez le arranco la cabeza</t>
  </si>
  <si>
    <t>vamos a coger y grabamos video puta</t>
  </si>
  <si>
    <t>[['Coger', 0.1], ['Puta', 2.5]]</t>
  </si>
  <si>
    <t>Hijos de puta los que respaldan a ese vago</t>
  </si>
  <si>
    <t>[['Puta', 2.5], ['Vago', 1.25]]</t>
  </si>
  <si>
    <t>Los putos podemitas se montarían una operación Arañaza de Tres pares de cojones con todo el espectro a su izquierda</t>
  </si>
  <si>
    <t>[['Puto', 2.5], ['Cojones', 2.5]]</t>
  </si>
  <si>
    <t>Putos podemitas!!!
Cuanta mentira</t>
  </si>
  <si>
    <t>que asco de podemitas... es lo más preciso</t>
  </si>
  <si>
    <t>Están PEPERIZANDO el Ambiente, están preparando a la población para mandar a tomar porculo a todos los putos rojos!!</t>
  </si>
  <si>
    <t>[['Iza', 0.1], ['Culo', 2.5], ['Puto', 2.5], ['Rojo', 0.1]]</t>
  </si>
  <si>
    <t>Mejor hacer un cribado en la politica , en busca de Rojos hijos de puta</t>
  </si>
  <si>
    <t>Se tiene que ser un enfermo y degenerado para sentirse representado por esto....
Homosexual que se respeta no se siente representado por estos subnormales.</t>
  </si>
  <si>
    <t>[['Degenerado', 1.25], ['Subnormal', 1.0]]</t>
  </si>
  <si>
    <t>Me gustan tus senos, como quisiera hacerte el amor y cogerte todos los días, perra.</t>
  </si>
  <si>
    <t>[['Coger', 0.1], ['Perra', 2.5]]</t>
  </si>
  <si>
    <t>Qué tiempos cuando se hacían 10.000 pcrs al día entre asintomáticos y 3.000 daban positivo.
En tres días y pico todos habríamos "pasado" el bicho, de haber existido.
Una calculadora del chino desmontó la cutre estafa del virus chino para subnormales profundos del Estado profundo.</t>
  </si>
  <si>
    <t>[['Bicho', 0.7142857142857143], ['Ido', 0.1], ['Cutre', 0.8333333333333334], ['Subnormal', 1.0]]</t>
  </si>
  <si>
    <t>cuando estes enojado, solo pegale a la pared con tu cabeza, si sale sangre entonces funciono</t>
  </si>
  <si>
    <t>deberias de chupar mas pitos, y no diras eso</t>
  </si>
  <si>
    <t>[['Pito', 2.5]]</t>
  </si>
  <si>
    <t>Socialistas que apoyáis esto, putos Podemitas, sois la escoria de España Que VERGÜENZA, de okupa y cobrando ayudas
Yo le daba una paliza ahí mismo, es alucinante la pobre señora...dice que le da un ataque de ansiedad y el señor...es lo que hay ahora
JODER 🤬🤬🤬🤬🤬🤬</t>
  </si>
  <si>
    <t>[['Puto', 2.5], ['Escoria', 5.0], ['Iza', 0.1], ['Joder', 0.1]]</t>
  </si>
  <si>
    <t>multinacionales en 1/06/22 a las 00:00 : 🏳️‍🌈
multinacionales en 1/7/22 a las 0:00 : putos maricones de mierda BUENO ALGUIEN SE ACUERDA DE UCRANIA-</t>
  </si>
  <si>
    <t>[['Puto', 2.5], ['Marico', 2.5], ['Mierda', 1.25]]</t>
  </si>
  <si>
    <t>Se tira al coletas rata no??? Pues mal folla seguro. Nada más q veas la cara de todas las q se ha tirado. Avinagras perdidas</t>
  </si>
  <si>
    <t>[['Rata', 0.7142857142857143], ['Tirado', 1.25], ['Perdida', 1.25]]</t>
  </si>
  <si>
    <t>Los PEPEROS Sois la misma mierda que esos putos rojos!!</t>
  </si>
  <si>
    <t>[['Mierda', 1.25], ['Puto', 2.5], ['Rojo', 0.1]]</t>
  </si>
  <si>
    <t>Y los ERES y los abusos a las niñas de Valencia.? Rojos hijos de puta enfermos.</t>
  </si>
  <si>
    <t>Mora hija de puta</t>
  </si>
  <si>
    <t>Dejad en paz a los putos niños, dejadles ser niños. Dejadles que descubran su sexualidad por sí mismos como hicimos todos y dejad de manchar de mierda absolutamente todo lo que tocáis, rojos hijos de puta.</t>
  </si>
  <si>
    <t>[['Puto', 2.5], ['Mierda', 1.25], ['Rojo', 0.1], ['Puta', 2.5]]</t>
  </si>
  <si>
    <t>MALDITOS INEPTOS @baccredomaticgt NINGUNO DE SUS MALDITOS CANALES SIRVEN PARA NI MIERDA !</t>
  </si>
  <si>
    <t>[['Maldito', 1.25], ['Inepto', 1.0], ['Maldito', 1.25], ['Mierda', 1.25]]</t>
  </si>
  <si>
    <t>Como quisiera cogerte ahora mismo</t>
  </si>
  <si>
    <t>[['Coger', 0.1]]</t>
  </si>
  <si>
    <t>y tu culo? quiero verlo mami</t>
  </si>
  <si>
    <t>te apuesto que si te golpean, ya no pensarias asi, es más, ve a que te den una putisa estupido</t>
  </si>
  <si>
    <t>Hijos de puta les quitaba el puto sueldo</t>
  </si>
  <si>
    <t>[['Puta', 2.5], ['Puto', 2.5]]</t>
  </si>
  <si>
    <t>Más vale gordito panzón, que musculoso maricón. 😌</t>
  </si>
  <si>
    <t>[['Culo', 2.5], ['Maricón', 2.5]]</t>
  </si>
  <si>
    <t>siempre has sido asi de culona? o te operaste mamasita</t>
  </si>
  <si>
    <t>[['Ido', 0.1], ['Culo', 2.5]]</t>
  </si>
  <si>
    <t>Yo creo que sería el viejo judío de mierda y más encima maricon que se anda fijando en weas tontas el Melnick</t>
  </si>
  <si>
    <t>[['Judío', 1.6666666666666667], ['Mierda', 1.25], ['Marico', 2.5]]</t>
  </si>
  <si>
    <t>Que se siente ir al baño y ver que tu piel es del mismo color que la cagada que accabas de dejar en el inodoro, prieto leftypolero?</t>
  </si>
  <si>
    <t>[['Cagada', 1.25]]</t>
  </si>
  <si>
    <t>Y como no, todo eso lo defienden podemitas, etarras, golpistas y socialistas.</t>
  </si>
  <si>
    <t>Sois unos hijos de puta.</t>
  </si>
  <si>
    <t>No hagas caso a los rojos hijos de puta tu sola vales mucho más que todos ellos juntos tu siempre con la cabeza bien alta corazón y ni puto caso a esa basofia</t>
  </si>
  <si>
    <t>[['Rojo', 0.1], ['Puta', 2.5], ['Puto', 2.5]]</t>
  </si>
  <si>
    <t>cuando yo tenia tu edad, los politicos no eran tan ineptos como ahora, ve a AMLO, siempre tiene ese mismo pensamiento</t>
  </si>
  <si>
    <t>[['Inepto', 1.0]]</t>
  </si>
  <si>
    <t>Mira, pedazo de mierda, soy votante de VOX, y mi hijo está lo suficientemente educado como para ir con orden por la vida. Me recuerdan más a rojos hijos de puta próximos a ti, de los que asaltais comercios y quemais contenedores en vuestras "manis". ¿Te quedó claro, gilipollas?</t>
  </si>
  <si>
    <t>[['Mierda', 1.25], ['Rojo', 0.1], ['Puta', 2.5], ['Gilipollas', 1.0], ['Polla', 2.5], ['Gil', 1.0], ['Gili', 1.0]]</t>
  </si>
  <si>
    <t>Y por supuesto,el Coletas Rata estaría procesado y en prisión preventiva,y procesados todos los presidentes de las Comunidades sociatas,y aliadas golpistas y terroristas</t>
  </si>
  <si>
    <t>[['Rata', 0.7142857142857143], ['Risión', 0.7142857142857143]]</t>
  </si>
  <si>
    <t>Putos podemitas macho</t>
  </si>
  <si>
    <t>quisiera ver tu culo, puedo?</t>
  </si>
  <si>
    <t>Edu Aguirre quien ha dicho esto? Tus putos maricones del AS?</t>
  </si>
  <si>
    <t>ROJOS HIJOS DE PUTA ..LES GUSTA CREAR MINISTERIOS PARA ROBAR DINERO AL ESTADO</t>
  </si>
  <si>
    <t>rompete las costillas, subete al techo de tu casa y te avientas de lado</t>
  </si>
  <si>
    <t>[['Pete', 1.0]]</t>
  </si>
  <si>
    <t>Coincido con usted.
Patéticos los rojos!!!</t>
  </si>
  <si>
    <t>[['Ido', 0.1], ['Patético', 1.25], ['Rojo', 0.1]]</t>
  </si>
  <si>
    <t>y si me la chupas ? no quieres?</t>
  </si>
  <si>
    <t>Vergüenza de España es tener a politicos tan miserables como Echenique.
La falta de conexión se puede deber a muchas causas:mantenimiento, situación de la Red, exceso de viento... Pero sobre todo porque la conexión tarda varios minutos.
Podemitas, sois muy idiotas.</t>
  </si>
  <si>
    <t>[['Miserable', 1.25], ['Idiota', 1.0]]</t>
  </si>
  <si>
    <t>yo te recomiendo que te den una madriza, para que sigas pensando asi de estupido</t>
  </si>
  <si>
    <t>donde guardas esas tetas? yo en la otra foto no las vi, estas bien buenaaaaaaaaaaa</t>
  </si>
  <si>
    <t>A los putos rojos no nos los quitamos de este país ni con agua caliente 😡</t>
  </si>
  <si>
    <t>[['Puto', 2.5], ['Rojo', 0.1]]</t>
  </si>
  <si>
    <t>ya me di cuenta que México siempre esta lleno de pendejos, asi igual como tu</t>
  </si>
  <si>
    <t>[['Pendejo', 1.0]]</t>
  </si>
  <si>
    <t>Os engañan como a subnormales.</t>
  </si>
  <si>
    <t>callate, estupido</t>
  </si>
  <si>
    <t>Sí España fuera un país serio, no dejaba entrar un colombiano a España, pero somos un país lleno de rojos hijos de puta que ven en Bildu un partido de Concordia, a sus víctimas las tachan de jetas y miran hacia otro lado.</t>
  </si>
  <si>
    <t>[['Rojo', 0.1], ['Puta', 2.5], ['Ido', 0.1], ['Jeta', 0.8333333333333334]]</t>
  </si>
  <si>
    <t>#NuevaFotoDePerfil ya era hora coño putos maricones</t>
  </si>
  <si>
    <t>[['Coño', 2.5], ['Puto', 2.5], ['Marico', 2.5]]</t>
  </si>
  <si>
    <t>Coletas Rata es el que fomenta este modelo de sociedad ,este HDPT con el consentimiento de Sanchiflas nos está llevando a estas injusticias ,y el mierdas de Feeijo tendiendo la mano a diálogos y encuentros con los que están arruinando España,tanta culpa tiene unos cómo los otros</t>
  </si>
  <si>
    <t>[['Rata', 0.7142857142857143], ['Fome', 1.0], ['Mierda', 1.25], ['Ruin', 1.25], ['Ruina', 1.25]]</t>
  </si>
  <si>
    <t>Miren a estos malditos mafiosos rateros corruptos vende patrias prianistas asqueroso Carlos Alazraki dé mierda lavadores de dinero lambe votas dé todos los prianistas</t>
  </si>
  <si>
    <t>[['Maldito', 1.25], ['Ratero', 0.1], ['Corrupto', 1.25], ['Asqueroso', 0.8333333333333334], ['Mierda', 1.25]]</t>
  </si>
  <si>
    <t>No puedo soportar a los subnormales que mantienen que se está en el gobierno a la carta. Y se quedan con lo “bueno” y culpan a los otros (PSOE) de lo malo. Los podemitas son de una incultura política enciclopédica.</t>
  </si>
  <si>
    <t>Quienes eran los responsables de las muertes en las residencias de ancianos de las comunidades sociatas?El Coletas Rata o el presidente sociata de la Comunidad?Yo creo que el Coletas Rata, pero si creéis que es el sociata,el rojerio no pide responsabilidad alguna. Hipócritas!</t>
  </si>
  <si>
    <t>[['Rata', 0.7142857142857143], ['Rata', 0.7142857142857143], ['Hipócrita', 1.25]]</t>
  </si>
  <si>
    <t>El Coletas Rata ya ha sido juzgado por el pueblo, está fuera de la política,y Ayuso dando hostiazos a los perroflautas</t>
  </si>
  <si>
    <t>[['Rata', 0.7142857142857143], ['Ido', 0.1], ['Hostia', 0.7142857142857143], ['Perroflauta', 1.6666666666666667]]</t>
  </si>
  <si>
    <t>Trabajo con políticos, de todos los partidos, los mas respetuosos y educados con los trabajadores los putos podemitas. 🤔 🤷‍♀️</t>
  </si>
  <si>
    <t>[['Ido', 0.1], ['Puto', 2.5]]</t>
  </si>
  <si>
    <t>Putos podemitas mentirosos, Abascal no ha dicho nada de eso después de la masacre de hoy.</t>
  </si>
  <si>
    <t>[['Puto', 2.5], ['Mentiroso', 1.25], ['Acre', 0.1]]</t>
  </si>
  <si>
    <t>No tendréis dinero para gasolina y os tendréis que quedar en vuestra puta casa comprando por Amazon y viendo Netflix. Así además reducíreis vuestra huella de carbono, subnormales!</t>
  </si>
  <si>
    <t>[['Puta', 2.5], ['Subnormal', 1.0]]</t>
  </si>
  <si>
    <t>asi me gustan de culonas mamasita</t>
  </si>
  <si>
    <t>asi naciste de pendejo? o solo los lunes eres asi?</t>
  </si>
  <si>
    <t>ven a mi casa para cogerte por el culo</t>
  </si>
  <si>
    <t>[['Coger', 0.1], ['Culo', 2.5]]</t>
  </si>
  <si>
    <t>estas bien buena, te voy a coger un dia</t>
  </si>
  <si>
    <t>Haz patria mata un chairo</t>
  </si>
  <si>
    <t>[['Chai', 0.1]]</t>
  </si>
  <si>
    <t>El negro no tendría ni que ser diputado y lo han puesto los putos Podemitas...
Yo le retornaba a su país de la forma en que ha venido, en una patera, y con medio litro de agua...</t>
  </si>
  <si>
    <t>[['Puta', 2.5], ['Puto', 2.5], ['Ido', 0.1]]</t>
  </si>
  <si>
    <t>muestrame las tetas por favor, o vendeme las fotos</t>
  </si>
  <si>
    <t>A ver Isaias de los cojones...
El Rey Juan Carlos, a traido Paz e inversiones durante casi los 45 años que ha estado reinando.
Es un follador nato y prefiero que se gaste parte de mi dinero, antes que se lo gasten los putos podemitas o rojos vagos y perros.
Punto.
Viva el Rey!!!</t>
  </si>
  <si>
    <t>[['Cojones', 2.5], ['Ido', 0.1], ['Puto', 2.5], ['Rojo', 0.1], ['Vago', 1.25], ['Punto', 0.1]]</t>
  </si>
  <si>
    <t>dimelo tu, cuantos cerebros tienes? pendejo</t>
  </si>
  <si>
    <t>Y saben quién sois y cómo ha llegado la ex cajera, vía coletas rata, a ser un parásito</t>
  </si>
  <si>
    <t>[['Rata', 0.7142857142857143], ['Parásito', 1.25]]</t>
  </si>
  <si>
    <t>todos los de tu familia son asi de tontos? o eres el unico?</t>
  </si>
  <si>
    <t>[['Tonto', 1.0]]</t>
  </si>
  <si>
    <t>quisiera ver tus senos, me pasas una foto? o una de tu culo, tu elige</t>
  </si>
  <si>
    <t>golpeate en la cabeza hasta que no tengas conciencia</t>
  </si>
  <si>
    <t>ni que fuera AMLO, el si esta estupido, mira su gobierno</t>
  </si>
  <si>
    <t>y yo creyendo que solo los putos podemitas se traian las mierdas de EEUU, voxemitas tambien parece
y estos son los que estan en contra de la globalizacion</t>
  </si>
  <si>
    <t>[['Puto', 2.5], ['Mierda', 1.25], ['Iza', 0.1], ['Loba', 2.5]]</t>
  </si>
  <si>
    <t>Que "guapo contra las mujeres" sos un maricon de cuarta, vos deberías perder tus fueros por payaso</t>
  </si>
  <si>
    <t>[['Marico', 2.5], ['Payaso', 0.7142857142857143]]</t>
  </si>
  <si>
    <t>Tremendo maricon que tenernos por presidente, nunca dio la cara al pueblo!!!</t>
  </si>
  <si>
    <t>[['Marico', 2.5]]</t>
  </si>
  <si>
    <t>Totalmente de acuerdo contigo. A los "putos" podemitas no nos cambian ni por tó el oro del mundo.</t>
  </si>
  <si>
    <t>a poco eres tu? pense que solo tu hermano estaba pendejo</t>
  </si>
  <si>
    <t>y la operacion de la cara? eso aun no se te ha quedado, sigues igual de estupido</t>
  </si>
  <si>
    <t>ningun dia es malo para insultar a estos subnormales!</t>
  </si>
  <si>
    <t>A los ancianos,el coletas rata los mató a drede🤬🤬🤬🤬🤬🤬y se está yendo de rositas!!😤😤😤😤</t>
  </si>
  <si>
    <t>Asco?? Asco da todo lo que sea el coletas rata!! “ jarabe democrático”</t>
  </si>
  <si>
    <t>Putos podemitas i puta colau</t>
  </si>
  <si>
    <t>[['Puto', 2.5], ['Puta', 2.5], ['Cola', 0.1]]</t>
  </si>
  <si>
    <t>asi es mi presidente, un corrupto y estupido</t>
  </si>
  <si>
    <t>[['Corrupto', 1.25], ['Ido', 0.1]]</t>
  </si>
  <si>
    <t>picosas o b8s de mierda negro mitomano</t>
  </si>
  <si>
    <t>[['Mierda', 1.25]]</t>
  </si>
  <si>
    <t>Siempre devolvía pero esta vez los ertes es un engaño,pan para hoy ,hambre para mañana, putos podemitas del gobierno comunistas bolcheviques 🤣🤣🤣</t>
  </si>
  <si>
    <t>a estos malditos terroritas dene de tratarlo como se debe no como humanos!!</t>
  </si>
  <si>
    <t>[['Maldito', 1.25], ['Rata', 0.7142857142857143]]</t>
  </si>
  <si>
    <t>eres asi de pendejo siempre?</t>
  </si>
  <si>
    <t>Sobre Dayana Mendoza
No será perfecta y habrá cometido errores
Como todos
Pero que vengan los depravados progres de la comunidad LGBT XYZ 123 .COM .NET a querer destruirla como hacen con cualquiera que les pone un stop?
Váyanse a lavarse ese 🌈</t>
  </si>
  <si>
    <t>[['Ido', 0.1], ['Depravado', 1.25], ['Cualquiera', 0.1]]</t>
  </si>
  <si>
    <t>quisieras que te cogiera un negro toodos los dias?</t>
  </si>
  <si>
    <t>Seguro que todo eso sumado son menos que los más de 12 mil quw ha fusilado tu revolución so maricón</t>
  </si>
  <si>
    <t>[['Maricón', 2.5]]</t>
  </si>
  <si>
    <t>¿De donde salen tantos actores subnormales?</t>
  </si>
  <si>
    <t>Pues yo soy de la reserva y no soy in asesino como ese cobarde que habla ahí
Y voy a votar por Petro venga mateme maricon de mierda
Se ve que nunca dejó de ser un grasoso recluta</t>
  </si>
  <si>
    <t>[['Asesino', 1.25], ['Cobarde', 1.25], ['Marico', 2.5], ['Mierda', 1.25], ['Soso', 1.0]]</t>
  </si>
  <si>
    <t>Estas mierdas asquerosas justifican a los purulentos podemitas y gente así.</t>
  </si>
  <si>
    <t>[['Mierda', 1.25], ['Lento', 1.0]]</t>
  </si>
  <si>
    <t>deberias de cortarte los dedos, asi siempre funciona</t>
  </si>
  <si>
    <t>Pero como es posible que este SINVERGUENZA Y SU PARTIDO CORRUPTO SIGAN GOBERNANDO? Ladronessssssss</t>
  </si>
  <si>
    <t>[['Ido', 0.1], ['Corrupto', 1.25]]</t>
  </si>
  <si>
    <t>Los del Real Madrid son putos podemitas, ya está día arruinado</t>
  </si>
  <si>
    <t>[['Puto', 2.5], ['Ruin', 1.25], ['Ruina', 1.25]]</t>
  </si>
  <si>
    <t>Putos podemitas, que asco pueden llegar a dar.</t>
  </si>
  <si>
    <t>mira como una feminista habla como pendeja es mi pasion</t>
  </si>
  <si>
    <t>Típico cobarde y maricon típico 🤣😅🤣😅🤣😅</t>
  </si>
  <si>
    <t>[['Cobarde', 1.25], ['Marico', 2.5]]</t>
  </si>
  <si>
    <t>Putos asquerosos</t>
  </si>
  <si>
    <t>[['Puto', 2.5], ['Asqueroso', 0.8333333333333334]]</t>
  </si>
  <si>
    <t>en serio, si te veo en la calle si te parte tu madre</t>
  </si>
  <si>
    <t>Esa es la musica que os gusta a los putos rojos… ARRIBA ESPAÑA</t>
  </si>
  <si>
    <t>Q poquísima vergüenza tenéis los rojos,lo q os avala es la jarta de putas y coca q tenéis entre pecho y espalda</t>
  </si>
  <si>
    <t>Rojos, sois todos unos hijos de la gran puta. Basura.</t>
  </si>
  <si>
    <t>[['Rojo', 0.1], ['Puta', 2.5], ['Basura', 5.0]]</t>
  </si>
  <si>
    <t>La vida de un marisco gira alrededor del sexo , eso es lo único en que piensan . Por eso hay que tener cuidado con nuestros hijos varones menores de edad, acepten que los homosexuales son una aberración, no es algo normal, no defiendan lo indefendible,dios no dijo marisco .</t>
  </si>
  <si>
    <t>[['Aberración', 1.25]]</t>
  </si>
  <si>
    <t>Para vos #CabezaDeTermo q votás x la bici de tu abuela ✌️y comés polenta #NacAndPop #CFKLadronaDeLaNacionArgentina #Chorra #SeVan</t>
  </si>
  <si>
    <t>[['Chorra', 2.5]]</t>
  </si>
  <si>
    <t>Que hijos de puta, el problema en si es el capitalismo, sigan pensando que es la panacea.</t>
  </si>
  <si>
    <t>Coletas rata? No diga nada más. Su ceguera es puro odio.</t>
  </si>
  <si>
    <t>la verdad es que no, pero si quieres te puedo violar</t>
  </si>
  <si>
    <t>A ver si escuchamos a la ex del Coletas Rata hablar en Inglés.</t>
  </si>
  <si>
    <t>[['Chamo', 0.1], ['Rata', 0.7142857142857143]]</t>
  </si>
  <si>
    <t>los homosexuales no deberian salir a la calle</t>
  </si>
  <si>
    <t>Antonio see cree que los españoles somos subnormales</t>
  </si>
  <si>
    <t>Dejar a los críos en paz, rojos hijos de puta.</t>
  </si>
  <si>
    <t>TONTOPOLLAS</t>
  </si>
  <si>
    <t>[['Polla', 2.5], ['Tonto', 1.0]]</t>
  </si>
  <si>
    <t>Es lo q I.Montero-Podemitas gays/lesbianas qieren q crean ls q no vivían entonces.Q ls niños lo aprendan como VERDAD INCUESTIONABLE.Mitad/final 70-80,en mis amigos había gays,ls+guapos dl grupo para fastidio d ls chicas.Lesbianas tb y sin problemas.¿Q hay tras ste montaje falso?</t>
  </si>
  <si>
    <t>[['Falso', 1.25]]</t>
  </si>
  <si>
    <t>me cago en la boca de la puta de tu madre</t>
  </si>
  <si>
    <t>[['Cago', 1.25], ['Puta', 2.5]]</t>
  </si>
  <si>
    <t>Vaya asco dais las dos, bueno el partido entero, hijos de puta.</t>
  </si>
  <si>
    <t>[['Ido', 0.1], ['Puta', 2.5]]</t>
  </si>
  <si>
    <t>coman mierda, coman mucha mierda los que piensan que era mejor que ganará un viejo misógino, machista y clasista, por pensar que con petro seríamos otra venezuela, coman mucha mierda, nada más para decirles.</t>
  </si>
  <si>
    <t>[['Mierda', 1.25], ['Mierda', 1.25], ['Machista', 2.5], ['Mierda', 1.25]]</t>
  </si>
  <si>
    <t>En Madrid hay un 53% de imbéciles que han votado esto a pesar de que a la mayoría de ellos les va a perjudicar. La única conclusión matemática posible es que la mayoría de los madrileños son profundamente subnormales.</t>
  </si>
  <si>
    <t>[['Imbécil', 1.0], ['Leño', 0.7142857142857143], ['Subnormal', 1.0]]</t>
  </si>
  <si>
    <t>A por elloé oé!
Putos podemitas independentistas...</t>
  </si>
  <si>
    <t>si te gusta que te la metan por el ano?</t>
  </si>
  <si>
    <t>cuando quieres? tu dime tu direccion y te cojo rico mami para darte en todo tu culo</t>
  </si>
  <si>
    <t>La extrema izquierda solo reúne a 100 rojos contra la OTAN, entre gritos de "putos nazis".
¡Enfermos acomplejaos!</t>
  </si>
  <si>
    <t>[['Rojo', 0.1], ['Puto', 2.5]]</t>
  </si>
  <si>
    <t>momento chairo iletrado.</t>
  </si>
  <si>
    <t>COMO NO ESPABILEMOS LOS 26.000.000 DE ROJOS HIJOS DE PUTA LO QUE QUEDA EN BLANCO SE VA A CONVERTIR EN NAZISMO.
ESPAÑA SERA UNA DICTADURA.
Y OJALA ME EQUIVOQUE.
LO PILLAIS @PSOE
@PODEMOS
@sanchezcastejon
ANDALUZ DE IZQUIERDAS QUE NO PIENSAS VOTAR... HAZ UN ESFUERZO Y VOTA</t>
  </si>
  <si>
    <t>[['Rojo', 0.1], ['Puta', 2.5], ['Pilla', 0.1]]</t>
  </si>
  <si>
    <t>A mamarla rojos hijos de puta, grande @CremasOficial
somos los más grandes</t>
  </si>
  <si>
    <t>a poco te gusta la verga?</t>
  </si>
  <si>
    <t>[['Verga', 2.5]]</t>
  </si>
  <si>
    <t>putos rojos comunistas ,tienen el ejército dominado......jajajaja...
ya no lo llamaron mas</t>
  </si>
  <si>
    <t>FAKE, Ayuso trae inversores. Estas chicas podemitas solo pueden traer y extender porquería, como sucedión con la covid-19.</t>
  </si>
  <si>
    <t>No te confundas, negro. Mi culo es más blanco que la palma de tu mano</t>
  </si>
  <si>
    <t>CHUPANDO PICO, COMO DE COSTUMBRE PEDAZO DE MARICON RECULIAO JAJAJA</t>
  </si>
  <si>
    <t>Cómo va a encontrar árboles en Madrid, si está todo el día en el baño refrescándose ...
con el Coletas rata chepuda</t>
  </si>
  <si>
    <t>Son seres de luz, superiores, y dan consejos que son oro puro.
Putos podemitas.</t>
  </si>
  <si>
    <t>Perdónalos Johny. Sigan bancando a los dos centrales subnormales que tenemos que vamos a ganar la copa de la concha de su madre</t>
  </si>
  <si>
    <t>[['Subnormal', 1.0], ['Opa', 0.1], ['Concha', 2.5]]</t>
  </si>
  <si>
    <t>Soy votante de VOX y odio tanto a los nazis hijos de puta, como a los rojos hijos de puta, aunque por los rojos siento un odio especial.
Fin.</t>
  </si>
  <si>
    <t>[['Puta', 2.5], ['Rojo', 0.1], ['Puta', 2.5], ['Rojo', 0.1]]</t>
  </si>
  <si>
    <t>El nacionalsocialismo solo funcionaria en México si es Castizo o Criollo, los Indios, Cholos y Mestizos son un lastre para la sociedad.</t>
  </si>
  <si>
    <t>[['Cholo', 1.6666666666666667]]</t>
  </si>
  <si>
    <t>¿ Una Orda de putos rojos iolagramputas votantes de @PODEMOS
?</t>
  </si>
  <si>
    <t>[['Puto', 2.5], ['Rojo', 0.1], ['Puta', 2.5]]</t>
  </si>
  <si>
    <t>No mamen pinches subnormales, la estúpida ideología de hacerle comparsa al vejete de palacio, rebotan de idiotas.</t>
  </si>
  <si>
    <t>[['Pinche', 0.7142857142857143], ['Subnormal', 1.0], ['Idiota', 1.0]]</t>
  </si>
  <si>
    <t>que carajo te pasa esa canción es por y para lesbianas imbecil mereces lo peor</t>
  </si>
  <si>
    <t>[['Carajo', 0.7142857142857143]]</t>
  </si>
  <si>
    <t>oye y te la han metido por el culo? dime</t>
  </si>
  <si>
    <t>El problema es que el Coletas Rata ,jefe máximo de las residencias de ancianos de España, esté fuera de la política, gracias a Ayuso, pero en libertad por no pagar por tanta muerte en Madrid y en las comunidades sociatas, a las cuales la izquierda ignora, pero que están ahí.</t>
  </si>
  <si>
    <t>Pero no pasa nada, estos HDP se creen intocables, como el gobierno y los putos podemitas. Y comunistas 🐀🐀🐀🐀🐀💩🤬🤬🤬🤬🤬🤬🤬🤬🤬</t>
  </si>
  <si>
    <t>estas bien culona, quiero comertelo</t>
  </si>
  <si>
    <t>Yo tampoco olvido, putos rojos asesinos de mierrrrrrds.</t>
  </si>
  <si>
    <t>[['Ido', 0.1], ['Puto', 2.5], ['Rojo', 0.1], ['Asesino', 1.25]]</t>
  </si>
  <si>
    <t>Además de unos putos fascistas con porra...¡¡Así cualquiera, valientes!!</t>
  </si>
  <si>
    <t>[['Puto', 2.5], ['Fascista', 1.25], ['Cualquiera', 0.1]]</t>
  </si>
  <si>
    <t>Cuando tenia tu edad, te lo juro, no estaba asi de estupido.</t>
  </si>
  <si>
    <t>Y vosotros sois responsables directos del desapego general de la izquierda, putos podemitas</t>
  </si>
  <si>
    <t>Jajajaa anda sopla nucas, vete a pastar, como se ríen los podemitas de votantes como tu 🤣🤣🤣🤣🤣🤣y como se os ríe vuestro club, aficionados de pacotilla</t>
  </si>
  <si>
    <t>[['Cotilla', 1.25]]</t>
  </si>
  <si>
    <t>A esta florero (y al coletas-rata), le suda el coño todo lo que digan mientras estén cobrando los sueldazos que se llevan lo de la dignidad y decencia lo dejan para otro día. De cajera de supermercado se vive peor, verdad @IreneMontero
y @PabloIglesias
. SINVERGÜENZAS.</t>
  </si>
  <si>
    <t>[['Rata', 0.7142857142857143], ['Coño', 2.5], ['Sinvergüenza', 1.25]]</t>
  </si>
  <si>
    <t>Voy a salir repartiendo bolsitas de basura a la gente en la playa menudos subnormales q dejan toda la mierda ahi</t>
  </si>
  <si>
    <t>[['Basura', 5.0], ['Subnormal', 1.0], ['Mierda', 1.25]]</t>
  </si>
  <si>
    <t>Pero el coletas rata era un peligroso atentado fascista, verdad? Sois una broma de mal gusto.</t>
  </si>
  <si>
    <t>[['Rata', 0.7142857142857143], ['Fascista', 1.25]]</t>
  </si>
  <si>
    <t>En el paskin la república hay puro miserable ,ya nadie les cree rojos hijos de puta</t>
  </si>
  <si>
    <t>[['Miserable', 1.25], ['Rojo', 0.1], ['Puta', 2.5]]</t>
  </si>
  <si>
    <t>Toda una generación de meningíticos hablando como subnormales.</t>
  </si>
  <si>
    <t>Madre mía, de linares, podemitas, y además retrasado. Buen resultado de tus amigos en Andalucia eh??🤣😂🤣😂</t>
  </si>
  <si>
    <t>[['Retrasado', 1.0]]</t>
  </si>
  <si>
    <t>Y los subnormales de los padres, donde están ?</t>
  </si>
  <si>
    <t>Subnormales, no les cabe otra definición.</t>
  </si>
  <si>
    <t>Me prometieron el vip los hijos de puta</t>
  </si>
  <si>
    <t>Basados, los moreprietazos solo arruinan este país.</t>
  </si>
  <si>
    <t>siempre has estado asi de gorda? eres una marrana asquerosa</t>
  </si>
  <si>
    <t>No te da ni un poquito de vergüenza?? Que no paras de tragar, primero para llegar y ahora para mantenerte. Un poco de dignidad que no todo vale por la pasta... Te callaba la boca el coletas rata y ahora te la calla Antonio</t>
  </si>
  <si>
    <t>como te quisiera daar una golpiza estupido</t>
  </si>
  <si>
    <t>se acabó el mes marica q os jodan putos maricones os voy a matar a palos</t>
  </si>
  <si>
    <t>[['Marica', 2.5], ['Puto', 2.5], ['Marico', 2.5]]</t>
  </si>
  <si>
    <t>También hay rojos hijos de puta, como tú</t>
  </si>
  <si>
    <t>Claro zurdo asqueroso, un parásito que lo única que hace es avalar el terrorismo, pero eso la izquierda es experta, entre mierda y ratas se entienden.</t>
  </si>
  <si>
    <t>[['Asqueroso', 0.8333333333333334], ['Parásito', 1.25], ['Mierda', 1.25], ['Rata', 0.7142857142857143]]</t>
  </si>
  <si>
    <t>Franceses hijos de puta</t>
  </si>
  <si>
    <t>A mi lo que me sorprende es la cantidad de subnormales que debe de haber en Madrid como para que seas presidenta</t>
  </si>
  <si>
    <t>¿Os parece mal lo que dice? ¡Putos rojos!</t>
  </si>
  <si>
    <t>Putos rojos! Nos han robado la Libertad y ahora la capital.</t>
  </si>
  <si>
    <t>Asco dan las SUCIAS PODEMITAS mucho asco. .apestan RATAS CARROÑERAS</t>
  </si>
  <si>
    <t>Si los miserables de izquierda, critican a Isabel Díaz Ayuso por vivir de alquiler, qué dirían si viviese en un ático con vistas al Retiro,como tiene la MEMA pistolera,o un casoplon como los marqueses de Galapagar,el Coletas Rata y su mujer la enchufada en el Ministerio?</t>
  </si>
  <si>
    <t>[['Miserable', 1.25], ['Lapa', 0.1], ['Rata', 0.7142857142857143]]</t>
  </si>
  <si>
    <t>Que sensación tan maravillosa sentirse amado y amar con toda el alma, putos rojos hijos de puta vosotros solo amáis a les gallines!!!</t>
  </si>
  <si>
    <t>[['Vil', 1.25], ['Puto', 2.5], ['Rojo', 0.1], ['Puta', 2.5]]</t>
  </si>
  <si>
    <t>mira, agarras un cuchillo y te cortas el brazo</t>
  </si>
  <si>
    <t>[['Cuchillo', 0.1]]</t>
  </si>
  <si>
    <t>cuando quieres? ven si quieres para sacarte los sesos pendejo</t>
  </si>
  <si>
    <t>Esos gochos son unos pelabolas baiteros, naguevona miren donde vive que parece un rancho o una casita de la mision vivienda, tiene una laptop vit del gobierno y su telefono es un chiaomi calidad precio kek
atras tiene su ropa piche de traki guindada en un tubo TOP KEK</t>
  </si>
  <si>
    <t>[['Bolas', 2.5], ['Opa', 0.1]]</t>
  </si>
  <si>
    <t>Por qué todas pareceis geniales de primeras pero luego sois tremendas subnormales?</t>
  </si>
  <si>
    <t>Hijos de puta todos, que más da PP o PSOE si todos son igual de cabrones</t>
  </si>
  <si>
    <t>la otra vez en la calle, yo si le di una patada a un gato</t>
  </si>
  <si>
    <t>Todos tenemos claro que los fabricantes de mascarillas que les ponen una goma ínfima para las orejas que hace que parezcamos un 600 con las puertas abiertas son unos hijos de puta...¿ No..? ¿ NO.. ?</t>
  </si>
  <si>
    <t>cortate las piernas, cuando estes solo</t>
  </si>
  <si>
    <t>hola, me muestras tus nalgas?</t>
  </si>
  <si>
    <t>Coletas rata miserable #yolandadiazsumaderrotas</t>
  </si>
  <si>
    <t>[['Rata', 0.7142857142857143], ['Miserable', 1.25]]</t>
  </si>
  <si>
    <t>Cuándo van a dejar de hablar de nosotros estos subnormales?</t>
  </si>
  <si>
    <t>tienes las nalgas como me gustan, grande, mandame fotos</t>
  </si>
  <si>
    <t>Putos podemitas.Que tienen miedo que le quiten las subvenciones a toda esta pandilla de maricas</t>
  </si>
  <si>
    <t>[['Puto', 2.5], ['Marica', 2.5]]</t>
  </si>
  <si>
    <t>te kiero lamer las tetitas mamasita, o si quieres cogerte</t>
  </si>
  <si>
    <t>[['Kie', 0.1], ['Coger', 0.1]]</t>
  </si>
  <si>
    <t>los medios manipulan a su antojo para generar odio contra quienes ellos quieran y vosotros caéis como subnormales que sois. Ahí tenéis el vídeo SIN cortes:</t>
  </si>
  <si>
    <t>Es el campeonato mundial de subnormales.</t>
  </si>
  <si>
    <t>¿Y?. Una n3gr4 podemita asesinó a un niño. ¿Los podemitas son as3sin0s?. No, son imb3ciles.</t>
  </si>
  <si>
    <t>no se para que existen los transexuales</t>
  </si>
  <si>
    <t>los comunistas facistas no merecen existir mejor dicho</t>
  </si>
  <si>
    <t>mejor callate maricon</t>
  </si>
  <si>
    <t>tio pero menudas tetas tienes, quiero folloarte</t>
  </si>
  <si>
    <t>Hijo de mil putas! Filho de mil putas</t>
  </si>
  <si>
    <t>[['Puta', 2.5], ['Puta', 2.5]]</t>
  </si>
  <si>
    <t>La izquierda maldita se propaga comoa metástasis... No tiene cura alguna. #Colombia #PetroEsPresidente #Petro #Chile #Peru #Venezuela #Cuba #Nicaragua #Mexico #Argentina #Bolivia</t>
  </si>
  <si>
    <t>[['Maldita', 1.25], ['Opa', 0.1]]</t>
  </si>
  <si>
    <t>la retorica de este tweet es tan imbecil como tu</t>
  </si>
  <si>
    <t>Cerra el orto, bolsa de cuernos</t>
  </si>
  <si>
    <t>que sanguijuela bofe comemierda que es esa marina calabro</t>
  </si>
  <si>
    <t>[['Sanguijuela', 0.7142857142857143], ['Comemierda', 1.25], ['Mierda', 1.25]]</t>
  </si>
  <si>
    <t>Mamaguebo hijo de Perra pobre diablo.</t>
  </si>
  <si>
    <t>[['Perra', 2.5]]</t>
  </si>
  <si>
    <t>Cállate la boca maricón por eso es que estamos como estamos. No Daniel te me caíste webon eres como mi familia de San Félix echándole azúcar a las caraotas, siempre fuiste trolo</t>
  </si>
  <si>
    <t>[['Maricón', 2.5], ['Trol', 1.0], ['Trolo', 2.5]]</t>
  </si>
  <si>
    <t>las feminazis cada dia estan mas pendejas</t>
  </si>
  <si>
    <t>#YoTambienSoyMatarife porque odio la guerrilla y la izquierda comunista, mega asesinos y narcoterroristas por más de 50 años, quienes hoy pretenden adoctrinar, a través de mamertos pervertidos. A mis hijos no los tocan con sus ideas subversivas.</t>
  </si>
  <si>
    <t>[['Asesino', 1.25], ['Mamerto', 1.0], ['Ido', 0.1], ['Pervertido', 2.5]]</t>
  </si>
  <si>
    <t>A ver Escuálidos..Por qué no TRANCAN calles, incendian y montan Guarimbas para "protestar" como hacían en Venezuela? Porque en Miami les van a meter 50.000 voltios por las nalgas con un "taser" o los llevarán esposados y golpeados donde el Sheriff</t>
  </si>
  <si>
    <t>[['Escuálido', 0.8333333333333334], ['Ido', 0.1]]</t>
  </si>
  <si>
    <t>Cuando vais a devolver el dinero robado a los andaluces? De eso no hablas?</t>
  </si>
  <si>
    <t>Todo izquierdista tiene mierda en la cabeza.</t>
  </si>
  <si>
    <t>Cuánto ese hijo de puta de Bolsonaro fodeu a Brasil no está escrito.</t>
  </si>
  <si>
    <t>Cada vez q transmita #Niembro, ahí estaré 5 minutos sincronizando la radio con él tele. Yo decido a quien escuchar. Viejo nefasto y ladrón</t>
  </si>
  <si>
    <t>[['Iza', 0.1], ['Ido', 0.1], ['Ladrón', 1.25]]</t>
  </si>
  <si>
    <t>No se haga el MARIKA que estás muy VEJESTORIO....A CALI la volvieron MIERDA con el Visto Bueno del MARICON de alcalde que hay....</t>
  </si>
  <si>
    <t>[['Mierda', 1.25], ['Marico', 2.5]]</t>
  </si>
  <si>
    <t>Y hermano te metiste con la perdona equivocada! Que sigan esos pendejos tirando guita al pedo.</t>
  </si>
  <si>
    <t>Este Marco Rubio no es más pajuo porque no se para más temprano, un payasito payaseando.. En el senado y en el house of reps hay literalmente gente que llegó ahí con la ayuda de algunos y están ahí para obstruct y seguir haciendo el bidding de los que los pusieron ahí. La política en los Estados Unidos es un juego de carritos, todos están bought and paid for. Por eso es que juran que son la merma y lo que estamos en imploding :O guarden su plática y estudien para que no pelen bola (donde sea que estén)</t>
  </si>
  <si>
    <t>Totalmente así 👏👏 siempre lo he dicho.. toda esa tontería de desfiles del orgullo bla bla, las campañas del matrimonio bla bla.. todo eso es más para mercadear e introducir sus estilos de vida en los jóvenes que otra cosa.. vaya y acuestese con lo que quiera y CALLESE</t>
  </si>
  <si>
    <t>deberias ver si maduras maldito imbecil</t>
  </si>
  <si>
    <t>[['Maldito', 1.25]]</t>
  </si>
  <si>
    <t>Está en un hospedaje calentita y en un restaurante. Flaca, no la dejó en la punta del Everest sin civilización a kilómetros de distancia jajajaa. El chabon es un pelotudo, pero tampoco para hacer el escándalo jajajajajaja</t>
  </si>
  <si>
    <t>[['Iza', 0.1], ['Vil', 1.25], ['Pelotudo', 1.0]]</t>
  </si>
  <si>
    <t>para masturbar ese coño</t>
  </si>
  <si>
    <t>[['Coño', 2.5]]</t>
  </si>
  <si>
    <t>Pero MAMERTO MARICON, EL NO ESTÁ SÓLO PAPI , HABER PUES CÓMO ES LA VUELTA,☝️🇨🇴👊✋🙏</t>
  </si>
  <si>
    <t>[['Mamerto', 1.0], ['Marico', 2.5]]</t>
  </si>
  <si>
    <t>El #petrismo logró su cometido. Puso al país a hablar de un debate pendejo, para encubrir, hábilmente, la complicidad perversa del #PactoHistorico con el ELN y disidencias que están matando líderes y pesonas del común por manifestar que no se debe votar por Gustavo Petro.</t>
  </si>
  <si>
    <t>[['Ido', 0.1], ['Pendejo', 1.0]]</t>
  </si>
  <si>
    <t>todo lo que haces es cagarla y cada vez mas</t>
  </si>
  <si>
    <t>[['Cagarla', 1.25]]</t>
  </si>
  <si>
    <t>Lo peor que hizo Macri no fue la deuda con el FMI. Lo peor que hizo fue meter al hijo de re mil puta de Niembro cómo comentarista de vuelta</t>
  </si>
  <si>
    <t>Maldito Perro Sanchez con su propaganda progre🤬🤬</t>
  </si>
  <si>
    <t>[['Maldito', 1.25], ['Opa', 0.1]]</t>
  </si>
  <si>
    <t>Este es el típico delincuente que cuando está con arma es bravo y cuando lo apresan llora como magdalena enano maricon</t>
  </si>
  <si>
    <t>[['Delincuente', 1.25], ['Magdalena', 0.1], ['Enano', 0.8333333333333334], ['Marico', 2.5]]</t>
  </si>
  <si>
    <t>Esto esta Llegando a una manera desenfrenada con chamos de lo tres primeros ciclos básico común, me llama la atención que la cosa sea por moda porque ni siquiera experiencia sexual han tenido y se declaran Gay esta vaina hay que pararla ocúpense mas de sus hijos y estén pendiente</t>
  </si>
  <si>
    <t>[['Chamo', 0.1], ['Ido', 0.1], ['Vaina', 0.1]]</t>
  </si>
  <si>
    <t>todos ustedes son unas maricas</t>
  </si>
  <si>
    <t>[['Marica', 2.5]]</t>
  </si>
  <si>
    <t>El sexo y el género no importan pero los trans intentan imitar al máximo los roles de género y el aspecto de los nacidos naturales de un sexo. Curioso.</t>
  </si>
  <si>
    <t>Hostia David, aparte d gay y podemita, q más eres?, Twitero, sagitario o tonto d los cojones?</t>
  </si>
  <si>
    <t>[['Hostia', 0.7142857142857143], ['Tonto', 1.0], ['Cojones', 2.5]]</t>
  </si>
  <si>
    <t>callate imbecil</t>
  </si>
  <si>
    <t>ese totito en mi boca</t>
  </si>
  <si>
    <t>chris eres n inbecil homofobico</t>
  </si>
  <si>
    <t>esto es una puta broma? te puedo matar a ver si mejora</t>
  </si>
  <si>
    <t>- ahi veo al compañero de garganta profunda.
- es poderosa.
- como esta. Comiste puto full goloso.</t>
  </si>
  <si>
    <t>[['Ñero', 1.6666666666666667], ['Puto', 2.5]]</t>
  </si>
  <si>
    <t>Todos sabemos que eres de la secta del coletas rata.
Mugremita.</t>
  </si>
  <si>
    <t>todo lo malo en este pais tiene nombre y se llama nicolas maduro</t>
  </si>
  <si>
    <t>[['Cola', 0.1], ['Duro', 0.1]]</t>
  </si>
  <si>
    <t>que gordo pelotudo y re cogido que sos</t>
  </si>
  <si>
    <t>[['Gordo', 0.8333333333333334], ['Pelotudo', 1.0], ['Ido', 0.1]]</t>
  </si>
  <si>
    <t>Tu eres gilipollas y punto.</t>
  </si>
  <si>
    <t>[['Gilipollas', 1.0], ['Polla', 2.5], ['Gil', 1.0], ['Gili', 1.0], ['Punto', 0.1]]</t>
  </si>
  <si>
    <t>tu lo q eres es gilipollas d verdad cállate</t>
  </si>
  <si>
    <t>[['Gilipollas', 1.0], ['Polla', 2.5], ['Gil', 1.0], ['Gili', 1.0]]</t>
  </si>
  <si>
    <t>MARICÓN MAMA LA VERGA. HIJO DE PUTA LADRÓN. VUELVE A ECUADOR PARA PAGAR LA CÁRCEL QUE DEBES. AHI QUE TE LLEVEN A LA 4 PARA QUE GLAS TE CULEE.</t>
  </si>
  <si>
    <t>[['Maricón', 2.5], ['Verga', 2.5], ['Puta', 2.5], ['Ladrón', 1.25]]</t>
  </si>
  <si>
    <t>a cada rato te veo golpeando animales en las redes, que hablas</t>
  </si>
  <si>
    <t>❪ 𝗼𝗼𝗰 ❫ ﹕ Ese momento en el que este chaval parece hetero pero es un buen maricón bisexual.</t>
  </si>
  <si>
    <t>Que riko lo mueves putita</t>
  </si>
  <si>
    <t>[['Putita', 2.5]]</t>
  </si>
  <si>
    <t>Ideología enfermiza que quieren imponer los que presentan desviaciones sexuales asegurando que los "raros" son los heterosexuales.</t>
  </si>
  <si>
    <t>Todo eso y mas han de hacer estos hdgp. Por qué? Por que Lasso y si séquito de empresarios son MARICONES. conste que yo vote por lasso, pero ahora digo: Lasso maricon.. Que Chucha sacamos con los acuerdos comerciales si saco mis mercaderías para que se lleven o indios ladrone</t>
  </si>
  <si>
    <t>[['Marico', 2.5], ['Marico', 2.5], ['Chucha', 2.5]]</t>
  </si>
  <si>
    <t>Anda cagar forro</t>
  </si>
  <si>
    <t>[['Forro', 1.0]]</t>
  </si>
  <si>
    <t>Eres una idiota y una tonte</t>
  </si>
  <si>
    <t>[['Idiota', 1.0]]</t>
  </si>
  <si>
    <t>Enserio alguien va a votar de nuevo a esta vieja burra?</t>
  </si>
  <si>
    <t>Si Cristina tenés razón, la plata está afuera. Pregúntale a Mayra Mendoza que se la llevó (la nuestra) y la puso a nombre de uds. Ladri!!! Sos una gran actriz. Eso sí</t>
  </si>
  <si>
    <t>[['Lata', 0.1]]</t>
  </si>
  <si>
    <t>eres un completo idiota otto ruiz</t>
  </si>
  <si>
    <t>Pues vete andando , mugremita 😡</t>
  </si>
  <si>
    <t>Petro es la mierda que cago el comunismo en Colombia y Nunca pero nunca #PetroNuncaSeraPresidente</t>
  </si>
  <si>
    <t>[['Mierda', 1.25], ['Cago', 1.25]]</t>
  </si>
  <si>
    <t>Hasta cuándo van a darle tribuna a este estafador y miserable ladrón serial? En sus sucias manos tiene la sangre de de esos jóvenes caídos y aún de los que siguen cayendo y que aún caerán.</t>
  </si>
  <si>
    <t>[['Miserable', 1.25], ['Ladrón', 1.25]]</t>
  </si>
  <si>
    <t>La izquierda en Chile es una horda de delincuentes, trastornados, adictos y pervertidos. Gente como se puede apreciar no es ningún aporte a la sociedad. Bien adoctrinados por el PC y protegidos por la madriguera comunista de los DDHH, ahí de amarillos.</t>
  </si>
  <si>
    <t>[['Horda', 0.1], ['Delincuente', 1.25], ['Trasto', 0.7142857142857143], ['Trastornado', 1.25], ['Ido', 0.1], ['Pervertido', 2.5], ['Ido', 0.1]]</t>
  </si>
  <si>
    <t>si tu pateas a tu perro yo te puedo patear a ti las bolas</t>
  </si>
  <si>
    <t>[['Bolas', 2.5]]</t>
  </si>
  <si>
    <t>eres una mierda de persona</t>
  </si>
  <si>
    <t>Será Burra y Perversa, pero no Boluda. No anda Sola, la Custodian más de 10 Tipos. La Única alegría, es que en su Puta Vida va a andar tranquilamente en la calle. Ya están Sentenciados por la Sociedad.</t>
  </si>
  <si>
    <t>[['Bolu', 1.0], ['Puta', 2.5]]</t>
  </si>
  <si>
    <t>ademas de socialista homosexual</t>
  </si>
  <si>
    <t>Atrevido, maricon de mierda.</t>
  </si>
  <si>
    <t>[['Ido', 0.1], ['Marico', 2.5], ['Mierda', 1.25]]</t>
  </si>
  <si>
    <t>Coño Burro con Sueño. Ahora no vas a poder disfrutar de las comodidades de la Colombia Capitalista que tanto criticas y que te gusta, cuando Petro la vuelva mierda con su socialismo</t>
  </si>
  <si>
    <t>[['Coño', 2.5], ['Burro', 1.0], ['Mierda', 1.25]]</t>
  </si>
  <si>
    <t>cada año llego crezco mas y me dan mas ganas de entrarte a coñazos</t>
  </si>
  <si>
    <t>[['Coñazo', 0.7142857142857143]]</t>
  </si>
  <si>
    <t>todo lo que quiero es clavarte algo en la cara</t>
  </si>
  <si>
    <t>[['Clavar', 0.1]]</t>
  </si>
  <si>
    <t>lukaku ademas estar en su peor momento y ser una mierda parace un mono, os parece bien ese fichaje?</t>
  </si>
  <si>
    <t>Unos LGBTFóbicos De Mierda Y Porque Tú También Estás Jodido</t>
  </si>
  <si>
    <t>[['Mierda', 1.25], ['Ido', 0.1], ['Jodido', 1.25]]</t>
  </si>
  <si>
    <t>odio a los negros, pero no se si odio mas a los judios</t>
  </si>
  <si>
    <t>Tú no eres sapiosexual, tú lo que eres es gilipollas</t>
  </si>
  <si>
    <t>callate maldito comunista</t>
  </si>
  <si>
    <t>bienvenidos al comunismo de mierda colombianos</t>
  </si>
  <si>
    <t>[['Ido', 0.1], ['Mierda', 1.25]]</t>
  </si>
  <si>
    <t>Si te fijaste fue en eso eres alto homosexual</t>
  </si>
  <si>
    <t>El Amor Heterosexual es el ùnico que te garantiza y garantizarà la continuidad de la humanidad.
Lo demàs es pura ideologìa.
#OrgulloHeterosexual ✨✨✨☄️</t>
  </si>
  <si>
    <t>[['Iza', 0.1], ['Iza', 0.1]]</t>
  </si>
  <si>
    <t>Que horrible hijo de puta ojalá te taladren la cabeza</t>
  </si>
  <si>
    <t>vos sos refachero, pero muy inutil y maricon al mismo tiempo</t>
  </si>
  <si>
    <t>te partieron el culo mijo soporta</t>
  </si>
  <si>
    <t>Los pobres quieren que todos sean de su condición a pesar de que su destino sea la indigencia. Un gran logro de la prensa mercenaria millonaria internacional.</t>
  </si>
  <si>
    <t>a cada rato maduro lo que hace es cagarla mas</t>
  </si>
  <si>
    <t>[['Duro', 0.1], ['Cagarla', 1.25]]</t>
  </si>
  <si>
    <t>los maricones son el cancer de este mundo</t>
  </si>
  <si>
    <t>con la misma mierda de siempre y miren ya como va la gasolina, os van a joder a todos cojonudos</t>
  </si>
  <si>
    <t>[['Mierda', 1.25], ['Joder', 0.1]]</t>
  </si>
  <si>
    <t>y si te caigo a coñazos ya te callas</t>
  </si>
  <si>
    <t>LGTB ES CONTRA NATURAL, DIOS NO APOYA DESEOS ERRÓNEOS Y LA FAMILIA QUE NO FOMENTE LA LECTURA BÍBLICA SOLO COLABORA EN LA MASIFICACIÓN DE ESAS SINVERGÜENZURAS (LGTB)</t>
  </si>
  <si>
    <t>[['Fome', 1.0], ['Cola', 0.1]]</t>
  </si>
  <si>
    <t>Esto ya no es lo mismo, ya no quieren el clasico: te voy a matar y violar. Ahora se necesita de decir: truño racial mar y kon engendro hibristofilico anatomico.
No estoy hecho para eso...</t>
  </si>
  <si>
    <t>[['Engendro', 5.0]]</t>
  </si>
  <si>
    <t>“¡Qué jugador tan rico!”, dice Niembro. Rico es un asado, pelotudo. Un jugador es bueno, no rico.</t>
  </si>
  <si>
    <t>[['Pelotudo', 1.0]]</t>
  </si>
  <si>
    <t>todo el mundo se la quiere coger</t>
  </si>
  <si>
    <t>No, no me voy a meter a tiktok porque un poco de pendejos van a estar hablando de Petro y suficiente tengo con haberme cortado el pelo y quedar con un duende pidiendo limosna para que un pendejo comprado con unas palabras baratas me venga a decir que Petro es el maldito cambio</t>
  </si>
  <si>
    <t>[['Pendejo', 1.0], ['Pendejo', 1.0], ['Comprado', 0.1], ['Rata', 0.7142857142857143], ['Maldito', 1.25]]</t>
  </si>
  <si>
    <t>Coletas rata</t>
  </si>
  <si>
    <t>Al final Macarena sólo ha conseguido dos más, los mismos que la mugremita de Cádiz🤔</t>
  </si>
  <si>
    <t>te puedo apuñalar si quieres</t>
  </si>
  <si>
    <t>[['Puñal', 0.7142857142857143]]</t>
  </si>
  <si>
    <t>NO HAY GASOIL EN TODO EL PAIS Y EL RETRASADO TE SUBE UN 12%. Es tonto o pelotudo?</t>
  </si>
  <si>
    <t>[['Retrasado', 1.0], ['Tonto', 1.0], ['Pelotudo', 1.0]]</t>
  </si>
  <si>
    <t>pendejos aquellos que creen en sus mamadas</t>
  </si>
  <si>
    <t>[['Pendejo', 1.0], ['Mamada', 2.5]]</t>
  </si>
  <si>
    <t>Cuando el coletas, la rata chepuda, el maltratador y machista se alegra del resultado en Colombia...
... tienes razón!!</t>
  </si>
  <si>
    <t>[['Rata', 0.7142857142857143], ['Rata', 0.7142857142857143], ['Machista', 2.5]]</t>
  </si>
  <si>
    <t>Bitácora... 5to día del mes "gay"... según la nueva agenda mundial... Caracas no es Valencia... pero tiene su ciclovia... el mundo está cambiando. Pollos que se vuelven gallinas por Iron Mike. Roque Valero según Nostradamus cambiará de sexo. Shakira podría ser Luisa Lane</t>
  </si>
  <si>
    <t>[['Gallina', 0.7142857142857143]]</t>
  </si>
  <si>
    <t>No solo los kukas tienen organizaciones y bancan el movimiento LGTB ,los del pro con los radicales acá en el concejo delirante laburan para que haya el día de...y sea feriado,estamos perdidos con esta casta política basura y habiendo cosas más importantes para hacer</t>
  </si>
  <si>
    <t>[['Iza', 0.1], ['Ido', 0.1], ['Basura', 5.0]]</t>
  </si>
  <si>
    <t>Si, de acuerdo. Perro Sánchez es lo peor de lo peor, pero no olvidemos que todo empezó el 11-M con este pajarraco indeseable.</t>
  </si>
  <si>
    <t>[['Paja', 1.0], ['Pajarraco', 0.7142857142857143]]</t>
  </si>
  <si>
    <t>los brasileros solo sirven para el futbol, para ninguna otra mierda</t>
  </si>
  <si>
    <t>Vaya pintas de maricon que me llevas con pelo largo y todo, vaya trucha lol 😂</t>
  </si>
  <si>
    <t>[['Pinta', 0.8333333333333334], ['Marico', 2.5]]</t>
  </si>
  <si>
    <t>Me molestan a tan manera que si los veo los pateo y escupo</t>
  </si>
  <si>
    <t>Alberto con lo de "garganta profunda" ES PATETICO
Lo traicionó el subconsciente.
Creo q no pasaría un examen preocupacional ni siquiera para barrer una oficina</t>
  </si>
  <si>
    <t>el socialismo es una mierda</t>
  </si>
  <si>
    <t>violarte para embarazarte no estaria mal</t>
  </si>
  <si>
    <t>Quiero preñarte y abandonarte</t>
  </si>
  <si>
    <t>los asiaticos son la peor basura que pudo llegar al pais</t>
  </si>
  <si>
    <t>[['Basura', 5.0]]</t>
  </si>
  <si>
    <t>Tus nalgas son un teléfono y yo vine a robartelo 😎🤣</t>
  </si>
  <si>
    <t>¡Fuera el comunismo de mierda de Colombia!</t>
  </si>
  <si>
    <t>si los de texas fueran animales, serian como las cucarachas, asquerosas.</t>
  </si>
  <si>
    <t>Amiga sos más tóxica que hacer un licuado del aceite de un puesto de Retiro...
Soltar a mamá. Su mensaje no denota que esté abandonada en peligro. Hacé tu vida, y dejale rehacer la suya.</t>
  </si>
  <si>
    <t>nacer en barcelona es ser estupido de nacimiento</t>
  </si>
  <si>
    <t>puta gorda</t>
  </si>
  <si>
    <t>nada mejor que matar y comer gato</t>
  </si>
  <si>
    <t>jajjajaja quien chochas te crees negro de mier...</t>
  </si>
  <si>
    <t>Se impuso el narcoterrorismo en Colombia, solo falta que Lula gane en Brasil y tenemos a LATAM hecho MIERDA con el maldito comunismo.</t>
  </si>
  <si>
    <t>[['Lata', 0.1], ['Mierda', 1.25], ['Maldito', 1.25]]</t>
  </si>
  <si>
    <t>come coño zorra</t>
  </si>
  <si>
    <t>[['Coño', 2.5], ['Zorra', 2.5]]</t>
  </si>
  <si>
    <t>Por lo menos sé que ahueonado es con H. Y si dad la cara es mostrar una foto como la tuya prefiero no mostrarla 🤣🤣🤣🤣🤣🤣</t>
  </si>
  <si>
    <t>Me imagino si este es un pelotudo,lo que serás vos cerebrito tomado</t>
  </si>
  <si>
    <t>toda la mierda que hay viene de cuba</t>
  </si>
  <si>
    <t>si te mato, la sangre tambien sale negra</t>
  </si>
  <si>
    <t>y si te apuñalo sigues?</t>
  </si>
  <si>
    <t>Jajajajaja eso te lo dejo a ti Mamaguebo que te la pasando llorando por este pedofilo… a lo mejor te sacó las caraotas y le agarraste amor… Pajuote !!, ese sale de ahí con las patas palante… está convicto y confesó…. más bien aprovecha las visitas conyugales y le das amooor!!</t>
  </si>
  <si>
    <t>si no fuera por la cantidad de mexicanos en nuestro pais, ya todo estaria mejor</t>
  </si>
  <si>
    <t>Que enano pa ser GAFO!</t>
  </si>
  <si>
    <t>[['Enano', 0.8333333333333334], ['Gafo', 1.0]]</t>
  </si>
  <si>
    <t>vete a la mierda</t>
  </si>
  <si>
    <t>Que sepa bien la ministra socialcomunista d Hacienda, lo que es una lección de Historia guerracivilista, que sólo hay un partido guerracivilista, el cuál es el Partido Socialista, no hay otro partido en España más Genocida que ése PSocialista d Perro Sánchez y cía. 💥💥🤬</t>
  </si>
  <si>
    <t>[['Vil', 1.25], ['Ido', 0.1], ['Vil', 1.25], ['Ido', 0.1], ['Ido', 0.1]]</t>
  </si>
  <si>
    <t>come mierda socialista</t>
  </si>
  <si>
    <t>cada año el comunismo destruye mas al mundo</t>
  </si>
  <si>
    <t>La puta que te parió</t>
  </si>
  <si>
    <t>los chinos son la cosa mas asquerosa que existe, ni se bañan</t>
  </si>
  <si>
    <t>RATATOUILLE: alegoría de como el Coletas (la rata) maneja a Pedro Sánchez (el aprendiz de cocinero) para subvertir el orden establecido. Comunismo puro y duro. 👇</t>
  </si>
  <si>
    <t>[['Rata', 0.7142857142857143], ['Rata', 0.7142857142857143], ['Ido', 0.1], ['Duro', 0.1]]</t>
  </si>
  <si>
    <t>Cara de mugremita y de esos que se pasean por los colegios .</t>
  </si>
  <si>
    <t>rico coño quisiera follarlo</t>
  </si>
  <si>
    <t>[['Coño', 2.5], ['Follar', 2.5]]</t>
  </si>
  <si>
    <t>tipico maracucho de mierda jajajaaja</t>
  </si>
  <si>
    <t>que rico culo mami queda con mi pen*</t>
  </si>
  <si>
    <t>cada una es mas perra que la otra</t>
  </si>
  <si>
    <t>hijo de put* egocéntrico</t>
  </si>
  <si>
    <t>a la mierda los maracuchos son una ladilla</t>
  </si>
  <si>
    <t>[['Mierda', 1.25], ['Ladilla', 0.8333333333333334]]</t>
  </si>
  <si>
    <t>Ya lo dijo Belgrano y seguimos con esta BURRA diciendo sandeces</t>
  </si>
  <si>
    <t>Estan recibiendo buena paga por hablar mal de Milei pedazos de Idiotas,hay muchos "Arrepentidos"dejen las páginas Libertarias y vayan a donde les corresponde zurdos peronchos y Socialistas de JXC</t>
  </si>
  <si>
    <t>[['Idiota', 1.0], ['Ido', 0.1]]</t>
  </si>
  <si>
    <t>eres negro no tiene derechos</t>
  </si>
  <si>
    <t>para violare y dejarte</t>
  </si>
  <si>
    <t>No gratis lo acepto, mejor vaya alistando esa vaselina para que no le duela tanto.</t>
  </si>
  <si>
    <t>trump era una mierda pero biden mil veces peor hijo de put*</t>
  </si>
  <si>
    <t>pero tu eres gilipollas</t>
  </si>
  <si>
    <t>que rico culito mami</t>
  </si>
  <si>
    <t>esta multitud de mierda se merece todo lo malo</t>
  </si>
  <si>
    <t>odio los perros tengo muchas ganas de matarlos</t>
  </si>
  <si>
    <t>Residente es un acomplejado envidioso igual que los comunistas</t>
  </si>
  <si>
    <t>[['Envidioso', 1.25]]</t>
  </si>
  <si>
    <t>Esto generó que en la ciudad se brotaran distintos "generos" mi misión es capturar toda esa cerrera e... pokémones velocistas que accedieron al poder de la ciclovia arcoiris y regresarlos a Terra LGBT. Soy Flash (Y aún así es mejor argumento que la actual temporada de Flash)</t>
  </si>
  <si>
    <t>Perro Sánchez ojalá te tropieces hoy y te rompass algo</t>
  </si>
  <si>
    <t>todo lo que hace es cagarla este imbecil</t>
  </si>
  <si>
    <t>Oye el de la nueva session de biza es un chico una chica un trava? O q coño osea no entiendo</t>
  </si>
  <si>
    <t>[['Iza', 0.1], ['Trava', 2.5], ['Coño', 2.5]]</t>
  </si>
  <si>
    <t>uy un mono libre</t>
  </si>
  <si>
    <t>Y cuando se le acabe la caja al estado? Que harán los zurdos del gobierno? Los imagino gritando: "maricón el último!!!"</t>
  </si>
  <si>
    <t>ahora el socialista de petro se metera en las drogas con maduro, el negocio del siglo</t>
  </si>
  <si>
    <t>[['Duro', 0.1]]</t>
  </si>
  <si>
    <t>Hahah próximamente quebrado dice y usted es inmigrante ilegal hahah</t>
  </si>
  <si>
    <t>Como odio a los nenes lpm los pasaria por arriba con el auto que no tengo</t>
  </si>
  <si>
    <t>Orgullo de que? Será el día del orgullo de la Victimización, en lo personal me importa un comino la tendencia sexual de cada persona, pero jamás aceptaré que anden haciendo sus porquerías ante los niños y la sociedad, para eso hay sitios.</t>
  </si>
  <si>
    <t>los gatos solo sirven para matarlos y comerselos</t>
  </si>
  <si>
    <t>por dios pero que mariconeria es esta, maricon.</t>
  </si>
  <si>
    <t>[['Marico', 2.5], ['Marico', 2.5]]</t>
  </si>
  <si>
    <t>Muchacho marico!</t>
  </si>
  <si>
    <t>uffff hasta te violo</t>
  </si>
  <si>
    <t>Según el científico Petro el petróleo de Colombia daña el medio ambiente, pero el de Venezuela no.
Coma mierda Petro.</t>
  </si>
  <si>
    <t>Inmundo, y propio de una empresa que sólo es mantenida para exportar cocaína.</t>
  </si>
  <si>
    <t>[['Mantenida', 1.25]]</t>
  </si>
  <si>
    <t>Otra vez los comentarios nefastos del VIEJO LADRÓN Y PEDÓFILO de NIEMBRO...!!!; Que bien le vendría un poco de sombra ....!!!!</t>
  </si>
  <si>
    <t>[['Ladrón', 1.25]]</t>
  </si>
  <si>
    <t>a veces solo hay que decir "es onvre que sorpresa" y seguir</t>
  </si>
  <si>
    <t>ese hp ni se ha posesionado y ya esta chimbeando</t>
  </si>
  <si>
    <t>Los homosexuales son pervertidos sexuales. Una desviación de esa naturaleza choca con el concepto que tenemos de lo que un militante comunista debe ser. El trabajo os hará hombres". (Ernesto "Che" Guevara)</t>
  </si>
  <si>
    <t>[['Ido', 0.1], ['Pervertido', 2.5], ['Gueva', 1.0]]</t>
  </si>
  <si>
    <t>Este cucho, se le llena la boca de mierda hablando de socialismo y comunismo sin saber que ha elegido el FASCISMO. Y habla de Colombia como si le perteneciera, suyo solo es ese lote de 40 metros cuadrados dónde vive. Al que tiene miedo que le expropien.</t>
  </si>
  <si>
    <t>[['Mierda', 1.25], ['Ido', 0.1]]</t>
  </si>
  <si>
    <t>Es un imbecil que apoya gobiernos genocidas🎶🎵 en sus hombros también pesan todas esas vidas...</t>
  </si>
  <si>
    <t>hombre asqueroso como ese, santa mierda...</t>
  </si>
  <si>
    <t>[['Asqueroso', 0.8333333333333334], ['Mierda', 1.25]]</t>
  </si>
  <si>
    <t>Putita tu, tú mamá, tu abuela, tu tía y toda tu familia pedazo de💩 me has visto prepageando es? Que ni Plata para pagar un chat privado en only tienes gafo</t>
  </si>
  <si>
    <t>[['Putita', 2.5], ['Lata', 0.1], ['Gafo', 1.0]]</t>
  </si>
  <si>
    <t>Según última encuesta 9 de cada 10 argentinos tiene visión negativa sobre el gobierno y desesperanza sobre el futuro
Pero nadie sale a la calle para sacar a la mierda a estos delincuentes</t>
  </si>
  <si>
    <t>[['Mierda', 1.25], ['Delincuente', 1.25]]</t>
  </si>
  <si>
    <t>Volvió el "Ah, pero los 90".
Esta PSICÓPATA viene hace 14 años echándole la culpa de todo a los años 90. Encima ella y su marido estaban codo a codo con el Turco Carlos. #CFKLadronaDeLaNacionArgentina #Chorra #ElPeorGobiernoDeLaHistoria</t>
  </si>
  <si>
    <t>[['Psicópata', 1.25], ['Ido', 0.1], ['Chorra', 2.5]]</t>
  </si>
  <si>
    <t>Me chupa un huevo</t>
  </si>
  <si>
    <t>[['Huevo', 0.1]]</t>
  </si>
  <si>
    <t>Tu mamá debería estar en su casa con sus hijos, eso le pasa por andar queriendo pasear con noviecitos como si fuera una adolescente.
Aprendan a vivir cada etapa de su vida como se debe, para evitarse riesgos y ridículos.</t>
  </si>
  <si>
    <t>[['Ridículo', 1.0], ['Culo', 2.5]]</t>
  </si>
  <si>
    <t>imbecil</t>
  </si>
  <si>
    <t>Cuando mierda se va a retirar el viejo hijo de un vagón lleno de putas, misógino y retrógrada de Niembro. Es detestable</t>
  </si>
  <si>
    <t>[['Mierda', 1.25], ['Puta', 2.5]]</t>
  </si>
  <si>
    <t>si te mato no diras nada</t>
  </si>
  <si>
    <t>Juguetes y ropa para niños con los colores del arcoiris lgbtiq???. Hasta donde llegarán estos maricones.??. Y les permiten adoptar criaturas..</t>
  </si>
  <si>
    <t>[['Opa', 0.1], ['Marico', 2.5]]</t>
  </si>
  <si>
    <t>JAJAJAJAJAAJAJAJAJA la mascota de los regímenes de America 🤡 todo machito en sus videos pero servil ante el poder. El residente del marketing….</t>
  </si>
  <si>
    <t>voy a golpearte si sigues diciendo eso</t>
  </si>
  <si>
    <t>EL CONGRESO EN MANOS DE OTRO CHOTANO LADRON???</t>
  </si>
  <si>
    <t>[['Chota', 2.5]]</t>
  </si>
  <si>
    <t>chupame el pito</t>
  </si>
  <si>
    <t>los madridistas son una basura</t>
  </si>
  <si>
    <t>te voy a violar pendejo de mierda</t>
  </si>
  <si>
    <t>[['Pendejo', 1.0], ['Mierda', 1.25]]</t>
  </si>
  <si>
    <t>ser imbecil ya es mucho, pero imbecil y mexicano es otra onda wey</t>
  </si>
  <si>
    <t>[['Wey', 0.1]]</t>
  </si>
  <si>
    <t>ESTA CARA DE MORTADELA ME TIENE LOS HU3VOS AL PLATO, AUNQUE LE HARIA UN SERVICIO...QUEDARIA CON CARITA FELIZ....</t>
  </si>
  <si>
    <t>[['Mortadela', 0.1]]</t>
  </si>
  <si>
    <t>🗣️ Purito Amor del socialismo del siglo XXI 🖤💀 👉 revolución bonita pero armada hasta los dientes 👀 con sus brazos armados al margen de la Ley ⚖️🤔👉régimen Genocida👉🇻🇪aplicando de hecho Ley de Ciudades Comunales 👇indefensión ciudadana👀👀 #DESTRUCCIÓN pilares del Estadio💥</t>
  </si>
  <si>
    <t>Soberbia. Mal educada. Prepotente. Agresiva. Ordinaria. Mal ejemplo. Una Real vergüenza.</t>
  </si>
  <si>
    <t>que petro ganara es la peor basura que le ha pasado a los colombianos en el ultimo siglo, los socialistas no deberian existir</t>
  </si>
  <si>
    <t>Ese peque esta embrujado!...para salvar su alma debes quemarlo en leña verde!
.
.
Debe ser primo de Chucky, ese personaje diabolico de Hollywood</t>
  </si>
  <si>
    <t>[['Bruja', 2.5], ['Verde', 0.1], ['Primo', 0.1]]</t>
  </si>
  <si>
    <t>yo quiero que se joda la cultura de este pais
¿Respeto? maldito respeto</t>
  </si>
  <si>
    <t>todos los socialistas son unos pendejos</t>
  </si>
  <si>
    <t>#MacriCagador nadie cago tanta gente junta en la historia de Argentina</t>
  </si>
  <si>
    <t>[['Cagado', 0.8333333333333334], ['Cago', 1.25]]</t>
  </si>
  <si>
    <t>La vida entera comprando condones &amp; el por ser maricon lo quiere gratis 🤣🤣</t>
  </si>
  <si>
    <t>PASIVO POR MARICÓN
CALLADO POR MARICÓN
DÉBIL POR MARICÓN
DAN GANAS DE DARLES UN PALAZO EN LAS NALGAS, GENTE BOBA</t>
  </si>
  <si>
    <t>[['Maricón', 2.5], ['Maricón', 2.5], ['Maricón', 2.5], ['Boba', 1.0]]</t>
  </si>
  <si>
    <t>que ganas de apuñalar a alguien!!!</t>
  </si>
  <si>
    <t>negro y homosexual, mas asquersoso que eso</t>
  </si>
  <si>
    <t>[['Soso', 1.0]]</t>
  </si>
  <si>
    <t>Jajajajajajaja el que escribio esa vaina se fumó una penca de ají jajajajajajaja
Los heteros somos autoritarios?
Quienes son los que quieren imponer la mariconera? Mundo loco!</t>
  </si>
  <si>
    <t>[['Vaina', 0.1], ['Marico', 2.5], ['Loco', 1.0]]</t>
  </si>
  <si>
    <t>todo el mundo te odia pendejo</t>
  </si>
  <si>
    <t>Sisi un visionario el tío. Y usted imbécil lerdo podemita siga su camino que ya le llegará su piolet.</t>
  </si>
  <si>
    <t>[['Imbécil', 1.0], ['Lerdo', 1.0]]</t>
  </si>
  <si>
    <t>malditos maricas</t>
  </si>
  <si>
    <t>[['Maldito', 1.25], ['Marica', 2.5]]</t>
  </si>
  <si>
    <t>todos los mexicanos que vienen a este pais son una mierda</t>
  </si>
  <si>
    <t>maduro asesino</t>
  </si>
  <si>
    <t>[['Duro', 0.1], ['Asesino', 1.25]]</t>
  </si>
  <si>
    <t>los maracuchos son el cancer del pais</t>
  </si>
  <si>
    <t>Delincuentes promocionando a sus amos del CRIMEN ORGANIZADO CASTRO-COMUNISTA...</t>
  </si>
  <si>
    <t>[['Delincuente', 1.25], ['Iza', 0.1]]</t>
  </si>
  <si>
    <t>Un maricón disfrazado de mujer...😂😂😂</t>
  </si>
  <si>
    <t>Este es el discurso más inteligente que se te ocurre? Os habéis hundido en vuestra propia miseria mugremita y vendéis el mensaje de que VOX no entra en el Gobierno? Sois tontos hasta el infinito y mas allá!!!</t>
  </si>
  <si>
    <t>[['Ido', 0.1], ['Tonto', 1.0]]</t>
  </si>
  <si>
    <t>Eres la persona más idiota que en mi vida he visto</t>
  </si>
  <si>
    <t>la concha de tu madre</t>
  </si>
  <si>
    <t>[['Concha', 2.5]]</t>
  </si>
  <si>
    <t>todo lo que necesito es una mamadita de esa puta</t>
  </si>
  <si>
    <t>Los colombianos tienen mierda en la cabeza.
Vivieron el éxodo de los venezolanos escapando del chavismo y ahora votan a Petro?
La guerrilla, el comunismo y el narcoestado regresan con todas las fuerzas.
Increíble</t>
  </si>
  <si>
    <t>Podrían las autoridades de ESPN despedir al ladrón y degenerado de Fernando Niembro de las transmisiones deportivas ? Es tan repulsivo que bajo el volumen para no escucharlo</t>
  </si>
  <si>
    <t>[['Ladrón', 1.25], ['Degenerado', 1.25]]</t>
  </si>
  <si>
    <t>odio todos los animales deben ser exterminados</t>
  </si>
  <si>
    <t>Si se concidera parte de la cultura, del movimiento, de lo urbano, el mas cabron, entonces defienda su honor y tire!</t>
  </si>
  <si>
    <t>ser maracucho es definicion de pendejo</t>
  </si>
  <si>
    <t>que asco los mexicanos</t>
  </si>
  <si>
    <t>Da para coger sin que ella quiera</t>
  </si>
  <si>
    <t>cada año nacen mas imbeciles</t>
  </si>
  <si>
    <t>El ejecutor de esas élites globalistas del comunismo latino Am. es el Podemita,Sanchez lo ha necesitado para sus sueños megalómanos. Podemos busca destruir España pero ha cometido un craso error, Europa no es una sociedad rural e ignorante como la Latinoamérica que ellos usurpan</t>
  </si>
  <si>
    <t>[['Loba', 2.5], ['Ido', 0.1], ['Opa', 0.1], ['Rural', 1.6666666666666667], ['Ignorante', 1.0]]</t>
  </si>
  <si>
    <t>No podía faltar un mugremita cuestionando a la policía y defendiendo a delincuentes, es su ADN</t>
  </si>
  <si>
    <t>[['Delincuente', 1.25]]</t>
  </si>
  <si>
    <t>que cojones eres pendejo o te la das</t>
  </si>
  <si>
    <t>[['Cojones', 2.5], ['Pendejo', 1.0]]</t>
  </si>
  <si>
    <t>Jota la primera opción para ir al Chiringito fue tu mujer, ella lo rechazo y te enchufo ... Tapate...</t>
  </si>
  <si>
    <t>gordo re pelotudo te voy a violar</t>
  </si>
  <si>
    <t>[['Gordo', 0.8333333333333334], ['Pelotudo', 1.0]]</t>
  </si>
  <si>
    <t>El milico sorete esta vivito y coleando así que no dió ninguna vida. Ni la hija lo quiere y por si fuera poco mató al nieto a los tiros. Y que uses maricon como insulto demuestra lo sincerebro que sos. GIL</t>
  </si>
  <si>
    <t>[['Sorete', 0.8333333333333334], ['Lea', 0.1], ['Marico', 2.5], ['Gil', 1.0]]</t>
  </si>
  <si>
    <t>grande es el coñazo que te voy a meter</t>
  </si>
  <si>
    <t>No me entiendo ni yo, me vas a entender tu que encima eres gilipollas</t>
  </si>
  <si>
    <t>con ganas de matarlos a todos</t>
  </si>
  <si>
    <t>maracucho tenia que ser, idiota</t>
  </si>
  <si>
    <t>y si te quiero coger que pasa?</t>
  </si>
  <si>
    <t>simplemente eres idiota</t>
  </si>
  <si>
    <t>[['Simple', 1.0], ['Idiota', 1.0]]</t>
  </si>
  <si>
    <t>si te pongo en candela prendes seguro como carbon negro</t>
  </si>
  <si>
    <t>que puta eres</t>
  </si>
  <si>
    <t>todo lo malo viene en color negro</t>
  </si>
  <si>
    <t>ese maldito de mierda me jodio</t>
  </si>
  <si>
    <t>[['Maldito', 1.25], ['Mierda', 1.25]]</t>
  </si>
  <si>
    <t>Si usted es de los que dicen que no votan por petro por qué se van a volver como Venezuela, sabe que VAYA Y COMA MIERDA MEJOR, ud no cuenta como colombiano</t>
  </si>
  <si>
    <t>Marico no hay cosa que me de más arrechera que un Mamaguebo cliente que piensa que se las sabe todas y que sabe más que uno mIRA MALDITO MAMAGUEBO COGIO POR EL CULO SI SABES TANTO RESUELVE TÚ MISMO Y NO PREGUNTES PERRO TRICATREHIJUEPUTA</t>
  </si>
  <si>
    <t>[['Marico', 2.5], ['Maldito', 1.25], ['Culo', 2.5], ['Puta', 2.5], ['Hijueputa', 5.0]]</t>
  </si>
  <si>
    <t>te ves bien perra con esa ropa</t>
  </si>
  <si>
    <t>[['Perra', 2.5], ['Opa', 0.1]]</t>
  </si>
  <si>
    <t>Bloquéame que te bloqueo la boca de un guantazo</t>
  </si>
  <si>
    <t>te estan poniendo como mas pendeja cada vez gorda</t>
  </si>
  <si>
    <t>Esos milicos de mierda son los que dan la vida por zánganos zurdos antipatria y sin bolas como vos. Maricon</t>
  </si>
  <si>
    <t>[['Mierda', 1.25], ['Zángano', 1.0], ['Bolas', 2.5], ['Marico', 2.5]]</t>
  </si>
  <si>
    <t>maduro come mierda</t>
  </si>
  <si>
    <t>[['Duro', 0.1], ['Mierda', 1.25]]</t>
  </si>
  <si>
    <t>a ver cabron de escroto de vaca voy a reventarte la cabeza con el muslo de tu madre la putisima gorda que trabaja en la taqueria de colombia y voy partirte las manos con mi puto prepucio pedazo de maricon</t>
  </si>
  <si>
    <t>[['Croto', 1.6666666666666667], ['Vaca', 0.8333333333333334], ['Puto', 2.5], ['Marico', 2.5]]</t>
  </si>
  <si>
    <t>Coreanos,chinos,japoneses,filipinos todos se parecen, obvio de forma peyorativa son: los chinos esos.
Provoca caerle a coñazos a todos son demasiado jevas, ahombrense chinos maricos</t>
  </si>
  <si>
    <t>[['Coñazo', 0.7142857142857143], ['Marico', 2.5]]</t>
  </si>
  <si>
    <t>¿Entonces Mabel Lara se acuesta con su jefe? No lo digo yo, lo dice Verónica Alcocer, la pitufina esposa del travesti Gustavo Petro.</t>
  </si>
  <si>
    <t>Ah no sé los maricones genéricos se inventan cosas para mostrar el pito, creía que era eso</t>
  </si>
  <si>
    <t>[['Marico', 2.5], ['Pito', 2.5]]</t>
  </si>
  <si>
    <t>te quiero romper ese culo</t>
  </si>
  <si>
    <t>ser una mierda como tu, no tienes limites</t>
  </si>
  <si>
    <t>Que viejo infumable que sos niembro, deja de tirar datos que no le importan a nadie viejo insoportable</t>
  </si>
  <si>
    <t>Que desagradable es abrir twitt y conseguir una publicación de algún camarada haciéndole tarima así sea por burla a Guaidó.
La gira del presidente @NicolasMaduro
es más interesante que burlarse de ese becerro.</t>
  </si>
  <si>
    <t>Ahhh...por fin alguien le pegó un coñazo a Guaidó.</t>
  </si>
  <si>
    <t>cada año mas pendejo este tipo ostias</t>
  </si>
  <si>
    <t>Mmgvo debes ser autistas no te das cuenta la fortuna la plata del tipo mmgvo de un día a otro tremenda camioneta viajes ferraris iPhone etcétera hay que se bien mmgvo para apoyar a ese maldito servil peón del otro peor incluso que maduro FIN BLOQUEO POR MMGVO</t>
  </si>
  <si>
    <t>[['Lata', 0.1], ['Maldito', 1.25], ['Vil', 1.25], ['Duro', 0.1]]</t>
  </si>
  <si>
    <t>jajajajaaja que decepcion ser negro</t>
  </si>
  <si>
    <t>Te partieron el ano perro (RA CIS TA)</t>
  </si>
  <si>
    <t>coño de tu madre</t>
  </si>
  <si>
    <t>Y no has contado cuántas putiadas
Te han pegado tio</t>
  </si>
  <si>
    <t>Que trabaja más de 10 horas al día, y día que no trabaja, día que no cobra. No como la bAsUrA mugremita que cobra por Joder las calles</t>
  </si>
  <si>
    <t>[['Basura', 5.0], ['Joder', 0.1]]</t>
  </si>
  <si>
    <t>Tú no conoces Andalucia talibán ultraizquierda podemita</t>
  </si>
  <si>
    <t>Y si,el cáncer se propaga por América latina,no es fácil combatir la ignorancia de un socialista</t>
  </si>
  <si>
    <t>Fiesta????.... colombia hoy inicia el infierno del comunismo con un mamarracho que no vale nada como tú... me da pena por mis hermanos colombianos... el país será destruído por el comunismo.... hoy colombia se fué a la mierda con esta basura de nuevo presidente que han elegido</t>
  </si>
  <si>
    <t>[['Mamarracho', 0.8333333333333334], ['Mierda', 1.25], ['Basura', 5.0], ['Ido', 0.1]]</t>
  </si>
  <si>
    <t>Bonilla va a seguir financiando a este mugremita 😡</t>
  </si>
  <si>
    <t>Quien se cree esta perra para decir lo que debo o no debo hacer con mi hijo,</t>
  </si>
  <si>
    <t>no puedes ser mas negra porque te ponen en la parrilla</t>
  </si>
  <si>
    <t>quisiera violarte y abandonarte</t>
  </si>
  <si>
    <t>el mono negro de lukaku vino a acabar con el equipo jajaj</t>
  </si>
  <si>
    <t>empujar niños y ver como se caen es lo mejor ajajajaja</t>
  </si>
  <si>
    <t>ultimas noticias, descubren que el cerebro de los socialistas esta lleno de mierda.</t>
  </si>
  <si>
    <t>parecen unos indigenas negros</t>
  </si>
  <si>
    <t>te voy a revolear un guri maricon, que golpea y rompe todo, que es sucio y grita, aver cuanto te dura la paciencia</t>
  </si>
  <si>
    <t>[['Lea', 0.1], ['Marico', 2.5]]</t>
  </si>
  <si>
    <t>Yo seguiré en ESPAÑA 🇪🇸 viendo cómo acabamos con el sociocomunismo y la mugre podemita y tú te quedarás 🐀 en Colombia , bailando merengue y disfrutando de los placeres de esos “paraísos “ .
Cada uno en su sitio , MISERABLE .</t>
  </si>
  <si>
    <t>[['Miserable', 1.25]]</t>
  </si>
  <si>
    <t>Cuántos pendejos se siguen sintiendo pendejos? Bobolones</t>
  </si>
  <si>
    <t>[['Pendejo', 1.0], ['Pendejo', 1.0], ['Bobo', 1.0], ['Bolo', 1.0]]</t>
  </si>
  <si>
    <t>ese gato solo sirve para matarlo y ponerlo en un arroz chino</t>
  </si>
  <si>
    <t>los religiosos son estupidos no saben nada de la vida</t>
  </si>
  <si>
    <t>Con esos 5 kg de qk que portas facil pueden durar comiendotel4 como tres horas</t>
  </si>
  <si>
    <t>Inaceptable es que usen un títere como Guaidó para robar a Venezuela</t>
  </si>
  <si>
    <t>[['Títere', 0.7142857142857143]]</t>
  </si>
  <si>
    <t>Este cerdo pajillero es mugremita 😡</t>
  </si>
  <si>
    <t>[['Cerdo', 0.8333333333333334], ['Pajillero', 2.5]]</t>
  </si>
  <si>
    <t>Que oportuno el corte del VAR, penalazo para #Racing y lo que más certeza me da es que el pelot**do de Niembro dice que no fue, que tiene dudas, mamita que corrupto impresentable.</t>
  </si>
  <si>
    <t>[['Tuno', 1.6666666666666667], ['Corrupto', 1.25], ['Impresentable', 0.8333333333333334]]</t>
  </si>
  <si>
    <t>tio ya stop harry styles va a dejar de hacerse el maricon en algun momento? es q encima os mola el rollo a mi me da puto asco😐</t>
  </si>
  <si>
    <t>[['Marico', 2.5], ['Puto', 2.5]]</t>
  </si>
  <si>
    <t>todo lo que quiero es matarte</t>
  </si>
  <si>
    <t>Siempre fue garca y mentiroso, con ustedes el Don Mauricio, mafioso antes que nada, nunca se olviden de eso: puede ser muchas cosas, pero antes que nada es un mafioso.
#MacriCagador</t>
  </si>
  <si>
    <t>[['Garca', 0.1], ['Mentiroso', 1.25], ['Cagado', 0.8333333333333334]]</t>
  </si>
  <si>
    <t>Supongo que sí pero está bastante currado no te extrañe que sea un trol mugremita</t>
  </si>
  <si>
    <t>No entiendo como el cabron no se despolla mientras habla jajajaja, seguro que lo han tenido que grabar varias veces hasta que no se riera.</t>
  </si>
  <si>
    <t>[['Polla', 2.5], ['Ido', 0.1]]</t>
  </si>
  <si>
    <t>el petro ese es un boric colombiano, es decir un comunista de mierda que se cree "social democrata", siempre escondiendo sus verdaderas intenciones y lo de siempre zurdos hijos de puta votando por comunismo desde los países mas capitalistas del mundo total ellos no comerán mierda</t>
  </si>
  <si>
    <t>[['Mierda', 1.25], ['Rata', 0.7142857142857143], ['Puta', 2.5], ['Mierda', 1.25]]</t>
  </si>
  <si>
    <t>Etcheverry me cago en la puta de tu padre maricon de los cojones</t>
  </si>
  <si>
    <t>[['Cago', 1.25], ['Puta', 2.5], ['Marico', 2.5], ['Cojones', 2.5]]</t>
  </si>
  <si>
    <t>Eres demaciado sexy y ese rojo que mata linda como para follarte linda 🤤🤤</t>
  </si>
  <si>
    <t>[['Rojo', 0.1], ['Follar', 2.5]]</t>
  </si>
  <si>
    <t>voy a apuñalar a la primera persona que se me acerque</t>
  </si>
  <si>
    <t>Es Tita Merello la bestia bruta.
Me vuelvo loco, presa por burra más que por corrupta.
Increíble disertación, es para una clase de todo lo que está mal.</t>
  </si>
  <si>
    <t>[['Bestia', 5.0], ['Loco', 1.0]]</t>
  </si>
  <si>
    <t>Jaja México un país que lo manejan los narcotraficantes</t>
  </si>
  <si>
    <t>Callen a Niembro por favor. No lo soporto más, no pasan 30 segundos que ya tiene que comentar algo. Encima dice que no fue offside. CERRA UN POCO EL ORTO hijo de put*</t>
  </si>
  <si>
    <t>#chorra, cachetona, caradura, disfrazada de prócer con jabot y desagradable.</t>
  </si>
  <si>
    <t>[['Chorra', 2.5], ['Caradura', 1.25]]</t>
  </si>
  <si>
    <t>Llámenla p3nd3j4😂</t>
  </si>
  <si>
    <t>Si los meto a todos en una licuadora sale una batida de mierdaaa</t>
  </si>
  <si>
    <t>Hay que lograr que la #chorra vaya presa. Está DESESPERADA !!</t>
  </si>
  <si>
    <t>Claro que si
El baño ya se les ha quedado pequeño para refrescarse
El coletas rata es un todo terreno</t>
  </si>
  <si>
    <t>F_IDGV</t>
  </si>
  <si>
    <t>Sentimiento</t>
  </si>
  <si>
    <t>Violento</t>
  </si>
  <si>
    <t>Insulto</t>
  </si>
  <si>
    <t>Indice</t>
  </si>
  <si>
    <t>ind amenaza</t>
  </si>
  <si>
    <t>Tono de Insulto</t>
  </si>
  <si>
    <t>Toxicidad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</si>
</sst>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center" vertical="center"/>
    </xf>
    <xf numFmtId="0" fontId="0" fillId="0" borderId="0" xfId="0" applyAlignment="1">
      <alignment horizontal="right"/>
    </xf>
    <xf numFmtId="164" fontId="0" fillId="0" borderId="0" xfId="0" applyNumberFormat="1"/>
    <xf numFmtId="164" fontId="1" fillId="0" borderId="0" xfId="0" applyNumberFormat="1" applyFont="1" applyAlignment="1">
      <alignment horizontal="center" vertical="center"/>
    </xf>
    <xf numFmtId="164" fontId="0" fillId="0" borderId="0" xfId="0" applyNumberFormat="1" applyAlignment="1">
      <alignment horizontal="right"/>
    </xf>
    <xf numFmtId="0" fontId="0" fillId="2" borderId="0" xfId="0" applyFill="1"/>
    <xf numFmtId="0" fontId="0" fillId="3" borderId="0" xfId="0" applyFill="1"/>
    <xf numFmtId="164" fontId="0" fillId="3" borderId="0" xfId="0" applyNumberFormat="1" applyFill="1"/>
    <xf numFmtId="164" fontId="0" fillId="3" borderId="0" xfId="0" applyNumberFormat="1" applyFill="1" applyAlignment="1">
      <alignment horizontal="right"/>
    </xf>
    <xf numFmtId="164" fontId="3" fillId="4" borderId="0" xfId="0" applyNumberFormat="1" applyFont="1" applyFill="1"/>
    <xf numFmtId="164" fontId="2" fillId="5" borderId="0" xfId="0" applyNumberFormat="1" applyFont="1" applyFill="1"/>
    <xf numFmtId="0" fontId="0" fillId="6" borderId="0" xfId="0" applyFill="1"/>
    <xf numFmtId="164" fontId="0" fillId="6" borderId="0" xfId="0" applyNumberFormat="1" applyFill="1"/>
    <xf numFmtId="164"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Insulto</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Insulto</a:t>
          </a:r>
        </a:p>
      </cx:txPr>
    </cx:title>
    <cx:plotArea>
      <cx:plotAreaRegion>
        <cx:series layoutId="boxWhisker" uniqueId="{D30D003A-05E1-4268-9745-C8477754E02D}">
          <cx:tx>
            <cx:txData>
              <cx:f>_xlchart.v1.0</cx:f>
              <cx:v>No Toxic</cx:v>
            </cx:txData>
          </cx:tx>
          <cx:dataId val="0"/>
          <cx:layoutPr>
            <cx:visibility meanLine="0" meanMarker="1" nonoutliers="0" outliers="1"/>
            <cx:statistics quartileMethod="exclusive"/>
          </cx:layoutPr>
        </cx:series>
        <cx:series layoutId="boxWhisker" uniqueId="{5D276E6B-AABB-4EC5-A17D-F9809F7ACEE2}">
          <cx:tx>
            <cx:txData>
              <cx:f>_xlchart.v1.2</cx:f>
              <cx:v>Toxic</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_xlchart.v1.5</cx:f>
      </cx:numDim>
    </cx:data>
  </cx:chartData>
  <cx:chart>
    <cx:title pos="t" align="ctr" overlay="0">
      <cx:tx>
        <cx:txData>
          <cx:v>Sentimiento</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Sentimiento</a:t>
          </a:r>
        </a:p>
      </cx:txPr>
    </cx:title>
    <cx:plotArea>
      <cx:plotAreaRegion>
        <cx:series layoutId="boxWhisker" uniqueId="{69840F3E-828C-405C-BA26-47D3902FF3C7}">
          <cx:dataId val="0"/>
          <cx:layoutPr>
            <cx:visibility meanLine="0" meanMarker="1" nonoutliers="0" outliers="1"/>
            <cx:statistics quartileMethod="exclusive"/>
          </cx:layoutPr>
        </cx:series>
        <cx:series layoutId="boxWhisker" uniqueId="{7FEB1E78-2AEE-4CC1-8A19-06249BACD8F6}">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_xlchart.v1.9</cx:f>
      </cx:numDim>
    </cx:data>
  </cx:chartData>
  <cx:chart>
    <cx:title pos="t" align="ctr" overlay="0">
      <cx:tx>
        <cx:txData>
          <cx:v>Violento</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Aptos Narrow" panose="02110004020202020204"/>
            </a:rPr>
            <a:t>Violento</a:t>
          </a:r>
        </a:p>
      </cx:txPr>
    </cx:title>
    <cx:plotArea>
      <cx:plotAreaRegion>
        <cx:series layoutId="boxWhisker" uniqueId="{38AE68A5-1DF7-4732-B6DE-EA6695BAA668}">
          <cx:dataId val="0"/>
          <cx:layoutPr>
            <cx:visibility meanLine="0" meanMarker="1" nonoutliers="0" outliers="1"/>
            <cx:statistics quartileMethod="exclusive"/>
          </cx:layoutPr>
        </cx:series>
        <cx:series layoutId="boxWhisker" uniqueId="{DBFE3A5E-12DC-4F7E-84D3-DAEA4E72D982}">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plotArea>
      <cx:plotAreaRegion>
        <cx:series layoutId="boxWhisker" uniqueId="{A001BC82-E2A1-4791-B30E-60333615CEEE}">
          <cx:tx>
            <cx:txData>
              <cx:f>_xlchart.v1.6</cx:f>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22</xdr:col>
      <xdr:colOff>0</xdr:colOff>
      <xdr:row>1</xdr:row>
      <xdr:rowOff>0</xdr:rowOff>
    </xdr:from>
    <xdr:to>
      <xdr:col>27</xdr:col>
      <xdr:colOff>609600</xdr:colOff>
      <xdr:row>16</xdr:row>
      <xdr:rowOff>0</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E6A76B48-72DE-4C7B-8793-070FFF4764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899380" y="0"/>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15</xdr:col>
      <xdr:colOff>22860</xdr:colOff>
      <xdr:row>1</xdr:row>
      <xdr:rowOff>156210</xdr:rowOff>
    </xdr:from>
    <xdr:to>
      <xdr:col>20</xdr:col>
      <xdr:colOff>632460</xdr:colOff>
      <xdr:row>16</xdr:row>
      <xdr:rowOff>156210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FFF5E3D-40AA-90BA-65F0-709D256C93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374880" y="156210"/>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15</xdr:col>
      <xdr:colOff>22860</xdr:colOff>
      <xdr:row>18</xdr:row>
      <xdr:rowOff>19050</xdr:rowOff>
    </xdr:from>
    <xdr:to>
      <xdr:col>20</xdr:col>
      <xdr:colOff>632460</xdr:colOff>
      <xdr:row>33</xdr:row>
      <xdr:rowOff>19050</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60DD206F-9F03-8A57-BF69-803ED8246D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374880" y="3128010"/>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45720</xdr:colOff>
      <xdr:row>6</xdr:row>
      <xdr:rowOff>41910</xdr:rowOff>
    </xdr:from>
    <xdr:to>
      <xdr:col>11</xdr:col>
      <xdr:colOff>190500</xdr:colOff>
      <xdr:row>21</xdr:row>
      <xdr:rowOff>41910</xdr:rowOff>
    </xdr:to>
    <mc:AlternateContent xmlns:mc="http://schemas.openxmlformats.org/markup-compatibility/2006">
      <mc:Choice xmlns:cx1="http://schemas.microsoft.com/office/drawing/2015/9/8/chartex" Requires="cx1">
        <xdr:graphicFrame macro="">
          <xdr:nvGraphicFramePr>
            <xdr:cNvPr id="8" name="Gráfico 7">
              <a:extLst>
                <a:ext uri="{FF2B5EF4-FFF2-40B4-BE49-F238E27FC236}">
                  <a16:creationId xmlns:a16="http://schemas.microsoft.com/office/drawing/2014/main" id="{3C771F46-9FE6-7C87-875F-2D1E9F800C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800600" y="956310"/>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abSelected="1" workbookViewId="0">
      <selection activeCell="R2" sqref="R2"/>
    </sheetView>
  </sheetViews>
  <sheetFormatPr baseColWidth="10" defaultRowHeight="14.4" x14ac:dyDescent="0.3"/>
  <cols>
    <col min="1" max="1" width="23.5546875" customWidth="1"/>
    <col min="2" max="2" width="13.109375" bestFit="1" customWidth="1"/>
    <col min="9" max="9" width="11.5546875" style="6"/>
    <col min="12" max="12" width="14.44140625" customWidth="1"/>
    <col min="14" max="14" width="15.44140625" customWidth="1"/>
    <col min="16" max="16" width="11.5546875" style="3"/>
    <col min="17" max="17" width="16.5546875" style="3" customWidth="1"/>
    <col min="18" max="18" width="11.5546875" style="3"/>
  </cols>
  <sheetData>
    <row r="1" spans="1:18" x14ac:dyDescent="0.3">
      <c r="A1" t="s">
        <v>0</v>
      </c>
      <c r="B1" t="s">
        <v>1</v>
      </c>
      <c r="C1" t="s">
        <v>2</v>
      </c>
      <c r="D1" t="s">
        <v>3</v>
      </c>
      <c r="E1" t="s">
        <v>4</v>
      </c>
      <c r="F1" t="s">
        <v>5</v>
      </c>
      <c r="G1" t="s">
        <v>6</v>
      </c>
      <c r="H1" t="s">
        <v>7</v>
      </c>
      <c r="I1" s="6" t="s">
        <v>8</v>
      </c>
      <c r="J1" t="s">
        <v>9</v>
      </c>
      <c r="K1" t="s">
        <v>10</v>
      </c>
      <c r="L1" s="1" t="s">
        <v>1294</v>
      </c>
      <c r="M1" s="1"/>
      <c r="N1" s="1" t="s">
        <v>1301</v>
      </c>
      <c r="O1" s="1" t="s">
        <v>1295</v>
      </c>
      <c r="P1" s="4" t="s">
        <v>1299</v>
      </c>
      <c r="Q1" s="4" t="s">
        <v>1300</v>
      </c>
      <c r="R1" s="4" t="s">
        <v>1298</v>
      </c>
    </row>
    <row r="2" spans="1:18" s="12" customFormat="1" x14ac:dyDescent="0.3">
      <c r="A2" s="12" t="s">
        <v>11</v>
      </c>
      <c r="B2" s="12" t="s">
        <v>12</v>
      </c>
      <c r="C2" s="12" t="s">
        <v>13</v>
      </c>
      <c r="D2" s="12" t="s">
        <v>14</v>
      </c>
      <c r="E2" s="12" t="s">
        <v>15</v>
      </c>
      <c r="F2" s="12">
        <v>0.997</v>
      </c>
      <c r="G2" s="12" t="s">
        <v>16</v>
      </c>
      <c r="H2" s="12">
        <v>0</v>
      </c>
      <c r="I2" s="12">
        <v>0</v>
      </c>
      <c r="J2" s="12">
        <v>1.5</v>
      </c>
      <c r="K2" s="12">
        <v>0.5</v>
      </c>
      <c r="L2" s="12" t="e">
        <f>IF(D2="No Toxic",0,1)*#REF!+CHOOSE(MATCH(E2,{"NEG","NEU","POS"},0),-1,0,1)*F2*#REF!+#REF!*G2*H2 +#REF!* I2*IF(D2="No Toxic",0,1) - (IF(D2="No Toxic",0,1)*#REF! - (CHOOSE(MATCH(E2,{"NEG","NEU","POS"},0),-1,0,1)*F2*#REF!+0.5))</f>
        <v>#REF!</v>
      </c>
      <c r="N2" s="12">
        <f>(CHOOSE(MATCH(D2,{"No Toxic","Toxic"},0),0.01,1))*9</f>
        <v>0.09</v>
      </c>
      <c r="O2" s="13">
        <f>(CHOOSE(MATCH(E2,{"NEG","NEU","POS"},0),1,0.01,-1)*F2*G2 + 3)*1.5</f>
        <v>4.5299100000000001</v>
      </c>
      <c r="P2" s="13">
        <f>IF(G2*H2=0,0.01,G2*H2)</f>
        <v>0.01</v>
      </c>
      <c r="Q2" s="14">
        <f>IF(I2*G2/4.5=0,0.01,I2*G2/4.5)</f>
        <v>0.01</v>
      </c>
      <c r="R2" s="14">
        <f>(P2*0.5+O2*0.3+Q2*0.2 + 9*(CHOOSE(MATCH(D2,{"No Toxic","Toxic"},0),0.01,1)))/2</f>
        <v>0.72798649999999998</v>
      </c>
    </row>
    <row r="3" spans="1:18" x14ac:dyDescent="0.3">
      <c r="A3" t="s">
        <v>17</v>
      </c>
      <c r="B3" t="s">
        <v>12</v>
      </c>
      <c r="C3" t="s">
        <v>13</v>
      </c>
      <c r="D3" t="s">
        <v>14</v>
      </c>
      <c r="E3" t="s">
        <v>15</v>
      </c>
      <c r="F3">
        <v>0.88100000000000001</v>
      </c>
      <c r="G3" t="s">
        <v>18</v>
      </c>
      <c r="H3">
        <v>0</v>
      </c>
      <c r="I3" s="6">
        <v>0</v>
      </c>
      <c r="J3">
        <v>1.5</v>
      </c>
      <c r="K3">
        <v>0.5</v>
      </c>
      <c r="L3" t="e">
        <f>IF(D3="No Toxic",0,1)*#REF!+CHOOSE(MATCH(E3,{"NEG","NEU","POS"},0),-1,0,1)*F3*#REF!+#REF!*G3*H3 +#REF!* I3*IF(D3="No Toxic",0,1) - (IF(D3="No Toxic",0,1)*#REF! - (CHOOSE(MATCH(E3,{"NEG","NEU","POS"},0),-1,0,1)*F3*#REF!+0.5))</f>
        <v>#REF!</v>
      </c>
      <c r="N3">
        <f>(CHOOSE(MATCH(D3,{"No Toxic","Toxic"},0),0.01,1))*9</f>
        <v>0.09</v>
      </c>
      <c r="O3" s="3">
        <f>(CHOOSE(MATCH(E3,{"NEG","NEU","POS"},0),1,0.01,-1)*F3*G3 + 3)*1.5</f>
        <v>4.5396450000000002</v>
      </c>
      <c r="P3" s="3">
        <f t="shared" ref="P3:P66" si="0">IF(G3*H3=0,0.01,G3*H3)</f>
        <v>0.01</v>
      </c>
      <c r="Q3" s="5">
        <f t="shared" ref="Q3:Q66" si="1">IF(I3*G3/4.5=0,0.01,I3*G3/4.5)</f>
        <v>0.01</v>
      </c>
      <c r="R3" s="5">
        <f>(P3*0.5+O3*0.3+Q3*0.2 + 9*(CHOOSE(MATCH(D3,{"No Toxic","Toxic"},0),0.01,1)))/2</f>
        <v>0.72944675000000003</v>
      </c>
    </row>
    <row r="4" spans="1:18" x14ac:dyDescent="0.3">
      <c r="A4" t="s">
        <v>19</v>
      </c>
      <c r="B4" t="s">
        <v>12</v>
      </c>
      <c r="C4" t="s">
        <v>20</v>
      </c>
      <c r="D4" t="s">
        <v>14</v>
      </c>
      <c r="E4" t="s">
        <v>21</v>
      </c>
      <c r="F4">
        <v>0.998</v>
      </c>
      <c r="G4" t="s">
        <v>22</v>
      </c>
      <c r="H4">
        <v>0</v>
      </c>
      <c r="I4" s="6">
        <v>1.25</v>
      </c>
      <c r="J4">
        <v>2.2673606872558589E-3</v>
      </c>
      <c r="K4">
        <v>4.12</v>
      </c>
      <c r="L4" t="e">
        <f>IF(D4="No Toxic",0,1)*#REF!+CHOOSE(MATCH(E4,{"NEG","NEU","POS"},0),-1,0,1)*F4*#REF!+#REF!*G4*H4 +#REF!* I4*IF(D4="No Toxic",0,1) - (IF(D4="No Toxic",0,1)*#REF! - (CHOOSE(MATCH(E4,{"NEG","NEU","POS"},0),-1,0,1)*F4*#REF!+0.5))</f>
        <v>#REF!</v>
      </c>
      <c r="N4">
        <f>(CHOOSE(MATCH(D4,{"No Toxic","Toxic"},0),0.01,1))*9</f>
        <v>0.09</v>
      </c>
      <c r="O4" s="3">
        <f>(CHOOSE(MATCH(E4,{"NEG","NEU","POS"},0),1,0.01,-1)*F4*G4 + 3)*1.5</f>
        <v>4.5</v>
      </c>
      <c r="P4" s="3">
        <f t="shared" si="0"/>
        <v>0.01</v>
      </c>
      <c r="Q4" s="5">
        <f t="shared" si="1"/>
        <v>0.01</v>
      </c>
      <c r="R4" s="5">
        <f>(P4*0.5+O4*0.3+Q4*0.2 + 9*(CHOOSE(MATCH(D4,{"No Toxic","Toxic"},0),0.01,1)))/2</f>
        <v>0.72349999999999992</v>
      </c>
    </row>
    <row r="5" spans="1:18" x14ac:dyDescent="0.3">
      <c r="A5" t="s">
        <v>23</v>
      </c>
      <c r="B5" t="s">
        <v>12</v>
      </c>
      <c r="C5" t="s">
        <v>24</v>
      </c>
      <c r="D5" t="s">
        <v>14</v>
      </c>
      <c r="E5" t="s">
        <v>21</v>
      </c>
      <c r="F5">
        <v>0.99299999999999999</v>
      </c>
      <c r="G5" t="s">
        <v>16</v>
      </c>
      <c r="H5">
        <v>0</v>
      </c>
      <c r="I5" s="6">
        <v>0.1</v>
      </c>
      <c r="J5">
        <v>1.01189911365509E-2</v>
      </c>
      <c r="K5">
        <v>3.53</v>
      </c>
      <c r="L5" t="e">
        <f>IF(D5="No Toxic",0,1)*#REF!+CHOOSE(MATCH(E5,{"NEG","NEU","POS"},0),-1,0,1)*F5*#REF!+#REF!*G5*H5 +#REF!* I5*IF(D5="No Toxic",0,1) - (IF(D5="No Toxic",0,1)*#REF! - (CHOOSE(MATCH(E5,{"NEG","NEU","POS"},0),-1,0,1)*F5*#REF!+0.5))</f>
        <v>#REF!</v>
      </c>
      <c r="N5">
        <f>(CHOOSE(MATCH(D5,{"No Toxic","Toxic"},0),0.01,1))*9</f>
        <v>0.09</v>
      </c>
      <c r="O5" s="3">
        <f>(CHOOSE(MATCH(E5,{"NEG","NEU","POS"},0),1,0.01,-1)*F5*G5 + 3)*1.5</f>
        <v>1.5209999999999999</v>
      </c>
      <c r="P5" s="3">
        <f t="shared" si="0"/>
        <v>0.01</v>
      </c>
      <c r="Q5" s="5">
        <f t="shared" si="1"/>
        <v>4.4444444444444446E-2</v>
      </c>
      <c r="R5" s="5">
        <f>(P5*0.5+O5*0.3+Q5*0.2 + 9*(CHOOSE(MATCH(D5,{"No Toxic","Toxic"},0),0.01,1)))/2</f>
        <v>0.28009444444444442</v>
      </c>
    </row>
    <row r="6" spans="1:18" x14ac:dyDescent="0.3">
      <c r="A6" t="s">
        <v>25</v>
      </c>
      <c r="B6" t="s">
        <v>12</v>
      </c>
      <c r="C6" t="s">
        <v>13</v>
      </c>
      <c r="D6" t="s">
        <v>14</v>
      </c>
      <c r="E6" t="s">
        <v>15</v>
      </c>
      <c r="F6">
        <v>0.98299999999999998</v>
      </c>
      <c r="G6" t="s">
        <v>16</v>
      </c>
      <c r="H6">
        <v>0</v>
      </c>
      <c r="I6" s="6">
        <v>0</v>
      </c>
      <c r="J6">
        <v>1.5</v>
      </c>
      <c r="K6">
        <v>0.5</v>
      </c>
      <c r="L6" t="e">
        <f>IF(D6="No Toxic",0,1)*#REF!+CHOOSE(MATCH(E6,{"NEG","NEU","POS"},0),-1,0,1)*F6*#REF!+#REF!*G6*H6 +#REF!* I6*IF(D6="No Toxic",0,1) - (IF(D6="No Toxic",0,1)*#REF! - (CHOOSE(MATCH(E6,{"NEG","NEU","POS"},0),-1,0,1)*F6*#REF!+0.5))</f>
        <v>#REF!</v>
      </c>
      <c r="N6">
        <f>(CHOOSE(MATCH(D6,{"No Toxic","Toxic"},0),0.01,1))*9</f>
        <v>0.09</v>
      </c>
      <c r="O6" s="3">
        <f>(CHOOSE(MATCH(E6,{"NEG","NEU","POS"},0),1,0.01,-1)*F6*G6 + 3)*1.5</f>
        <v>4.52949</v>
      </c>
      <c r="P6" s="3">
        <f t="shared" si="0"/>
        <v>0.01</v>
      </c>
      <c r="Q6" s="5">
        <f t="shared" si="1"/>
        <v>0.01</v>
      </c>
      <c r="R6" s="5">
        <f>(P6*0.5+O6*0.3+Q6*0.2 + 9*(CHOOSE(MATCH(D6,{"No Toxic","Toxic"},0),0.01,1)))/2</f>
        <v>0.72792349999999995</v>
      </c>
    </row>
    <row r="7" spans="1:18" x14ac:dyDescent="0.3">
      <c r="A7" t="s">
        <v>26</v>
      </c>
      <c r="B7" t="s">
        <v>12</v>
      </c>
      <c r="C7" t="s">
        <v>13</v>
      </c>
      <c r="D7" t="s">
        <v>14</v>
      </c>
      <c r="E7" t="s">
        <v>21</v>
      </c>
      <c r="F7">
        <v>0.997</v>
      </c>
      <c r="G7" t="s">
        <v>22</v>
      </c>
      <c r="H7">
        <v>0</v>
      </c>
      <c r="I7" s="6">
        <v>0</v>
      </c>
      <c r="J7">
        <v>4.2605996131896973E-3</v>
      </c>
      <c r="K7">
        <v>3.4910000000000001</v>
      </c>
      <c r="L7" t="e">
        <f>IF(D7="No Toxic",0,1)*#REF!+CHOOSE(MATCH(E7,{"NEG","NEU","POS"},0),-1,0,1)*F7*#REF!+#REF!*G7*H7 +#REF!* I7*IF(D7="No Toxic",0,1) - (IF(D7="No Toxic",0,1)*#REF! - (CHOOSE(MATCH(E7,{"NEG","NEU","POS"},0),-1,0,1)*F7*#REF!+0.5))</f>
        <v>#REF!</v>
      </c>
      <c r="N7">
        <f>(CHOOSE(MATCH(D7,{"No Toxic","Toxic"},0),0.01,1))*9</f>
        <v>0.09</v>
      </c>
      <c r="O7" s="3">
        <f>(CHOOSE(MATCH(E7,{"NEG","NEU","POS"},0),1,0.01,-1)*F7*G7 + 3)*1.5</f>
        <v>4.5</v>
      </c>
      <c r="P7" s="3">
        <f t="shared" si="0"/>
        <v>0.01</v>
      </c>
      <c r="Q7" s="5">
        <f t="shared" si="1"/>
        <v>0.01</v>
      </c>
      <c r="R7" s="5">
        <f>(P7*0.5+O7*0.3+Q7*0.2 + 9*(CHOOSE(MATCH(D7,{"No Toxic","Toxic"},0),0.01,1)))/2</f>
        <v>0.72349999999999992</v>
      </c>
    </row>
    <row r="8" spans="1:18" x14ac:dyDescent="0.3">
      <c r="A8" t="s">
        <v>27</v>
      </c>
      <c r="B8" t="s">
        <v>12</v>
      </c>
      <c r="C8" t="s">
        <v>28</v>
      </c>
      <c r="D8" t="s">
        <v>14</v>
      </c>
      <c r="E8" t="s">
        <v>15</v>
      </c>
      <c r="F8">
        <v>0.99099999999999999</v>
      </c>
      <c r="G8" t="s">
        <v>29</v>
      </c>
      <c r="H8">
        <v>0</v>
      </c>
      <c r="I8" s="6">
        <v>0.1</v>
      </c>
      <c r="J8">
        <v>1.5</v>
      </c>
      <c r="K8">
        <v>0.55000000000000004</v>
      </c>
      <c r="L8" t="e">
        <f>IF(D8="No Toxic",0,1)*#REF!+CHOOSE(MATCH(E8,{"NEG","NEU","POS"},0),-1,0,1)*F8*#REF!+#REF!*G8*H8 +#REF!* I8*IF(D8="No Toxic",0,1) - (IF(D8="No Toxic",0,1)*#REF! - (CHOOSE(MATCH(E8,{"NEG","NEU","POS"},0),-1,0,1)*F8*#REF!+0.5))</f>
        <v>#REF!</v>
      </c>
      <c r="N8">
        <f>(CHOOSE(MATCH(D8,{"No Toxic","Toxic"},0),0.01,1))*9</f>
        <v>0.09</v>
      </c>
      <c r="O8" s="3">
        <f>(CHOOSE(MATCH(E8,{"NEG","NEU","POS"},0),1,0.01,-1)*F8*G8 + 3)*1.5</f>
        <v>4.5148650000000004</v>
      </c>
      <c r="P8" s="3">
        <f t="shared" si="0"/>
        <v>0.01</v>
      </c>
      <c r="Q8" s="5">
        <f t="shared" si="1"/>
        <v>2.2222222222222223E-2</v>
      </c>
      <c r="R8" s="5">
        <f>(P8*0.5+O8*0.3+Q8*0.2 + 9*(CHOOSE(MATCH(D8,{"No Toxic","Toxic"},0),0.01,1)))/2</f>
        <v>0.7269519722222223</v>
      </c>
    </row>
    <row r="9" spans="1:18" x14ac:dyDescent="0.3">
      <c r="A9" t="s">
        <v>30</v>
      </c>
      <c r="B9" t="s">
        <v>12</v>
      </c>
      <c r="C9" t="s">
        <v>31</v>
      </c>
      <c r="D9" t="s">
        <v>14</v>
      </c>
      <c r="E9" t="s">
        <v>21</v>
      </c>
      <c r="F9">
        <v>0.91900000000000004</v>
      </c>
      <c r="G9" t="s">
        <v>22</v>
      </c>
      <c r="H9">
        <v>0</v>
      </c>
      <c r="I9" s="6">
        <v>0.1</v>
      </c>
      <c r="J9">
        <v>0.1208581924438477</v>
      </c>
      <c r="K9">
        <v>3.3079999999999998</v>
      </c>
      <c r="L9" t="e">
        <f>IF(D9="No Toxic",0,1)*#REF!+CHOOSE(MATCH(E9,{"NEG","NEU","POS"},0),-1,0,1)*F9*#REF!+#REF!*G9*H9 +#REF!* I9*IF(D9="No Toxic",0,1) - (IF(D9="No Toxic",0,1)*#REF! - (CHOOSE(MATCH(E9,{"NEG","NEU","POS"},0),-1,0,1)*F9*#REF!+0.5))</f>
        <v>#REF!</v>
      </c>
      <c r="N9">
        <f>(CHOOSE(MATCH(D9,{"No Toxic","Toxic"},0),0.01,1))*9</f>
        <v>0.09</v>
      </c>
      <c r="O9" s="3">
        <f>(CHOOSE(MATCH(E9,{"NEG","NEU","POS"},0),1,0.01,-1)*F9*G9 + 3)*1.5</f>
        <v>4.5</v>
      </c>
      <c r="P9" s="3">
        <f t="shared" si="0"/>
        <v>0.01</v>
      </c>
      <c r="Q9" s="5">
        <f t="shared" si="1"/>
        <v>0.01</v>
      </c>
      <c r="R9" s="5">
        <f>(P9*0.5+O9*0.3+Q9*0.2 + 9*(CHOOSE(MATCH(D9,{"No Toxic","Toxic"},0),0.01,1)))/2</f>
        <v>0.72349999999999992</v>
      </c>
    </row>
    <row r="10" spans="1:18" x14ac:dyDescent="0.3">
      <c r="A10" t="s">
        <v>32</v>
      </c>
      <c r="B10" t="s">
        <v>12</v>
      </c>
      <c r="C10" t="s">
        <v>13</v>
      </c>
      <c r="D10" t="s">
        <v>14</v>
      </c>
      <c r="E10" t="s">
        <v>21</v>
      </c>
      <c r="F10">
        <v>0.998</v>
      </c>
      <c r="G10" t="s">
        <v>18</v>
      </c>
      <c r="H10">
        <v>0</v>
      </c>
      <c r="I10" s="6">
        <v>0</v>
      </c>
      <c r="J10">
        <v>3.3148527145385738E-3</v>
      </c>
      <c r="K10">
        <v>3.4929999999999999</v>
      </c>
      <c r="L10" t="e">
        <f>IF(D10="No Toxic",0,1)*#REF!+CHOOSE(MATCH(E10,{"NEG","NEU","POS"},0),-1,0,1)*F10*#REF!+#REF!*G10*H10 +#REF!* I10*IF(D10="No Toxic",0,1) - (IF(D10="No Toxic",0,1)*#REF! - (CHOOSE(MATCH(E10,{"NEG","NEU","POS"},0),-1,0,1)*F10*#REF!+0.5))</f>
        <v>#REF!</v>
      </c>
      <c r="N10">
        <f>(CHOOSE(MATCH(D10,{"No Toxic","Toxic"},0),0.01,1))*9</f>
        <v>0.09</v>
      </c>
      <c r="O10" s="3">
        <f>(CHOOSE(MATCH(E10,{"NEG","NEU","POS"},0),1,0.01,-1)*F10*G10 + 3)*1.5</f>
        <v>9.0000000000003411E-3</v>
      </c>
      <c r="P10" s="3">
        <f t="shared" si="0"/>
        <v>0.01</v>
      </c>
      <c r="Q10" s="5">
        <f t="shared" si="1"/>
        <v>0.01</v>
      </c>
      <c r="R10" s="5">
        <f>(P10*0.5+O10*0.3+Q10*0.2 + 9*(CHOOSE(MATCH(D10,{"No Toxic","Toxic"},0),0.01,1)))/2</f>
        <v>4.9850000000000047E-2</v>
      </c>
    </row>
    <row r="11" spans="1:18" x14ac:dyDescent="0.3">
      <c r="A11" t="s">
        <v>33</v>
      </c>
      <c r="B11" t="s">
        <v>12</v>
      </c>
      <c r="C11" t="s">
        <v>13</v>
      </c>
      <c r="D11" t="s">
        <v>14</v>
      </c>
      <c r="E11" t="s">
        <v>21</v>
      </c>
      <c r="F11">
        <v>0.98599999999999999</v>
      </c>
      <c r="G11" t="s">
        <v>18</v>
      </c>
      <c r="H11">
        <v>0</v>
      </c>
      <c r="I11" s="6">
        <v>0</v>
      </c>
      <c r="J11">
        <v>2.1517038345336911E-2</v>
      </c>
      <c r="K11">
        <v>3.4569999999999999</v>
      </c>
      <c r="L11" t="e">
        <f>IF(D11="No Toxic",0,1)*#REF!+CHOOSE(MATCH(E11,{"NEG","NEU","POS"},0),-1,0,1)*F11*#REF!+#REF!*G11*H11 +#REF!* I11*IF(D11="No Toxic",0,1) - (IF(D11="No Toxic",0,1)*#REF! - (CHOOSE(MATCH(E11,{"NEG","NEU","POS"},0),-1,0,1)*F11*#REF!+0.5))</f>
        <v>#REF!</v>
      </c>
      <c r="N11">
        <f>(CHOOSE(MATCH(D11,{"No Toxic","Toxic"},0),0.01,1))*9</f>
        <v>0.09</v>
      </c>
      <c r="O11" s="3">
        <f>(CHOOSE(MATCH(E11,{"NEG","NEU","POS"},0),1,0.01,-1)*F11*G11 + 3)*1.5</f>
        <v>6.2999999999999723E-2</v>
      </c>
      <c r="P11" s="3">
        <f t="shared" si="0"/>
        <v>0.01</v>
      </c>
      <c r="Q11" s="5">
        <f t="shared" si="1"/>
        <v>0.01</v>
      </c>
      <c r="R11" s="5">
        <f>(P11*0.5+O11*0.3+Q11*0.2 + 9*(CHOOSE(MATCH(D11,{"No Toxic","Toxic"},0),0.01,1)))/2</f>
        <v>5.794999999999996E-2</v>
      </c>
    </row>
    <row r="12" spans="1:18" x14ac:dyDescent="0.3">
      <c r="A12" t="s">
        <v>34</v>
      </c>
      <c r="B12" t="s">
        <v>12</v>
      </c>
      <c r="C12" t="s">
        <v>13</v>
      </c>
      <c r="D12" t="s">
        <v>14</v>
      </c>
      <c r="E12" t="s">
        <v>15</v>
      </c>
      <c r="F12">
        <v>0.97299999999999998</v>
      </c>
      <c r="G12" t="s">
        <v>16</v>
      </c>
      <c r="H12">
        <v>0</v>
      </c>
      <c r="I12" s="6">
        <v>0</v>
      </c>
      <c r="J12">
        <v>1.5</v>
      </c>
      <c r="K12">
        <v>0.5</v>
      </c>
      <c r="L12" t="e">
        <f>IF(D12="No Toxic",0,1)*#REF!+CHOOSE(MATCH(E12,{"NEG","NEU","POS"},0),-1,0,1)*F12*#REF!+#REF!*G12*H12 +#REF!* I12*IF(D12="No Toxic",0,1) - (IF(D12="No Toxic",0,1)*#REF! - (CHOOSE(MATCH(E12,{"NEG","NEU","POS"},0),-1,0,1)*F12*#REF!+0.5))</f>
        <v>#REF!</v>
      </c>
      <c r="N12">
        <f>(CHOOSE(MATCH(D12,{"No Toxic","Toxic"},0),0.01,1))*9</f>
        <v>0.09</v>
      </c>
      <c r="O12" s="3">
        <f>(CHOOSE(MATCH(E12,{"NEG","NEU","POS"},0),1,0.01,-1)*F12*G12 + 3)*1.5</f>
        <v>4.5291899999999998</v>
      </c>
      <c r="P12" s="3">
        <f t="shared" si="0"/>
        <v>0.01</v>
      </c>
      <c r="Q12" s="5">
        <f t="shared" si="1"/>
        <v>0.01</v>
      </c>
      <c r="R12" s="5">
        <f>(P12*0.5+O12*0.3+Q12*0.2 + 9*(CHOOSE(MATCH(D12,{"No Toxic","Toxic"},0),0.01,1)))/2</f>
        <v>0.72787849999999998</v>
      </c>
    </row>
    <row r="13" spans="1:18" x14ac:dyDescent="0.3">
      <c r="A13" t="s">
        <v>35</v>
      </c>
      <c r="B13" t="s">
        <v>12</v>
      </c>
      <c r="C13" t="s">
        <v>13</v>
      </c>
      <c r="D13" t="s">
        <v>14</v>
      </c>
      <c r="E13" t="s">
        <v>15</v>
      </c>
      <c r="F13">
        <v>0.997</v>
      </c>
      <c r="G13" t="s">
        <v>29</v>
      </c>
      <c r="H13">
        <v>0</v>
      </c>
      <c r="I13" s="6">
        <v>0</v>
      </c>
      <c r="J13">
        <v>1.5</v>
      </c>
      <c r="K13">
        <v>0.5</v>
      </c>
      <c r="L13" t="e">
        <f>IF(D13="No Toxic",0,1)*#REF!+CHOOSE(MATCH(E13,{"NEG","NEU","POS"},0),-1,0,1)*F13*#REF!+#REF!*G13*H13 +#REF!* I13*IF(D13="No Toxic",0,1) - (IF(D13="No Toxic",0,1)*#REF! - (CHOOSE(MATCH(E13,{"NEG","NEU","POS"},0),-1,0,1)*F13*#REF!+0.5))</f>
        <v>#REF!</v>
      </c>
      <c r="N13">
        <f>(CHOOSE(MATCH(D13,{"No Toxic","Toxic"},0),0.01,1))*9</f>
        <v>0.09</v>
      </c>
      <c r="O13" s="3">
        <f>(CHOOSE(MATCH(E13,{"NEG","NEU","POS"},0),1,0.01,-1)*F13*G13 + 3)*1.5</f>
        <v>4.5149550000000005</v>
      </c>
      <c r="P13" s="3">
        <f t="shared" si="0"/>
        <v>0.01</v>
      </c>
      <c r="Q13" s="5">
        <f t="shared" si="1"/>
        <v>0.01</v>
      </c>
      <c r="R13" s="5">
        <f>(P13*0.5+O13*0.3+Q13*0.2 + 9*(CHOOSE(MATCH(D13,{"No Toxic","Toxic"},0),0.01,1)))/2</f>
        <v>0.72574325000000006</v>
      </c>
    </row>
    <row r="14" spans="1:18" x14ac:dyDescent="0.3">
      <c r="A14" t="s">
        <v>36</v>
      </c>
      <c r="B14" t="s">
        <v>12</v>
      </c>
      <c r="C14" t="s">
        <v>13</v>
      </c>
      <c r="D14" t="s">
        <v>14</v>
      </c>
      <c r="E14" t="s">
        <v>21</v>
      </c>
      <c r="F14">
        <v>0.998</v>
      </c>
      <c r="G14" t="s">
        <v>18</v>
      </c>
      <c r="H14">
        <v>0</v>
      </c>
      <c r="I14" s="6">
        <v>0</v>
      </c>
      <c r="J14">
        <v>3.0365288257598881E-3</v>
      </c>
      <c r="K14">
        <v>3.4940000000000002</v>
      </c>
      <c r="L14" t="e">
        <f>IF(D14="No Toxic",0,1)*#REF!+CHOOSE(MATCH(E14,{"NEG","NEU","POS"},0),-1,0,1)*F14*#REF!+#REF!*G14*H14 +#REF!* I14*IF(D14="No Toxic",0,1) - (IF(D14="No Toxic",0,1)*#REF! - (CHOOSE(MATCH(E14,{"NEG","NEU","POS"},0),-1,0,1)*F14*#REF!+0.5))</f>
        <v>#REF!</v>
      </c>
      <c r="N14">
        <f>(CHOOSE(MATCH(D14,{"No Toxic","Toxic"},0),0.01,1))*9</f>
        <v>0.09</v>
      </c>
      <c r="O14" s="3">
        <f>(CHOOSE(MATCH(E14,{"NEG","NEU","POS"},0),1,0.01,-1)*F14*G14 + 3)*1.5</f>
        <v>9.0000000000003411E-3</v>
      </c>
      <c r="P14" s="3">
        <f t="shared" si="0"/>
        <v>0.01</v>
      </c>
      <c r="Q14" s="5">
        <f t="shared" si="1"/>
        <v>0.01</v>
      </c>
      <c r="R14" s="5">
        <f>(P14*0.5+O14*0.3+Q14*0.2 + 9*(CHOOSE(MATCH(D14,{"No Toxic","Toxic"},0),0.01,1)))/2</f>
        <v>4.9850000000000047E-2</v>
      </c>
    </row>
    <row r="15" spans="1:18" x14ac:dyDescent="0.3">
      <c r="A15" t="s">
        <v>37</v>
      </c>
      <c r="B15" t="s">
        <v>12</v>
      </c>
      <c r="C15" t="s">
        <v>13</v>
      </c>
      <c r="D15" t="s">
        <v>14</v>
      </c>
      <c r="E15" t="s">
        <v>15</v>
      </c>
      <c r="F15">
        <v>0.998</v>
      </c>
      <c r="G15" t="s">
        <v>18</v>
      </c>
      <c r="H15">
        <v>0</v>
      </c>
      <c r="I15" s="6">
        <v>0</v>
      </c>
      <c r="J15">
        <v>1.5</v>
      </c>
      <c r="K15">
        <v>0.5</v>
      </c>
      <c r="L15" t="e">
        <f>IF(D15="No Toxic",0,1)*#REF!+CHOOSE(MATCH(E15,{"NEG","NEU","POS"},0),-1,0,1)*F15*#REF!+#REF!*G15*H15 +#REF!* I15*IF(D15="No Toxic",0,1) - (IF(D15="No Toxic",0,1)*#REF! - (CHOOSE(MATCH(E15,{"NEG","NEU","POS"},0),-1,0,1)*F15*#REF!+0.5))</f>
        <v>#REF!</v>
      </c>
      <c r="N15">
        <f>(CHOOSE(MATCH(D15,{"No Toxic","Toxic"},0),0.01,1))*9</f>
        <v>0.09</v>
      </c>
      <c r="O15" s="3">
        <f>(CHOOSE(MATCH(E15,{"NEG","NEU","POS"},0),1,0.01,-1)*F15*G15 + 3)*1.5</f>
        <v>4.5449099999999998</v>
      </c>
      <c r="P15" s="3">
        <f t="shared" si="0"/>
        <v>0.01</v>
      </c>
      <c r="Q15" s="5">
        <f t="shared" si="1"/>
        <v>0.01</v>
      </c>
      <c r="R15" s="5">
        <f>(P15*0.5+O15*0.3+Q15*0.2 + 9*(CHOOSE(MATCH(D15,{"No Toxic","Toxic"},0),0.01,1)))/2</f>
        <v>0.73023649999999996</v>
      </c>
    </row>
    <row r="16" spans="1:18" x14ac:dyDescent="0.3">
      <c r="A16" t="s">
        <v>38</v>
      </c>
      <c r="B16" t="s">
        <v>12</v>
      </c>
      <c r="C16" t="s">
        <v>13</v>
      </c>
      <c r="D16" t="s">
        <v>14</v>
      </c>
      <c r="E16" t="s">
        <v>15</v>
      </c>
      <c r="F16">
        <v>0.99299999999999999</v>
      </c>
      <c r="G16" t="s">
        <v>22</v>
      </c>
      <c r="H16">
        <v>0</v>
      </c>
      <c r="I16" s="6">
        <v>0</v>
      </c>
      <c r="J16">
        <v>1.5</v>
      </c>
      <c r="K16">
        <v>0.5</v>
      </c>
      <c r="L16" t="e">
        <f>IF(D16="No Toxic",0,1)*#REF!+CHOOSE(MATCH(E16,{"NEG","NEU","POS"},0),-1,0,1)*F16*#REF!+#REF!*G16*H16 +#REF!* I16*IF(D16="No Toxic",0,1) - (IF(D16="No Toxic",0,1)*#REF! - (CHOOSE(MATCH(E16,{"NEG","NEU","POS"},0),-1,0,1)*F16*#REF!+0.5))</f>
        <v>#REF!</v>
      </c>
      <c r="N16">
        <f>(CHOOSE(MATCH(D16,{"No Toxic","Toxic"},0),0.01,1))*9</f>
        <v>0.09</v>
      </c>
      <c r="O16" s="3">
        <f>(CHOOSE(MATCH(E16,{"NEG","NEU","POS"},0),1,0.01,-1)*F16*G16 + 3)*1.5</f>
        <v>4.5</v>
      </c>
      <c r="P16" s="3">
        <f t="shared" si="0"/>
        <v>0.01</v>
      </c>
      <c r="Q16" s="5">
        <f t="shared" si="1"/>
        <v>0.01</v>
      </c>
      <c r="R16" s="5">
        <f>(P16*0.5+O16*0.3+Q16*0.2 + 9*(CHOOSE(MATCH(D16,{"No Toxic","Toxic"},0),0.01,1)))/2</f>
        <v>0.72349999999999992</v>
      </c>
    </row>
    <row r="17" spans="1:18" x14ac:dyDescent="0.3">
      <c r="A17" t="s">
        <v>39</v>
      </c>
      <c r="B17" t="s">
        <v>12</v>
      </c>
      <c r="C17" t="s">
        <v>13</v>
      </c>
      <c r="D17" t="s">
        <v>14</v>
      </c>
      <c r="E17" t="s">
        <v>40</v>
      </c>
      <c r="F17">
        <v>0.53900000000000003</v>
      </c>
      <c r="G17" t="s">
        <v>18</v>
      </c>
      <c r="H17">
        <v>0</v>
      </c>
      <c r="I17" s="6">
        <v>0</v>
      </c>
      <c r="J17">
        <v>2.3089198172092442</v>
      </c>
      <c r="K17">
        <v>-1.1180000000000001</v>
      </c>
      <c r="L17" t="e">
        <f>IF(D17="No Toxic",0,1)*#REF!+CHOOSE(MATCH(E17,{"NEG","NEU","POS"},0),-1,0,1)*F17*#REF!+#REF!*G17*H17 +#REF!* I17*IF(D17="No Toxic",0,1) - (IF(D17="No Toxic",0,1)*#REF! - (CHOOSE(MATCH(E17,{"NEG","NEU","POS"},0),-1,0,1)*F17*#REF!+0.5))</f>
        <v>#REF!</v>
      </c>
      <c r="N17">
        <f>(CHOOSE(MATCH(D17,{"No Toxic","Toxic"},0),0.01,1))*9</f>
        <v>0.09</v>
      </c>
      <c r="O17" s="3">
        <f>(CHOOSE(MATCH(E17,{"NEG","NEU","POS"},0),1,0.01,-1)*F17*G17 + 3)*1.5</f>
        <v>6.9254999999999995</v>
      </c>
      <c r="P17" s="3">
        <f t="shared" si="0"/>
        <v>0.01</v>
      </c>
      <c r="Q17" s="5">
        <f t="shared" si="1"/>
        <v>0.01</v>
      </c>
      <c r="R17" s="5">
        <f>(P17*0.5+O17*0.3+Q17*0.2 + 9*(CHOOSE(MATCH(D17,{"No Toxic","Toxic"},0),0.01,1)))/2</f>
        <v>1.0873249999999997</v>
      </c>
    </row>
    <row r="18" spans="1:18" x14ac:dyDescent="0.3">
      <c r="A18" t="s">
        <v>41</v>
      </c>
      <c r="B18" t="s">
        <v>12</v>
      </c>
      <c r="C18" t="s">
        <v>13</v>
      </c>
      <c r="D18" t="s">
        <v>14</v>
      </c>
      <c r="E18" t="s">
        <v>40</v>
      </c>
      <c r="F18">
        <v>0.999</v>
      </c>
      <c r="G18" t="s">
        <v>18</v>
      </c>
      <c r="H18">
        <v>0</v>
      </c>
      <c r="I18" s="6">
        <v>0</v>
      </c>
      <c r="J18">
        <v>2.998699933290482</v>
      </c>
      <c r="K18">
        <v>-2.4969999999999999</v>
      </c>
      <c r="L18" t="e">
        <f>IF(D18="No Toxic",0,1)*#REF!+CHOOSE(MATCH(E18,{"NEG","NEU","POS"},0),-1,0,1)*F18*#REF!+#REF!*G18*H18 +#REF!* I18*IF(D18="No Toxic",0,1) - (IF(D18="No Toxic",0,1)*#REF! - (CHOOSE(MATCH(E18,{"NEG","NEU","POS"},0),-1,0,1)*F18*#REF!+0.5))</f>
        <v>#REF!</v>
      </c>
      <c r="N18">
        <f>(CHOOSE(MATCH(D18,{"No Toxic","Toxic"},0),0.01,1))*9</f>
        <v>0.09</v>
      </c>
      <c r="O18" s="3">
        <f>(CHOOSE(MATCH(E18,{"NEG","NEU","POS"},0),1,0.01,-1)*F18*G18 + 3)*1.5</f>
        <v>8.9954999999999998</v>
      </c>
      <c r="P18" s="3">
        <f t="shared" si="0"/>
        <v>0.01</v>
      </c>
      <c r="Q18" s="5">
        <f t="shared" si="1"/>
        <v>0.01</v>
      </c>
      <c r="R18" s="5">
        <f>(P18*0.5+O18*0.3+Q18*0.2 + 9*(CHOOSE(MATCH(D18,{"No Toxic","Toxic"},0),0.01,1)))/2</f>
        <v>1.3978249999999997</v>
      </c>
    </row>
    <row r="19" spans="1:18" x14ac:dyDescent="0.3">
      <c r="A19" t="s">
        <v>42</v>
      </c>
      <c r="B19" t="s">
        <v>12</v>
      </c>
      <c r="C19" t="s">
        <v>13</v>
      </c>
      <c r="D19" t="s">
        <v>14</v>
      </c>
      <c r="E19" t="s">
        <v>21</v>
      </c>
      <c r="F19">
        <v>0.70899999999999996</v>
      </c>
      <c r="G19" t="s">
        <v>22</v>
      </c>
      <c r="H19">
        <v>0</v>
      </c>
      <c r="I19" s="6">
        <v>0</v>
      </c>
      <c r="J19">
        <v>0.43632996082305908</v>
      </c>
      <c r="K19">
        <v>2.6269999999999998</v>
      </c>
      <c r="L19" t="e">
        <f>IF(D19="No Toxic",0,1)*#REF!+CHOOSE(MATCH(E19,{"NEG","NEU","POS"},0),-1,0,1)*F19*#REF!+#REF!*G19*H19 +#REF!* I19*IF(D19="No Toxic",0,1) - (IF(D19="No Toxic",0,1)*#REF! - (CHOOSE(MATCH(E19,{"NEG","NEU","POS"},0),-1,0,1)*F19*#REF!+0.5))</f>
        <v>#REF!</v>
      </c>
      <c r="N19">
        <f>(CHOOSE(MATCH(D19,{"No Toxic","Toxic"},0),0.01,1))*9</f>
        <v>0.09</v>
      </c>
      <c r="O19" s="3">
        <f>(CHOOSE(MATCH(E19,{"NEG","NEU","POS"},0),1,0.01,-1)*F19*G19 + 3)*1.5</f>
        <v>4.5</v>
      </c>
      <c r="P19" s="3">
        <f t="shared" si="0"/>
        <v>0.01</v>
      </c>
      <c r="Q19" s="5">
        <f t="shared" si="1"/>
        <v>0.01</v>
      </c>
      <c r="R19" s="5">
        <f>(P19*0.5+O19*0.3+Q19*0.2 + 9*(CHOOSE(MATCH(D19,{"No Toxic","Toxic"},0),0.01,1)))/2</f>
        <v>0.72349999999999992</v>
      </c>
    </row>
    <row r="20" spans="1:18" x14ac:dyDescent="0.3">
      <c r="A20" t="s">
        <v>43</v>
      </c>
      <c r="B20" t="s">
        <v>12</v>
      </c>
      <c r="C20" t="s">
        <v>13</v>
      </c>
      <c r="D20" t="s">
        <v>14</v>
      </c>
      <c r="E20" t="s">
        <v>40</v>
      </c>
      <c r="F20">
        <v>0.998</v>
      </c>
      <c r="G20" t="s">
        <v>16</v>
      </c>
      <c r="H20">
        <v>0</v>
      </c>
      <c r="I20" s="6">
        <v>0</v>
      </c>
      <c r="J20">
        <v>2.9977372884750371</v>
      </c>
      <c r="K20">
        <v>-2.4950000000000001</v>
      </c>
      <c r="L20" t="e">
        <f>IF(D20="No Toxic",0,1)*#REF!+CHOOSE(MATCH(E20,{"NEG","NEU","POS"},0),-1,0,1)*F20*#REF!+#REF!*G20*H20 +#REF!* I20*IF(D20="No Toxic",0,1) - (IF(D20="No Toxic",0,1)*#REF! - (CHOOSE(MATCH(E20,{"NEG","NEU","POS"},0),-1,0,1)*F20*#REF!+0.5))</f>
        <v>#REF!</v>
      </c>
      <c r="N20">
        <f>(CHOOSE(MATCH(D20,{"No Toxic","Toxic"},0),0.01,1))*9</f>
        <v>0.09</v>
      </c>
      <c r="O20" s="3">
        <f>(CHOOSE(MATCH(E20,{"NEG","NEU","POS"},0),1,0.01,-1)*F20*G20 + 3)*1.5</f>
        <v>7.4940000000000007</v>
      </c>
      <c r="P20" s="3">
        <f t="shared" si="0"/>
        <v>0.01</v>
      </c>
      <c r="Q20" s="5">
        <f t="shared" si="1"/>
        <v>0.01</v>
      </c>
      <c r="R20" s="5">
        <f>(P20*0.5+O20*0.3+Q20*0.2 + 9*(CHOOSE(MATCH(D20,{"No Toxic","Toxic"},0),0.01,1)))/2</f>
        <v>1.1725999999999999</v>
      </c>
    </row>
    <row r="21" spans="1:18" x14ac:dyDescent="0.3">
      <c r="A21" t="s">
        <v>44</v>
      </c>
      <c r="B21" t="s">
        <v>12</v>
      </c>
      <c r="C21" t="s">
        <v>13</v>
      </c>
      <c r="D21" t="s">
        <v>14</v>
      </c>
      <c r="E21" t="s">
        <v>40</v>
      </c>
      <c r="F21">
        <v>0.998</v>
      </c>
      <c r="G21" t="s">
        <v>29</v>
      </c>
      <c r="H21">
        <v>0</v>
      </c>
      <c r="I21" s="6">
        <v>0</v>
      </c>
      <c r="J21">
        <v>2.9962607324123378</v>
      </c>
      <c r="K21">
        <v>-2.4929999999999999</v>
      </c>
      <c r="L21" t="e">
        <f>IF(D21="No Toxic",0,1)*#REF!+CHOOSE(MATCH(E21,{"NEG","NEU","POS"},0),-1,0,1)*F21*#REF!+#REF!*G21*H21 +#REF!* I21*IF(D21="No Toxic",0,1) - (IF(D21="No Toxic",0,1)*#REF! - (CHOOSE(MATCH(E21,{"NEG","NEU","POS"},0),-1,0,1)*F21*#REF!+0.5))</f>
        <v>#REF!</v>
      </c>
      <c r="N21">
        <f>(CHOOSE(MATCH(D21,{"No Toxic","Toxic"},0),0.01,1))*9</f>
        <v>0.09</v>
      </c>
      <c r="O21" s="3">
        <f>(CHOOSE(MATCH(E21,{"NEG","NEU","POS"},0),1,0.01,-1)*F21*G21 + 3)*1.5</f>
        <v>5.9969999999999999</v>
      </c>
      <c r="P21" s="3">
        <f t="shared" si="0"/>
        <v>0.01</v>
      </c>
      <c r="Q21" s="5">
        <f t="shared" si="1"/>
        <v>0.01</v>
      </c>
      <c r="R21" s="5">
        <f>(P21*0.5+O21*0.3+Q21*0.2 + 9*(CHOOSE(MATCH(D21,{"No Toxic","Toxic"},0),0.01,1)))/2</f>
        <v>0.94804999999999995</v>
      </c>
    </row>
    <row r="22" spans="1:18" x14ac:dyDescent="0.3">
      <c r="A22" t="s">
        <v>45</v>
      </c>
      <c r="B22" t="s">
        <v>12</v>
      </c>
      <c r="C22" t="s">
        <v>13</v>
      </c>
      <c r="D22" t="s">
        <v>14</v>
      </c>
      <c r="E22" t="s">
        <v>15</v>
      </c>
      <c r="F22">
        <v>0.996</v>
      </c>
      <c r="G22" t="s">
        <v>18</v>
      </c>
      <c r="H22">
        <v>0</v>
      </c>
      <c r="I22" s="6">
        <v>0</v>
      </c>
      <c r="J22">
        <v>1.5</v>
      </c>
      <c r="K22">
        <v>0.5</v>
      </c>
      <c r="L22" t="e">
        <f>IF(D22="No Toxic",0,1)*#REF!+CHOOSE(MATCH(E22,{"NEG","NEU","POS"},0),-1,0,1)*F22*#REF!+#REF!*G22*H22 +#REF!* I22*IF(D22="No Toxic",0,1) - (IF(D22="No Toxic",0,1)*#REF! - (CHOOSE(MATCH(E22,{"NEG","NEU","POS"},0),-1,0,1)*F22*#REF!+0.5))</f>
        <v>#REF!</v>
      </c>
      <c r="N22">
        <f>(CHOOSE(MATCH(D22,{"No Toxic","Toxic"},0),0.01,1))*9</f>
        <v>0.09</v>
      </c>
      <c r="O22" s="3">
        <f>(CHOOSE(MATCH(E22,{"NEG","NEU","POS"},0),1,0.01,-1)*F22*G22 + 3)*1.5</f>
        <v>4.5448199999999996</v>
      </c>
      <c r="P22" s="3">
        <f t="shared" si="0"/>
        <v>0.01</v>
      </c>
      <c r="Q22" s="5">
        <f t="shared" si="1"/>
        <v>0.01</v>
      </c>
      <c r="R22" s="5">
        <f>(P22*0.5+O22*0.3+Q22*0.2 + 9*(CHOOSE(MATCH(D22,{"No Toxic","Toxic"},0),0.01,1)))/2</f>
        <v>0.73022299999999996</v>
      </c>
    </row>
    <row r="23" spans="1:18" x14ac:dyDescent="0.3">
      <c r="A23" t="s">
        <v>46</v>
      </c>
      <c r="B23" t="s">
        <v>12</v>
      </c>
      <c r="C23" t="s">
        <v>13</v>
      </c>
      <c r="D23" t="s">
        <v>14</v>
      </c>
      <c r="E23" t="s">
        <v>21</v>
      </c>
      <c r="F23">
        <v>0.999</v>
      </c>
      <c r="G23" t="s">
        <v>29</v>
      </c>
      <c r="H23">
        <v>0</v>
      </c>
      <c r="I23" s="6">
        <v>0</v>
      </c>
      <c r="J23">
        <v>1.974016427993774E-3</v>
      </c>
      <c r="K23">
        <v>3.496</v>
      </c>
      <c r="L23" t="e">
        <f>IF(D23="No Toxic",0,1)*#REF!+CHOOSE(MATCH(E23,{"NEG","NEU","POS"},0),-1,0,1)*F23*#REF!+#REF!*G23*H23 +#REF!* I23*IF(D23="No Toxic",0,1) - (IF(D23="No Toxic",0,1)*#REF! - (CHOOSE(MATCH(E23,{"NEG","NEU","POS"},0),-1,0,1)*F23*#REF!+0.5))</f>
        <v>#REF!</v>
      </c>
      <c r="N23">
        <f>(CHOOSE(MATCH(D23,{"No Toxic","Toxic"},0),0.01,1))*9</f>
        <v>0.09</v>
      </c>
      <c r="O23" s="3">
        <f>(CHOOSE(MATCH(E23,{"NEG","NEU","POS"},0),1,0.01,-1)*F23*G23 + 3)*1.5</f>
        <v>3.0015000000000001</v>
      </c>
      <c r="P23" s="3">
        <f t="shared" si="0"/>
        <v>0.01</v>
      </c>
      <c r="Q23" s="5">
        <f t="shared" si="1"/>
        <v>0.01</v>
      </c>
      <c r="R23" s="5">
        <f>(P23*0.5+O23*0.3+Q23*0.2 + 9*(CHOOSE(MATCH(D23,{"No Toxic","Toxic"},0),0.01,1)))/2</f>
        <v>0.49872499999999997</v>
      </c>
    </row>
    <row r="24" spans="1:18" x14ac:dyDescent="0.3">
      <c r="A24" t="s">
        <v>47</v>
      </c>
      <c r="B24" t="s">
        <v>12</v>
      </c>
      <c r="C24" t="s">
        <v>13</v>
      </c>
      <c r="D24" t="s">
        <v>14</v>
      </c>
      <c r="E24" t="s">
        <v>21</v>
      </c>
      <c r="F24">
        <v>0.98099999999999998</v>
      </c>
      <c r="G24" t="s">
        <v>29</v>
      </c>
      <c r="H24">
        <v>0</v>
      </c>
      <c r="I24" s="6">
        <v>0</v>
      </c>
      <c r="J24">
        <v>2.8915554285049438E-2</v>
      </c>
      <c r="K24">
        <v>3.4420000000000002</v>
      </c>
      <c r="L24" t="e">
        <f>IF(D24="No Toxic",0,1)*#REF!+CHOOSE(MATCH(E24,{"NEG","NEU","POS"},0),-1,0,1)*F24*#REF!+#REF!*G24*H24 +#REF!* I24*IF(D24="No Toxic",0,1) - (IF(D24="No Toxic",0,1)*#REF! - (CHOOSE(MATCH(E24,{"NEG","NEU","POS"},0),-1,0,1)*F24*#REF!+0.5))</f>
        <v>#REF!</v>
      </c>
      <c r="N24">
        <f>(CHOOSE(MATCH(D24,{"No Toxic","Toxic"},0),0.01,1))*9</f>
        <v>0.09</v>
      </c>
      <c r="O24" s="3">
        <f>(CHOOSE(MATCH(E24,{"NEG","NEU","POS"},0),1,0.01,-1)*F24*G24 + 3)*1.5</f>
        <v>3.0285000000000002</v>
      </c>
      <c r="P24" s="3">
        <f t="shared" si="0"/>
        <v>0.01</v>
      </c>
      <c r="Q24" s="5">
        <f t="shared" si="1"/>
        <v>0.01</v>
      </c>
      <c r="R24" s="5">
        <f>(P24*0.5+O24*0.3+Q24*0.2 + 9*(CHOOSE(MATCH(D24,{"No Toxic","Toxic"},0),0.01,1)))/2</f>
        <v>0.50277499999999997</v>
      </c>
    </row>
    <row r="25" spans="1:18" x14ac:dyDescent="0.3">
      <c r="A25" t="s">
        <v>48</v>
      </c>
      <c r="B25" t="s">
        <v>12</v>
      </c>
      <c r="C25" t="s">
        <v>13</v>
      </c>
      <c r="D25" t="s">
        <v>14</v>
      </c>
      <c r="E25" t="s">
        <v>15</v>
      </c>
      <c r="F25">
        <v>0.99099999999999999</v>
      </c>
      <c r="G25" t="s">
        <v>18</v>
      </c>
      <c r="H25">
        <v>0</v>
      </c>
      <c r="I25" s="6">
        <v>0</v>
      </c>
      <c r="J25">
        <v>1.5</v>
      </c>
      <c r="K25">
        <v>0.5</v>
      </c>
      <c r="N25">
        <f>(CHOOSE(MATCH(D25,{"No Toxic","Toxic"},0),0.01,1))*9</f>
        <v>0.09</v>
      </c>
      <c r="O25" s="3">
        <f>(CHOOSE(MATCH(E25,{"NEG","NEU","POS"},0),1,0.01,-1)*F25*G25 + 3)*1.5</f>
        <v>4.5445949999999993</v>
      </c>
      <c r="P25" s="3">
        <f t="shared" si="0"/>
        <v>0.01</v>
      </c>
      <c r="Q25" s="5">
        <f t="shared" si="1"/>
        <v>0.01</v>
      </c>
      <c r="R25" s="5">
        <f>(P25*0.5+O25*0.3+Q25*0.2 + 9*(CHOOSE(MATCH(D25,{"No Toxic","Toxic"},0),0.01,1)))/2</f>
        <v>0.7301892499999999</v>
      </c>
    </row>
    <row r="26" spans="1:18" x14ac:dyDescent="0.3">
      <c r="A26" t="s">
        <v>49</v>
      </c>
      <c r="B26" t="s">
        <v>12</v>
      </c>
      <c r="C26" t="s">
        <v>13</v>
      </c>
      <c r="D26" t="s">
        <v>14</v>
      </c>
      <c r="E26" t="s">
        <v>40</v>
      </c>
      <c r="F26">
        <v>0.999</v>
      </c>
      <c r="G26" t="s">
        <v>29</v>
      </c>
      <c r="H26">
        <v>0</v>
      </c>
      <c r="I26" s="6">
        <v>0</v>
      </c>
      <c r="J26">
        <v>2.9983163774013519</v>
      </c>
      <c r="K26">
        <v>-2.4969999999999999</v>
      </c>
      <c r="N26">
        <f>(CHOOSE(MATCH(D26,{"No Toxic","Toxic"},0),0.01,1))*9</f>
        <v>0.09</v>
      </c>
      <c r="O26" s="3">
        <f>(CHOOSE(MATCH(E26,{"NEG","NEU","POS"},0),1,0.01,-1)*F26*G26 + 3)*1.5</f>
        <v>5.9984999999999999</v>
      </c>
      <c r="P26" s="3">
        <f t="shared" si="0"/>
        <v>0.01</v>
      </c>
      <c r="Q26" s="5">
        <f t="shared" si="1"/>
        <v>0.01</v>
      </c>
      <c r="R26" s="5">
        <f>(P26*0.5+O26*0.3+Q26*0.2 + 9*(CHOOSE(MATCH(D26,{"No Toxic","Toxic"},0),0.01,1)))/2</f>
        <v>0.94827499999999998</v>
      </c>
    </row>
    <row r="27" spans="1:18" x14ac:dyDescent="0.3">
      <c r="A27" t="s">
        <v>50</v>
      </c>
      <c r="B27" t="s">
        <v>12</v>
      </c>
      <c r="C27" t="s">
        <v>13</v>
      </c>
      <c r="D27" t="s">
        <v>14</v>
      </c>
      <c r="E27" t="s">
        <v>21</v>
      </c>
      <c r="F27">
        <v>0.998</v>
      </c>
      <c r="G27" t="s">
        <v>22</v>
      </c>
      <c r="H27">
        <v>0</v>
      </c>
      <c r="I27" s="6">
        <v>0</v>
      </c>
      <c r="J27">
        <v>2.314388751983643E-3</v>
      </c>
      <c r="K27">
        <v>3.4950000000000001</v>
      </c>
      <c r="N27">
        <f>(CHOOSE(MATCH(D27,{"No Toxic","Toxic"},0),0.01,1))*9</f>
        <v>0.09</v>
      </c>
      <c r="O27" s="3">
        <f>(CHOOSE(MATCH(E27,{"NEG","NEU","POS"},0),1,0.01,-1)*F27*G27 + 3)*1.5</f>
        <v>4.5</v>
      </c>
      <c r="P27" s="3">
        <f t="shared" si="0"/>
        <v>0.01</v>
      </c>
      <c r="Q27" s="5">
        <f t="shared" si="1"/>
        <v>0.01</v>
      </c>
      <c r="R27" s="5">
        <f>(P27*0.5+O27*0.3+Q27*0.2 + 9*(CHOOSE(MATCH(D27,{"No Toxic","Toxic"},0),0.01,1)))/2</f>
        <v>0.72349999999999992</v>
      </c>
    </row>
    <row r="28" spans="1:18" x14ac:dyDescent="0.3">
      <c r="A28" t="s">
        <v>51</v>
      </c>
      <c r="B28" t="s">
        <v>12</v>
      </c>
      <c r="C28" t="s">
        <v>13</v>
      </c>
      <c r="D28" t="s">
        <v>14</v>
      </c>
      <c r="E28" t="s">
        <v>21</v>
      </c>
      <c r="F28">
        <v>0.998</v>
      </c>
      <c r="G28" t="s">
        <v>18</v>
      </c>
      <c r="H28">
        <v>0</v>
      </c>
      <c r="I28" s="6">
        <v>0</v>
      </c>
      <c r="J28">
        <v>2.6780962944030762E-3</v>
      </c>
      <c r="K28">
        <v>3.4950000000000001</v>
      </c>
      <c r="N28">
        <f>(CHOOSE(MATCH(D28,{"No Toxic","Toxic"},0),0.01,1))*9</f>
        <v>0.09</v>
      </c>
      <c r="O28" s="3">
        <f>(CHOOSE(MATCH(E28,{"NEG","NEU","POS"},0),1,0.01,-1)*F28*G28 + 3)*1.5</f>
        <v>9.0000000000003411E-3</v>
      </c>
      <c r="P28" s="3">
        <f t="shared" si="0"/>
        <v>0.01</v>
      </c>
      <c r="Q28" s="5">
        <f t="shared" si="1"/>
        <v>0.01</v>
      </c>
      <c r="R28" s="5">
        <f>(P28*0.5+O28*0.3+Q28*0.2 + 9*(CHOOSE(MATCH(D28,{"No Toxic","Toxic"},0),0.01,1)))/2</f>
        <v>4.9850000000000047E-2</v>
      </c>
    </row>
    <row r="29" spans="1:18" x14ac:dyDescent="0.3">
      <c r="A29" t="s">
        <v>52</v>
      </c>
      <c r="B29" t="s">
        <v>12</v>
      </c>
      <c r="C29" t="s">
        <v>24</v>
      </c>
      <c r="D29" t="s">
        <v>14</v>
      </c>
      <c r="E29" t="s">
        <v>21</v>
      </c>
      <c r="F29">
        <v>0.996</v>
      </c>
      <c r="G29" t="s">
        <v>29</v>
      </c>
      <c r="H29">
        <v>0</v>
      </c>
      <c r="I29" s="6">
        <v>0.1</v>
      </c>
      <c r="J29">
        <v>6.3031017780303964E-3</v>
      </c>
      <c r="K29">
        <v>3.5369999999999999</v>
      </c>
      <c r="N29">
        <f>(CHOOSE(MATCH(D29,{"No Toxic","Toxic"},0),0.01,1))*9</f>
        <v>0.09</v>
      </c>
      <c r="O29" s="3">
        <f>(CHOOSE(MATCH(E29,{"NEG","NEU","POS"},0),1,0.01,-1)*F29*G29 + 3)*1.5</f>
        <v>3.0060000000000002</v>
      </c>
      <c r="P29" s="3">
        <f t="shared" si="0"/>
        <v>0.01</v>
      </c>
      <c r="Q29" s="5">
        <f t="shared" si="1"/>
        <v>2.2222222222222223E-2</v>
      </c>
      <c r="R29" s="5">
        <f>(P29*0.5+O29*0.3+Q29*0.2 + 9*(CHOOSE(MATCH(D29,{"No Toxic","Toxic"},0),0.01,1)))/2</f>
        <v>0.5006222222222223</v>
      </c>
    </row>
    <row r="30" spans="1:18" x14ac:dyDescent="0.3">
      <c r="A30" t="s">
        <v>53</v>
      </c>
      <c r="B30" t="s">
        <v>12</v>
      </c>
      <c r="C30" t="s">
        <v>13</v>
      </c>
      <c r="D30" t="s">
        <v>14</v>
      </c>
      <c r="E30" t="s">
        <v>15</v>
      </c>
      <c r="F30">
        <v>0.99299999999999999</v>
      </c>
      <c r="G30" t="s">
        <v>29</v>
      </c>
      <c r="H30">
        <v>0</v>
      </c>
      <c r="I30" s="6">
        <v>0</v>
      </c>
      <c r="J30">
        <v>1.5</v>
      </c>
      <c r="K30">
        <v>0.5</v>
      </c>
      <c r="N30">
        <f>(CHOOSE(MATCH(D30,{"No Toxic","Toxic"},0),0.01,1))*9</f>
        <v>0.09</v>
      </c>
      <c r="O30" s="3">
        <f>(CHOOSE(MATCH(E30,{"NEG","NEU","POS"},0),1,0.01,-1)*F30*G30 + 3)*1.5</f>
        <v>4.5148950000000001</v>
      </c>
      <c r="P30" s="3">
        <f t="shared" si="0"/>
        <v>0.01</v>
      </c>
      <c r="Q30" s="5">
        <f t="shared" si="1"/>
        <v>0.01</v>
      </c>
      <c r="R30" s="5">
        <f>(P30*0.5+O30*0.3+Q30*0.2 + 9*(CHOOSE(MATCH(D30,{"No Toxic","Toxic"},0),0.01,1)))/2</f>
        <v>0.72573425000000003</v>
      </c>
    </row>
    <row r="31" spans="1:18" x14ac:dyDescent="0.3">
      <c r="A31" t="s">
        <v>54</v>
      </c>
      <c r="B31" t="s">
        <v>12</v>
      </c>
      <c r="C31" t="s">
        <v>55</v>
      </c>
      <c r="D31" t="s">
        <v>14</v>
      </c>
      <c r="E31" t="s">
        <v>21</v>
      </c>
      <c r="F31">
        <v>0.63900000000000001</v>
      </c>
      <c r="G31" t="s">
        <v>16</v>
      </c>
      <c r="H31">
        <v>0</v>
      </c>
      <c r="I31" s="6">
        <v>1.25</v>
      </c>
      <c r="J31">
        <v>0.54128211736679077</v>
      </c>
      <c r="K31">
        <v>3.0419999999999998</v>
      </c>
      <c r="N31">
        <f>(CHOOSE(MATCH(D31,{"No Toxic","Toxic"},0),0.01,1))*9</f>
        <v>0.09</v>
      </c>
      <c r="O31" s="3">
        <f>(CHOOSE(MATCH(E31,{"NEG","NEU","POS"},0),1,0.01,-1)*F31*G31 + 3)*1.5</f>
        <v>2.5830000000000002</v>
      </c>
      <c r="P31" s="3">
        <f t="shared" si="0"/>
        <v>0.01</v>
      </c>
      <c r="Q31" s="5">
        <f t="shared" si="1"/>
        <v>0.55555555555555558</v>
      </c>
      <c r="R31" s="5">
        <f>(P31*0.5+O31*0.3+Q31*0.2 + 9*(CHOOSE(MATCH(D31,{"No Toxic","Toxic"},0),0.01,1)))/2</f>
        <v>0.49050555555555558</v>
      </c>
    </row>
    <row r="32" spans="1:18" x14ac:dyDescent="0.3">
      <c r="A32" t="s">
        <v>56</v>
      </c>
      <c r="B32" t="s">
        <v>12</v>
      </c>
      <c r="C32" t="s">
        <v>13</v>
      </c>
      <c r="D32" t="s">
        <v>14</v>
      </c>
      <c r="E32" t="s">
        <v>21</v>
      </c>
      <c r="F32">
        <v>0.997</v>
      </c>
      <c r="G32" t="s">
        <v>18</v>
      </c>
      <c r="H32">
        <v>0</v>
      </c>
      <c r="I32" s="6">
        <v>0</v>
      </c>
      <c r="J32">
        <v>4.1846930980682373E-3</v>
      </c>
      <c r="K32">
        <v>3.492</v>
      </c>
      <c r="N32">
        <f>(CHOOSE(MATCH(D32,{"No Toxic","Toxic"},0),0.01,1))*9</f>
        <v>0.09</v>
      </c>
      <c r="O32" s="3">
        <f>(CHOOSE(MATCH(E32,{"NEG","NEU","POS"},0),1,0.01,-1)*F32*G32 + 3)*1.5</f>
        <v>1.3499999999999845E-2</v>
      </c>
      <c r="P32" s="3">
        <f t="shared" si="0"/>
        <v>0.01</v>
      </c>
      <c r="Q32" s="5">
        <f t="shared" si="1"/>
        <v>0.01</v>
      </c>
      <c r="R32" s="5">
        <f>(P32*0.5+O32*0.3+Q32*0.2 + 9*(CHOOSE(MATCH(D32,{"No Toxic","Toxic"},0),0.01,1)))/2</f>
        <v>5.0524999999999973E-2</v>
      </c>
    </row>
    <row r="33" spans="1:18" x14ac:dyDescent="0.3">
      <c r="A33" t="s">
        <v>57</v>
      </c>
      <c r="B33" t="s">
        <v>12</v>
      </c>
      <c r="C33" t="s">
        <v>13</v>
      </c>
      <c r="D33" t="s">
        <v>14</v>
      </c>
      <c r="E33" t="s">
        <v>15</v>
      </c>
      <c r="F33">
        <v>0.999</v>
      </c>
      <c r="G33" t="s">
        <v>18</v>
      </c>
      <c r="H33">
        <v>0</v>
      </c>
      <c r="I33" s="6">
        <v>0</v>
      </c>
      <c r="J33">
        <v>1.5</v>
      </c>
      <c r="K33">
        <v>0.5</v>
      </c>
      <c r="N33">
        <f>(CHOOSE(MATCH(D33,{"No Toxic","Toxic"},0),0.01,1))*9</f>
        <v>0.09</v>
      </c>
      <c r="O33" s="3">
        <f>(CHOOSE(MATCH(E33,{"NEG","NEU","POS"},0),1,0.01,-1)*F33*G33 + 3)*1.5</f>
        <v>4.5449549999999999</v>
      </c>
      <c r="P33" s="3">
        <f t="shared" si="0"/>
        <v>0.01</v>
      </c>
      <c r="Q33" s="5">
        <f t="shared" si="1"/>
        <v>0.01</v>
      </c>
      <c r="R33" s="5">
        <f>(P33*0.5+O33*0.3+Q33*0.2 + 9*(CHOOSE(MATCH(D33,{"No Toxic","Toxic"},0),0.01,1)))/2</f>
        <v>0.7302432499999999</v>
      </c>
    </row>
    <row r="34" spans="1:18" x14ac:dyDescent="0.3">
      <c r="A34" t="s">
        <v>58</v>
      </c>
      <c r="B34" t="s">
        <v>12</v>
      </c>
      <c r="C34" t="s">
        <v>59</v>
      </c>
      <c r="D34" t="s">
        <v>14</v>
      </c>
      <c r="E34" t="s">
        <v>40</v>
      </c>
      <c r="F34">
        <v>0.84499999999999997</v>
      </c>
      <c r="G34" t="s">
        <v>18</v>
      </c>
      <c r="H34">
        <v>0</v>
      </c>
      <c r="I34" s="6">
        <v>1</v>
      </c>
      <c r="J34">
        <v>2.767284482717514</v>
      </c>
      <c r="K34">
        <v>-1.5349999999999999</v>
      </c>
      <c r="N34">
        <f>(CHOOSE(MATCH(D34,{"No Toxic","Toxic"},0),0.01,1))*9</f>
        <v>0.09</v>
      </c>
      <c r="O34" s="3">
        <f>(CHOOSE(MATCH(E34,{"NEG","NEU","POS"},0),1,0.01,-1)*F34*G34 + 3)*1.5</f>
        <v>8.3025000000000002</v>
      </c>
      <c r="P34" s="3">
        <f t="shared" si="0"/>
        <v>0.01</v>
      </c>
      <c r="Q34" s="5">
        <f t="shared" si="1"/>
        <v>0.66666666666666663</v>
      </c>
      <c r="R34" s="5">
        <f>(P34*0.5+O34*0.3+Q34*0.2 + 9*(CHOOSE(MATCH(D34,{"No Toxic","Toxic"},0),0.01,1)))/2</f>
        <v>1.3595416666666664</v>
      </c>
    </row>
    <row r="35" spans="1:18" x14ac:dyDescent="0.3">
      <c r="A35" t="s">
        <v>60</v>
      </c>
      <c r="B35" t="s">
        <v>12</v>
      </c>
      <c r="C35" t="s">
        <v>61</v>
      </c>
      <c r="D35" t="s">
        <v>14</v>
      </c>
      <c r="E35" t="s">
        <v>21</v>
      </c>
      <c r="F35">
        <v>0.83599999999999997</v>
      </c>
      <c r="G35" t="s">
        <v>29</v>
      </c>
      <c r="H35">
        <v>0</v>
      </c>
      <c r="I35" s="6">
        <v>1</v>
      </c>
      <c r="J35">
        <v>0.24561032652854919</v>
      </c>
      <c r="K35">
        <v>3.5089999999999999</v>
      </c>
      <c r="N35">
        <f>(CHOOSE(MATCH(D35,{"No Toxic","Toxic"},0),0.01,1))*9</f>
        <v>0.09</v>
      </c>
      <c r="O35" s="3">
        <f>(CHOOSE(MATCH(E35,{"NEG","NEU","POS"},0),1,0.01,-1)*F35*G35 + 3)*1.5</f>
        <v>3.2460000000000004</v>
      </c>
      <c r="P35" s="3">
        <f t="shared" si="0"/>
        <v>0.01</v>
      </c>
      <c r="Q35" s="5">
        <f t="shared" si="1"/>
        <v>0.22222222222222221</v>
      </c>
      <c r="R35" s="5">
        <f>(P35*0.5+O35*0.3+Q35*0.2 + 9*(CHOOSE(MATCH(D35,{"No Toxic","Toxic"},0),0.01,1)))/2</f>
        <v>0.55662222222222235</v>
      </c>
    </row>
    <row r="36" spans="1:18" x14ac:dyDescent="0.3">
      <c r="A36" t="s">
        <v>62</v>
      </c>
      <c r="B36" t="s">
        <v>12</v>
      </c>
      <c r="C36" t="s">
        <v>13</v>
      </c>
      <c r="D36" t="s">
        <v>14</v>
      </c>
      <c r="E36" t="s">
        <v>21</v>
      </c>
      <c r="F36">
        <v>0.996</v>
      </c>
      <c r="G36" t="s">
        <v>18</v>
      </c>
      <c r="H36">
        <v>0</v>
      </c>
      <c r="I36" s="6">
        <v>0</v>
      </c>
      <c r="J36">
        <v>5.4846704006195068E-3</v>
      </c>
      <c r="K36">
        <v>3.4889999999999999</v>
      </c>
      <c r="N36">
        <f>(CHOOSE(MATCH(D36,{"No Toxic","Toxic"},0),0.01,1))*9</f>
        <v>0.09</v>
      </c>
      <c r="O36" s="3">
        <f>(CHOOSE(MATCH(E36,{"NEG","NEU","POS"},0),1,0.01,-1)*F36*G36 + 3)*1.5</f>
        <v>1.8000000000000016E-2</v>
      </c>
      <c r="P36" s="3">
        <f t="shared" si="0"/>
        <v>0.01</v>
      </c>
      <c r="Q36" s="5">
        <f t="shared" si="1"/>
        <v>0.01</v>
      </c>
      <c r="R36" s="5">
        <f>(P36*0.5+O36*0.3+Q36*0.2 + 9*(CHOOSE(MATCH(D36,{"No Toxic","Toxic"},0),0.01,1)))/2</f>
        <v>5.1200000000000002E-2</v>
      </c>
    </row>
    <row r="37" spans="1:18" x14ac:dyDescent="0.3">
      <c r="A37" t="s">
        <v>63</v>
      </c>
      <c r="B37" t="s">
        <v>12</v>
      </c>
      <c r="C37" t="s">
        <v>13</v>
      </c>
      <c r="D37" t="s">
        <v>14</v>
      </c>
      <c r="E37" t="s">
        <v>15</v>
      </c>
      <c r="F37">
        <v>0.996</v>
      </c>
      <c r="G37" t="s">
        <v>22</v>
      </c>
      <c r="H37">
        <v>0</v>
      </c>
      <c r="I37" s="6">
        <v>0</v>
      </c>
      <c r="J37">
        <v>1.5</v>
      </c>
      <c r="K37">
        <v>0.5</v>
      </c>
      <c r="N37">
        <f>(CHOOSE(MATCH(D37,{"No Toxic","Toxic"},0),0.01,1))*9</f>
        <v>0.09</v>
      </c>
      <c r="O37" s="3">
        <f>(CHOOSE(MATCH(E37,{"NEG","NEU","POS"},0),1,0.01,-1)*F37*G37 + 3)*1.5</f>
        <v>4.5</v>
      </c>
      <c r="P37" s="3">
        <f t="shared" si="0"/>
        <v>0.01</v>
      </c>
      <c r="Q37" s="5">
        <f t="shared" si="1"/>
        <v>0.01</v>
      </c>
      <c r="R37" s="5">
        <f>(P37*0.5+O37*0.3+Q37*0.2 + 9*(CHOOSE(MATCH(D37,{"No Toxic","Toxic"},0),0.01,1)))/2</f>
        <v>0.72349999999999992</v>
      </c>
    </row>
    <row r="38" spans="1:18" x14ac:dyDescent="0.3">
      <c r="A38" t="s">
        <v>64</v>
      </c>
      <c r="B38" t="s">
        <v>12</v>
      </c>
      <c r="C38" t="s">
        <v>13</v>
      </c>
      <c r="D38" t="s">
        <v>14</v>
      </c>
      <c r="E38" t="s">
        <v>15</v>
      </c>
      <c r="F38">
        <v>0.998</v>
      </c>
      <c r="G38" t="s">
        <v>16</v>
      </c>
      <c r="H38">
        <v>0</v>
      </c>
      <c r="I38" s="6">
        <v>0</v>
      </c>
      <c r="J38">
        <v>1.5</v>
      </c>
      <c r="K38">
        <v>0.5</v>
      </c>
      <c r="N38">
        <f>(CHOOSE(MATCH(D38,{"No Toxic","Toxic"},0),0.01,1))*9</f>
        <v>0.09</v>
      </c>
      <c r="O38" s="3">
        <f>(CHOOSE(MATCH(E38,{"NEG","NEU","POS"},0),1,0.01,-1)*F38*G38 + 3)*1.5</f>
        <v>4.5299399999999999</v>
      </c>
      <c r="P38" s="3">
        <f t="shared" si="0"/>
        <v>0.01</v>
      </c>
      <c r="Q38" s="5">
        <f t="shared" si="1"/>
        <v>0.01</v>
      </c>
      <c r="R38" s="5">
        <f>(P38*0.5+O38*0.3+Q38*0.2 + 9*(CHOOSE(MATCH(D38,{"No Toxic","Toxic"},0),0.01,1)))/2</f>
        <v>0.72799099999999994</v>
      </c>
    </row>
    <row r="39" spans="1:18" x14ac:dyDescent="0.3">
      <c r="A39" t="s">
        <v>65</v>
      </c>
      <c r="B39" t="s">
        <v>12</v>
      </c>
      <c r="C39" t="s">
        <v>13</v>
      </c>
      <c r="D39" t="s">
        <v>14</v>
      </c>
      <c r="E39" t="s">
        <v>15</v>
      </c>
      <c r="F39">
        <v>0.91600000000000004</v>
      </c>
      <c r="G39" t="s">
        <v>29</v>
      </c>
      <c r="H39">
        <v>0</v>
      </c>
      <c r="I39" s="6">
        <v>0</v>
      </c>
      <c r="J39">
        <v>1.5</v>
      </c>
      <c r="K39">
        <v>0.5</v>
      </c>
      <c r="N39">
        <f>(CHOOSE(MATCH(D39,{"No Toxic","Toxic"},0),0.01,1))*9</f>
        <v>0.09</v>
      </c>
      <c r="O39" s="3">
        <f>(CHOOSE(MATCH(E39,{"NEG","NEU","POS"},0),1,0.01,-1)*F39*G39 + 3)*1.5</f>
        <v>4.5137400000000003</v>
      </c>
      <c r="P39" s="3">
        <f t="shared" si="0"/>
        <v>0.01</v>
      </c>
      <c r="Q39" s="5">
        <f t="shared" si="1"/>
        <v>0.01</v>
      </c>
      <c r="R39" s="5">
        <f>(P39*0.5+O39*0.3+Q39*0.2 + 9*(CHOOSE(MATCH(D39,{"No Toxic","Toxic"},0),0.01,1)))/2</f>
        <v>0.72556100000000001</v>
      </c>
    </row>
    <row r="40" spans="1:18" x14ac:dyDescent="0.3">
      <c r="A40" t="s">
        <v>66</v>
      </c>
      <c r="B40" t="s">
        <v>12</v>
      </c>
      <c r="C40" t="s">
        <v>13</v>
      </c>
      <c r="D40" t="s">
        <v>14</v>
      </c>
      <c r="E40" t="s">
        <v>21</v>
      </c>
      <c r="F40">
        <v>0.998</v>
      </c>
      <c r="G40" t="s">
        <v>18</v>
      </c>
      <c r="H40">
        <v>0</v>
      </c>
      <c r="I40" s="6">
        <v>0</v>
      </c>
      <c r="J40">
        <v>2.5949478149414058E-3</v>
      </c>
      <c r="K40">
        <v>3.4950000000000001</v>
      </c>
      <c r="N40">
        <f>(CHOOSE(MATCH(D40,{"No Toxic","Toxic"},0),0.01,1))*9</f>
        <v>0.09</v>
      </c>
      <c r="O40" s="3">
        <f>(CHOOSE(MATCH(E40,{"NEG","NEU","POS"},0),1,0.01,-1)*F40*G40 + 3)*1.5</f>
        <v>9.0000000000003411E-3</v>
      </c>
      <c r="P40" s="3">
        <f t="shared" si="0"/>
        <v>0.01</v>
      </c>
      <c r="Q40" s="5">
        <f t="shared" si="1"/>
        <v>0.01</v>
      </c>
      <c r="R40" s="5">
        <f>(P40*0.5+O40*0.3+Q40*0.2 + 9*(CHOOSE(MATCH(D40,{"No Toxic","Toxic"},0),0.01,1)))/2</f>
        <v>4.9850000000000047E-2</v>
      </c>
    </row>
    <row r="41" spans="1:18" x14ac:dyDescent="0.3">
      <c r="A41" t="s">
        <v>67</v>
      </c>
      <c r="B41" t="s">
        <v>12</v>
      </c>
      <c r="C41" t="s">
        <v>13</v>
      </c>
      <c r="D41" t="s">
        <v>14</v>
      </c>
      <c r="E41" t="s">
        <v>21</v>
      </c>
      <c r="F41">
        <v>0.999</v>
      </c>
      <c r="G41" t="s">
        <v>18</v>
      </c>
      <c r="H41">
        <v>0</v>
      </c>
      <c r="I41" s="6">
        <v>0</v>
      </c>
      <c r="J41">
        <v>1.671284437179565E-3</v>
      </c>
      <c r="K41">
        <v>3.4969999999999999</v>
      </c>
      <c r="N41">
        <f>(CHOOSE(MATCH(D41,{"No Toxic","Toxic"},0),0.01,1))*9</f>
        <v>0.09</v>
      </c>
      <c r="O41" s="3">
        <f>(CHOOSE(MATCH(E41,{"NEG","NEU","POS"},0),1,0.01,-1)*F41*G41 + 3)*1.5</f>
        <v>4.5000000000001705E-3</v>
      </c>
      <c r="P41" s="3">
        <f t="shared" si="0"/>
        <v>0.01</v>
      </c>
      <c r="Q41" s="5">
        <f t="shared" si="1"/>
        <v>0.01</v>
      </c>
      <c r="R41" s="5">
        <f>(P41*0.5+O41*0.3+Q41*0.2 + 9*(CHOOSE(MATCH(D41,{"No Toxic","Toxic"},0),0.01,1)))/2</f>
        <v>4.9175000000000024E-2</v>
      </c>
    </row>
    <row r="42" spans="1:18" x14ac:dyDescent="0.3">
      <c r="A42" t="s">
        <v>68</v>
      </c>
      <c r="B42" t="s">
        <v>12</v>
      </c>
      <c r="C42" t="s">
        <v>13</v>
      </c>
      <c r="D42" t="s">
        <v>14</v>
      </c>
      <c r="E42" t="s">
        <v>21</v>
      </c>
      <c r="F42">
        <v>0.56999999999999995</v>
      </c>
      <c r="G42" t="s">
        <v>18</v>
      </c>
      <c r="H42">
        <v>0</v>
      </c>
      <c r="I42" s="6">
        <v>0</v>
      </c>
      <c r="J42">
        <v>0.64430871605873108</v>
      </c>
      <c r="K42">
        <v>2.2109999999999999</v>
      </c>
      <c r="N42">
        <f>(CHOOSE(MATCH(D42,{"No Toxic","Toxic"},0),0.01,1))*9</f>
        <v>0.09</v>
      </c>
      <c r="O42" s="3">
        <f>(CHOOSE(MATCH(E42,{"NEG","NEU","POS"},0),1,0.01,-1)*F42*G42 + 3)*1.5</f>
        <v>1.9350000000000001</v>
      </c>
      <c r="P42" s="3">
        <f t="shared" si="0"/>
        <v>0.01</v>
      </c>
      <c r="Q42" s="5">
        <f t="shared" si="1"/>
        <v>0.01</v>
      </c>
      <c r="R42" s="5">
        <f>(P42*0.5+O42*0.3+Q42*0.2 + 9*(CHOOSE(MATCH(D42,{"No Toxic","Toxic"},0),0.01,1)))/2</f>
        <v>0.33875</v>
      </c>
    </row>
    <row r="43" spans="1:18" x14ac:dyDescent="0.3">
      <c r="A43" t="s">
        <v>69</v>
      </c>
      <c r="B43" t="s">
        <v>12</v>
      </c>
      <c r="C43" t="s">
        <v>70</v>
      </c>
      <c r="D43" t="s">
        <v>14</v>
      </c>
      <c r="E43" t="s">
        <v>15</v>
      </c>
      <c r="F43">
        <v>0.96499999999999997</v>
      </c>
      <c r="G43" t="s">
        <v>18</v>
      </c>
      <c r="H43">
        <v>0</v>
      </c>
      <c r="I43" s="6">
        <v>0.1</v>
      </c>
      <c r="J43">
        <v>1.5</v>
      </c>
      <c r="K43">
        <v>0.55000000000000004</v>
      </c>
      <c r="N43">
        <f>(CHOOSE(MATCH(D43,{"No Toxic","Toxic"},0),0.01,1))*9</f>
        <v>0.09</v>
      </c>
      <c r="O43" s="3">
        <f>(CHOOSE(MATCH(E43,{"NEG","NEU","POS"},0),1,0.01,-1)*F43*G43 + 3)*1.5</f>
        <v>4.543425</v>
      </c>
      <c r="P43" s="3">
        <f t="shared" si="0"/>
        <v>0.01</v>
      </c>
      <c r="Q43" s="5">
        <f t="shared" si="1"/>
        <v>6.666666666666668E-2</v>
      </c>
      <c r="R43" s="5">
        <f>(P43*0.5+O43*0.3+Q43*0.2 + 9*(CHOOSE(MATCH(D43,{"No Toxic","Toxic"},0),0.01,1)))/2</f>
        <v>0.73568041666666673</v>
      </c>
    </row>
    <row r="44" spans="1:18" x14ac:dyDescent="0.3">
      <c r="A44" t="s">
        <v>71</v>
      </c>
      <c r="B44" t="s">
        <v>12</v>
      </c>
      <c r="C44" t="s">
        <v>13</v>
      </c>
      <c r="D44" t="s">
        <v>14</v>
      </c>
      <c r="E44" t="s">
        <v>15</v>
      </c>
      <c r="F44">
        <v>0.997</v>
      </c>
      <c r="G44" t="s">
        <v>18</v>
      </c>
      <c r="H44">
        <v>0</v>
      </c>
      <c r="I44" s="6">
        <v>0</v>
      </c>
      <c r="J44">
        <v>1.5</v>
      </c>
      <c r="K44">
        <v>0.5</v>
      </c>
      <c r="N44">
        <f>(CHOOSE(MATCH(D44,{"No Toxic","Toxic"},0),0.01,1))*9</f>
        <v>0.09</v>
      </c>
      <c r="O44" s="3">
        <f>(CHOOSE(MATCH(E44,{"NEG","NEU","POS"},0),1,0.01,-1)*F44*G44 + 3)*1.5</f>
        <v>4.5448649999999997</v>
      </c>
      <c r="P44" s="3">
        <f t="shared" si="0"/>
        <v>0.01</v>
      </c>
      <c r="Q44" s="5">
        <f t="shared" si="1"/>
        <v>0.01</v>
      </c>
      <c r="R44" s="5">
        <f>(P44*0.5+O44*0.3+Q44*0.2 + 9*(CHOOSE(MATCH(D44,{"No Toxic","Toxic"},0),0.01,1)))/2</f>
        <v>0.7302297499999999</v>
      </c>
    </row>
    <row r="45" spans="1:18" x14ac:dyDescent="0.3">
      <c r="A45" t="s">
        <v>72</v>
      </c>
      <c r="B45" t="s">
        <v>12</v>
      </c>
      <c r="C45" t="s">
        <v>73</v>
      </c>
      <c r="D45" t="s">
        <v>14</v>
      </c>
      <c r="E45" t="s">
        <v>21</v>
      </c>
      <c r="F45">
        <v>0.998</v>
      </c>
      <c r="G45" t="s">
        <v>18</v>
      </c>
      <c r="H45">
        <v>0</v>
      </c>
      <c r="I45" s="6">
        <v>0.3</v>
      </c>
      <c r="J45">
        <v>2.2781789302825932E-3</v>
      </c>
      <c r="K45">
        <v>3.645</v>
      </c>
      <c r="N45">
        <f>(CHOOSE(MATCH(D45,{"No Toxic","Toxic"},0),0.01,1))*9</f>
        <v>0.09</v>
      </c>
      <c r="O45" s="3">
        <f>(CHOOSE(MATCH(E45,{"NEG","NEU","POS"},0),1,0.01,-1)*F45*G45 + 3)*1.5</f>
        <v>9.0000000000003411E-3</v>
      </c>
      <c r="P45" s="3">
        <f t="shared" si="0"/>
        <v>0.01</v>
      </c>
      <c r="Q45" s="5">
        <f t="shared" si="1"/>
        <v>0.19999999999999998</v>
      </c>
      <c r="R45" s="5">
        <f>(P45*0.5+O45*0.3+Q45*0.2 + 9*(CHOOSE(MATCH(D45,{"No Toxic","Toxic"},0),0.01,1)))/2</f>
        <v>6.885000000000005E-2</v>
      </c>
    </row>
    <row r="46" spans="1:18" x14ac:dyDescent="0.3">
      <c r="A46" t="s">
        <v>34</v>
      </c>
      <c r="B46" t="s">
        <v>12</v>
      </c>
      <c r="C46" t="s">
        <v>13</v>
      </c>
      <c r="D46" t="s">
        <v>14</v>
      </c>
      <c r="E46" t="s">
        <v>15</v>
      </c>
      <c r="F46">
        <v>0.97299999999999998</v>
      </c>
      <c r="G46" t="s">
        <v>16</v>
      </c>
      <c r="H46">
        <v>0</v>
      </c>
      <c r="I46" s="6">
        <v>0</v>
      </c>
      <c r="J46">
        <v>1.5</v>
      </c>
      <c r="K46">
        <v>0.5</v>
      </c>
      <c r="N46">
        <f>(CHOOSE(MATCH(D46,{"No Toxic","Toxic"},0),0.01,1))*9</f>
        <v>0.09</v>
      </c>
      <c r="O46" s="3">
        <f>(CHOOSE(MATCH(E46,{"NEG","NEU","POS"},0),1,0.01,-1)*F46*G46 + 3)*1.5</f>
        <v>4.5291899999999998</v>
      </c>
      <c r="P46" s="3">
        <f t="shared" si="0"/>
        <v>0.01</v>
      </c>
      <c r="Q46" s="5">
        <f t="shared" si="1"/>
        <v>0.01</v>
      </c>
      <c r="R46" s="5">
        <f>(P46*0.5+O46*0.3+Q46*0.2 + 9*(CHOOSE(MATCH(D46,{"No Toxic","Toxic"},0),0.01,1)))/2</f>
        <v>0.72787849999999998</v>
      </c>
    </row>
    <row r="47" spans="1:18" x14ac:dyDescent="0.3">
      <c r="A47" t="s">
        <v>74</v>
      </c>
      <c r="B47" t="s">
        <v>12</v>
      </c>
      <c r="C47" t="s">
        <v>20</v>
      </c>
      <c r="D47" t="s">
        <v>14</v>
      </c>
      <c r="E47" t="s">
        <v>21</v>
      </c>
      <c r="F47">
        <v>0.999</v>
      </c>
      <c r="G47" t="s">
        <v>22</v>
      </c>
      <c r="H47">
        <v>0</v>
      </c>
      <c r="I47" s="6">
        <v>1.25</v>
      </c>
      <c r="J47">
        <v>2.0102262496948238E-3</v>
      </c>
      <c r="K47">
        <v>4.1210000000000004</v>
      </c>
      <c r="N47">
        <f>(CHOOSE(MATCH(D47,{"No Toxic","Toxic"},0),0.01,1))*9</f>
        <v>0.09</v>
      </c>
      <c r="O47" s="3">
        <f>(CHOOSE(MATCH(E47,{"NEG","NEU","POS"},0),1,0.01,-1)*F47*G47 + 3)*1.5</f>
        <v>4.5</v>
      </c>
      <c r="P47" s="3">
        <f t="shared" si="0"/>
        <v>0.01</v>
      </c>
      <c r="Q47" s="5">
        <f t="shared" si="1"/>
        <v>0.01</v>
      </c>
      <c r="R47" s="5">
        <f>(P47*0.5+O47*0.3+Q47*0.2 + 9*(CHOOSE(MATCH(D47,{"No Toxic","Toxic"},0),0.01,1)))/2</f>
        <v>0.72349999999999992</v>
      </c>
    </row>
    <row r="48" spans="1:18" x14ac:dyDescent="0.3">
      <c r="A48" t="s">
        <v>75</v>
      </c>
      <c r="B48" t="s">
        <v>12</v>
      </c>
      <c r="C48" t="s">
        <v>13</v>
      </c>
      <c r="D48" t="s">
        <v>14</v>
      </c>
      <c r="E48" t="s">
        <v>40</v>
      </c>
      <c r="F48">
        <v>0.88700000000000001</v>
      </c>
      <c r="G48" t="s">
        <v>29</v>
      </c>
      <c r="H48">
        <v>0</v>
      </c>
      <c r="I48" s="6">
        <v>0</v>
      </c>
      <c r="J48">
        <v>2.830704420804977</v>
      </c>
      <c r="K48">
        <v>-2.161</v>
      </c>
      <c r="N48">
        <f>(CHOOSE(MATCH(D48,{"No Toxic","Toxic"},0),0.01,1))*9</f>
        <v>0.09</v>
      </c>
      <c r="O48" s="3">
        <f>(CHOOSE(MATCH(E48,{"NEG","NEU","POS"},0),1,0.01,-1)*F48*G48 + 3)*1.5</f>
        <v>5.8304999999999998</v>
      </c>
      <c r="P48" s="3">
        <f t="shared" si="0"/>
        <v>0.01</v>
      </c>
      <c r="Q48" s="5">
        <f t="shared" si="1"/>
        <v>0.01</v>
      </c>
      <c r="R48" s="5">
        <f>(P48*0.5+O48*0.3+Q48*0.2 + 9*(CHOOSE(MATCH(D48,{"No Toxic","Toxic"},0),0.01,1)))/2</f>
        <v>0.92307499999999998</v>
      </c>
    </row>
    <row r="49" spans="1:18" x14ac:dyDescent="0.3">
      <c r="A49" t="s">
        <v>76</v>
      </c>
      <c r="B49" t="s">
        <v>12</v>
      </c>
      <c r="C49" t="s">
        <v>24</v>
      </c>
      <c r="D49" t="s">
        <v>14</v>
      </c>
      <c r="E49" t="s">
        <v>21</v>
      </c>
      <c r="F49">
        <v>0.998</v>
      </c>
      <c r="G49" t="s">
        <v>18</v>
      </c>
      <c r="H49">
        <v>0</v>
      </c>
      <c r="I49" s="6">
        <v>0.1</v>
      </c>
      <c r="J49">
        <v>2.8844475746154789E-3</v>
      </c>
      <c r="K49">
        <v>3.544</v>
      </c>
      <c r="N49">
        <f>(CHOOSE(MATCH(D49,{"No Toxic","Toxic"},0),0.01,1))*9</f>
        <v>0.09</v>
      </c>
      <c r="O49" s="3">
        <f>(CHOOSE(MATCH(E49,{"NEG","NEU","POS"},0),1,0.01,-1)*F49*G49 + 3)*1.5</f>
        <v>9.0000000000003411E-3</v>
      </c>
      <c r="P49" s="3">
        <f t="shared" si="0"/>
        <v>0.01</v>
      </c>
      <c r="Q49" s="5">
        <f t="shared" si="1"/>
        <v>6.666666666666668E-2</v>
      </c>
      <c r="R49" s="5">
        <f>(P49*0.5+O49*0.3+Q49*0.2 + 9*(CHOOSE(MATCH(D49,{"No Toxic","Toxic"},0),0.01,1)))/2</f>
        <v>5.5516666666666714E-2</v>
      </c>
    </row>
    <row r="50" spans="1:18" x14ac:dyDescent="0.3">
      <c r="A50" t="s">
        <v>77</v>
      </c>
      <c r="B50" t="s">
        <v>12</v>
      </c>
      <c r="C50" t="s">
        <v>13</v>
      </c>
      <c r="D50" t="s">
        <v>14</v>
      </c>
      <c r="E50" t="s">
        <v>15</v>
      </c>
      <c r="F50">
        <v>0.995</v>
      </c>
      <c r="G50" t="s">
        <v>29</v>
      </c>
      <c r="H50">
        <v>0</v>
      </c>
      <c r="I50" s="6">
        <v>0</v>
      </c>
      <c r="J50">
        <v>1.5</v>
      </c>
      <c r="K50">
        <v>0.5</v>
      </c>
      <c r="N50">
        <f>(CHOOSE(MATCH(D50,{"No Toxic","Toxic"},0),0.01,1))*9</f>
        <v>0.09</v>
      </c>
      <c r="O50" s="3">
        <f>(CHOOSE(MATCH(E50,{"NEG","NEU","POS"},0),1,0.01,-1)*F50*G50 + 3)*1.5</f>
        <v>4.5149249999999999</v>
      </c>
      <c r="P50" s="3">
        <f t="shared" si="0"/>
        <v>0.01</v>
      </c>
      <c r="Q50" s="5">
        <f t="shared" si="1"/>
        <v>0.01</v>
      </c>
      <c r="R50" s="5">
        <f>(P50*0.5+O50*0.3+Q50*0.2 + 9*(CHOOSE(MATCH(D50,{"No Toxic","Toxic"},0),0.01,1)))/2</f>
        <v>0.72573874999999999</v>
      </c>
    </row>
    <row r="51" spans="1:18" x14ac:dyDescent="0.3">
      <c r="A51" t="s">
        <v>78</v>
      </c>
      <c r="B51" t="s">
        <v>12</v>
      </c>
      <c r="C51" t="s">
        <v>13</v>
      </c>
      <c r="D51" t="s">
        <v>14</v>
      </c>
      <c r="E51" t="s">
        <v>21</v>
      </c>
      <c r="F51">
        <v>0.998</v>
      </c>
      <c r="G51" t="s">
        <v>29</v>
      </c>
      <c r="H51">
        <v>0</v>
      </c>
      <c r="I51" s="6">
        <v>0</v>
      </c>
      <c r="J51">
        <v>3.5904049873352051E-3</v>
      </c>
      <c r="K51">
        <v>3.4929999999999999</v>
      </c>
      <c r="N51">
        <f>(CHOOSE(MATCH(D51,{"No Toxic","Toxic"},0),0.01,1))*9</f>
        <v>0.09</v>
      </c>
      <c r="O51" s="3">
        <f>(CHOOSE(MATCH(E51,{"NEG","NEU","POS"},0),1,0.01,-1)*F51*G51 + 3)*1.5</f>
        <v>3.0029999999999997</v>
      </c>
      <c r="P51" s="3">
        <f t="shared" si="0"/>
        <v>0.01</v>
      </c>
      <c r="Q51" s="5">
        <f t="shared" si="1"/>
        <v>0.01</v>
      </c>
      <c r="R51" s="5">
        <f>(P51*0.5+O51*0.3+Q51*0.2 + 9*(CHOOSE(MATCH(D51,{"No Toxic","Toxic"},0),0.01,1)))/2</f>
        <v>0.49894999999999989</v>
      </c>
    </row>
    <row r="52" spans="1:18" x14ac:dyDescent="0.3">
      <c r="A52" t="s">
        <v>79</v>
      </c>
      <c r="B52" t="s">
        <v>12</v>
      </c>
      <c r="C52" t="s">
        <v>13</v>
      </c>
      <c r="D52" t="s">
        <v>14</v>
      </c>
      <c r="E52" t="s">
        <v>40</v>
      </c>
      <c r="F52">
        <v>0.97199999999999998</v>
      </c>
      <c r="G52" t="s">
        <v>18</v>
      </c>
      <c r="H52">
        <v>0</v>
      </c>
      <c r="I52" s="6">
        <v>0</v>
      </c>
      <c r="J52">
        <v>2.9579905271530151</v>
      </c>
      <c r="K52">
        <v>-2.4159999999999999</v>
      </c>
      <c r="N52">
        <f>(CHOOSE(MATCH(D52,{"No Toxic","Toxic"},0),0.01,1))*9</f>
        <v>0.09</v>
      </c>
      <c r="O52" s="3">
        <f>(CHOOSE(MATCH(E52,{"NEG","NEU","POS"},0),1,0.01,-1)*F52*G52 + 3)*1.5</f>
        <v>8.8740000000000006</v>
      </c>
      <c r="P52" s="3">
        <f t="shared" si="0"/>
        <v>0.01</v>
      </c>
      <c r="Q52" s="5">
        <f t="shared" si="1"/>
        <v>0.01</v>
      </c>
      <c r="R52" s="5">
        <f>(P52*0.5+O52*0.3+Q52*0.2 + 9*(CHOOSE(MATCH(D52,{"No Toxic","Toxic"},0),0.01,1)))/2</f>
        <v>1.3795999999999997</v>
      </c>
    </row>
    <row r="53" spans="1:18" x14ac:dyDescent="0.3">
      <c r="A53" t="s">
        <v>80</v>
      </c>
      <c r="B53" t="s">
        <v>12</v>
      </c>
      <c r="C53" t="s">
        <v>13</v>
      </c>
      <c r="D53" t="s">
        <v>14</v>
      </c>
      <c r="E53" t="s">
        <v>21</v>
      </c>
      <c r="F53">
        <v>0.998</v>
      </c>
      <c r="G53" t="s">
        <v>29</v>
      </c>
      <c r="H53">
        <v>0</v>
      </c>
      <c r="I53" s="6">
        <v>0</v>
      </c>
      <c r="J53">
        <v>2.2844374179840088E-3</v>
      </c>
      <c r="K53">
        <v>3.4950000000000001</v>
      </c>
      <c r="N53">
        <f>(CHOOSE(MATCH(D53,{"No Toxic","Toxic"},0),0.01,1))*9</f>
        <v>0.09</v>
      </c>
      <c r="O53" s="3">
        <f>(CHOOSE(MATCH(E53,{"NEG","NEU","POS"},0),1,0.01,-1)*F53*G53 + 3)*1.5</f>
        <v>3.0029999999999997</v>
      </c>
      <c r="P53" s="3">
        <f t="shared" si="0"/>
        <v>0.01</v>
      </c>
      <c r="Q53" s="5">
        <f t="shared" si="1"/>
        <v>0.01</v>
      </c>
      <c r="R53" s="5">
        <f>(P53*0.5+O53*0.3+Q53*0.2 + 9*(CHOOSE(MATCH(D53,{"No Toxic","Toxic"},0),0.01,1)))/2</f>
        <v>0.49894999999999989</v>
      </c>
    </row>
    <row r="54" spans="1:18" x14ac:dyDescent="0.3">
      <c r="A54" t="s">
        <v>81</v>
      </c>
      <c r="B54" t="s">
        <v>12</v>
      </c>
      <c r="C54" t="s">
        <v>13</v>
      </c>
      <c r="D54" t="s">
        <v>14</v>
      </c>
      <c r="E54" t="s">
        <v>15</v>
      </c>
      <c r="F54">
        <v>0.99199999999999999</v>
      </c>
      <c r="G54" t="s">
        <v>16</v>
      </c>
      <c r="H54">
        <v>0</v>
      </c>
      <c r="I54" s="6">
        <v>0</v>
      </c>
      <c r="J54">
        <v>1.5</v>
      </c>
      <c r="K54">
        <v>0.5</v>
      </c>
      <c r="N54">
        <f>(CHOOSE(MATCH(D54,{"No Toxic","Toxic"},0),0.01,1))*9</f>
        <v>0.09</v>
      </c>
      <c r="O54" s="3">
        <f>(CHOOSE(MATCH(E54,{"NEG","NEU","POS"},0),1,0.01,-1)*F54*G54 + 3)*1.5</f>
        <v>4.5297599999999996</v>
      </c>
      <c r="P54" s="3">
        <f t="shared" si="0"/>
        <v>0.01</v>
      </c>
      <c r="Q54" s="5">
        <f t="shared" si="1"/>
        <v>0.01</v>
      </c>
      <c r="R54" s="5">
        <f>(P54*0.5+O54*0.3+Q54*0.2 + 9*(CHOOSE(MATCH(D54,{"No Toxic","Toxic"},0),0.01,1)))/2</f>
        <v>0.72796399999999994</v>
      </c>
    </row>
    <row r="55" spans="1:18" x14ac:dyDescent="0.3">
      <c r="A55" t="s">
        <v>82</v>
      </c>
      <c r="B55" t="s">
        <v>12</v>
      </c>
      <c r="C55" t="s">
        <v>13</v>
      </c>
      <c r="D55" t="s">
        <v>14</v>
      </c>
      <c r="E55" t="s">
        <v>21</v>
      </c>
      <c r="F55">
        <v>0.995</v>
      </c>
      <c r="G55" t="s">
        <v>18</v>
      </c>
      <c r="H55">
        <v>0</v>
      </c>
      <c r="I55" s="6">
        <v>0</v>
      </c>
      <c r="J55">
        <v>7.4642300605773926E-3</v>
      </c>
      <c r="K55">
        <v>3.4849999999999999</v>
      </c>
      <c r="N55">
        <f>(CHOOSE(MATCH(D55,{"No Toxic","Toxic"},0),0.01,1))*9</f>
        <v>0.09</v>
      </c>
      <c r="O55" s="3">
        <f>(CHOOSE(MATCH(E55,{"NEG","NEU","POS"},0),1,0.01,-1)*F55*G55 + 3)*1.5</f>
        <v>2.2500000000000187E-2</v>
      </c>
      <c r="P55" s="3">
        <f t="shared" si="0"/>
        <v>0.01</v>
      </c>
      <c r="Q55" s="5">
        <f t="shared" si="1"/>
        <v>0.01</v>
      </c>
      <c r="R55" s="5">
        <f>(P55*0.5+O55*0.3+Q55*0.2 + 9*(CHOOSE(MATCH(D55,{"No Toxic","Toxic"},0),0.01,1)))/2</f>
        <v>5.1875000000000025E-2</v>
      </c>
    </row>
    <row r="56" spans="1:18" x14ac:dyDescent="0.3">
      <c r="A56" t="s">
        <v>83</v>
      </c>
      <c r="B56" t="s">
        <v>12</v>
      </c>
      <c r="C56" t="s">
        <v>13</v>
      </c>
      <c r="D56" t="s">
        <v>14</v>
      </c>
      <c r="E56" t="s">
        <v>21</v>
      </c>
      <c r="F56">
        <v>0.996</v>
      </c>
      <c r="G56" t="s">
        <v>29</v>
      </c>
      <c r="H56">
        <v>0</v>
      </c>
      <c r="I56" s="6">
        <v>0</v>
      </c>
      <c r="J56">
        <v>5.5137276649475098E-3</v>
      </c>
      <c r="K56">
        <v>3.4889999999999999</v>
      </c>
      <c r="N56">
        <f>(CHOOSE(MATCH(D56,{"No Toxic","Toxic"},0),0.01,1))*9</f>
        <v>0.09</v>
      </c>
      <c r="O56" s="3">
        <f>(CHOOSE(MATCH(E56,{"NEG","NEU","POS"},0),1,0.01,-1)*F56*G56 + 3)*1.5</f>
        <v>3.0060000000000002</v>
      </c>
      <c r="P56" s="3">
        <f t="shared" si="0"/>
        <v>0.01</v>
      </c>
      <c r="Q56" s="5">
        <f t="shared" si="1"/>
        <v>0.01</v>
      </c>
      <c r="R56" s="5">
        <f>(P56*0.5+O56*0.3+Q56*0.2 + 9*(CHOOSE(MATCH(D56,{"No Toxic","Toxic"},0),0.01,1)))/2</f>
        <v>0.49940000000000001</v>
      </c>
    </row>
    <row r="57" spans="1:18" x14ac:dyDescent="0.3">
      <c r="A57" t="s">
        <v>84</v>
      </c>
      <c r="B57" t="s">
        <v>12</v>
      </c>
      <c r="C57" t="s">
        <v>13</v>
      </c>
      <c r="D57" t="s">
        <v>14</v>
      </c>
      <c r="E57" t="s">
        <v>40</v>
      </c>
      <c r="F57">
        <v>0.55300000000000005</v>
      </c>
      <c r="G57" t="s">
        <v>29</v>
      </c>
      <c r="H57">
        <v>0</v>
      </c>
      <c r="I57" s="6">
        <v>0</v>
      </c>
      <c r="J57">
        <v>2.328776478767395</v>
      </c>
      <c r="K57">
        <v>-1.1579999999999999</v>
      </c>
      <c r="N57">
        <f>(CHOOSE(MATCH(D57,{"No Toxic","Toxic"},0),0.01,1))*9</f>
        <v>0.09</v>
      </c>
      <c r="O57" s="3">
        <f>(CHOOSE(MATCH(E57,{"NEG","NEU","POS"},0),1,0.01,-1)*F57*G57 + 3)*1.5</f>
        <v>5.3294999999999995</v>
      </c>
      <c r="P57" s="3">
        <f t="shared" si="0"/>
        <v>0.01</v>
      </c>
      <c r="Q57" s="5">
        <f t="shared" si="1"/>
        <v>0.01</v>
      </c>
      <c r="R57" s="5">
        <f>(P57*0.5+O57*0.3+Q57*0.2 + 9*(CHOOSE(MATCH(D57,{"No Toxic","Toxic"},0),0.01,1)))/2</f>
        <v>0.84792499999999993</v>
      </c>
    </row>
    <row r="58" spans="1:18" x14ac:dyDescent="0.3">
      <c r="A58" t="s">
        <v>85</v>
      </c>
      <c r="B58" t="s">
        <v>12</v>
      </c>
      <c r="C58" t="s">
        <v>13</v>
      </c>
      <c r="D58" t="s">
        <v>14</v>
      </c>
      <c r="E58" t="s">
        <v>21</v>
      </c>
      <c r="F58">
        <v>0.999</v>
      </c>
      <c r="G58" t="s">
        <v>16</v>
      </c>
      <c r="H58">
        <v>0</v>
      </c>
      <c r="I58" s="6">
        <v>0</v>
      </c>
      <c r="J58">
        <v>2.1216273307800289E-3</v>
      </c>
      <c r="K58">
        <v>3.496</v>
      </c>
      <c r="N58">
        <f>(CHOOSE(MATCH(D58,{"No Toxic","Toxic"},0),0.01,1))*9</f>
        <v>0.09</v>
      </c>
      <c r="O58" s="3">
        <f>(CHOOSE(MATCH(E58,{"NEG","NEU","POS"},0),1,0.01,-1)*F58*G58 + 3)*1.5</f>
        <v>1.5030000000000001</v>
      </c>
      <c r="P58" s="3">
        <f t="shared" si="0"/>
        <v>0.01</v>
      </c>
      <c r="Q58" s="5">
        <f t="shared" si="1"/>
        <v>0.01</v>
      </c>
      <c r="R58" s="5">
        <f>(P58*0.5+O58*0.3+Q58*0.2 + 9*(CHOOSE(MATCH(D58,{"No Toxic","Toxic"},0),0.01,1)))/2</f>
        <v>0.27395000000000003</v>
      </c>
    </row>
    <row r="59" spans="1:18" x14ac:dyDescent="0.3">
      <c r="A59" t="s">
        <v>86</v>
      </c>
      <c r="B59" t="s">
        <v>12</v>
      </c>
      <c r="C59" t="s">
        <v>13</v>
      </c>
      <c r="D59" t="s">
        <v>14</v>
      </c>
      <c r="E59" t="s">
        <v>21</v>
      </c>
      <c r="F59">
        <v>0.996</v>
      </c>
      <c r="G59" t="s">
        <v>29</v>
      </c>
      <c r="H59">
        <v>0</v>
      </c>
      <c r="I59" s="6">
        <v>0</v>
      </c>
      <c r="J59">
        <v>5.9545934200286874E-3</v>
      </c>
      <c r="K59">
        <v>3.488</v>
      </c>
      <c r="N59">
        <f>(CHOOSE(MATCH(D59,{"No Toxic","Toxic"},0),0.01,1))*9</f>
        <v>0.09</v>
      </c>
      <c r="O59" s="3">
        <f>(CHOOSE(MATCH(E59,{"NEG","NEU","POS"},0),1,0.01,-1)*F59*G59 + 3)*1.5</f>
        <v>3.0060000000000002</v>
      </c>
      <c r="P59" s="3">
        <f t="shared" si="0"/>
        <v>0.01</v>
      </c>
      <c r="Q59" s="5">
        <f t="shared" si="1"/>
        <v>0.01</v>
      </c>
      <c r="R59" s="5">
        <f>(P59*0.5+O59*0.3+Q59*0.2 + 9*(CHOOSE(MATCH(D59,{"No Toxic","Toxic"},0),0.01,1)))/2</f>
        <v>0.49940000000000001</v>
      </c>
    </row>
    <row r="60" spans="1:18" x14ac:dyDescent="0.3">
      <c r="A60" t="s">
        <v>87</v>
      </c>
      <c r="B60" t="s">
        <v>12</v>
      </c>
      <c r="C60" t="s">
        <v>13</v>
      </c>
      <c r="D60" t="s">
        <v>14</v>
      </c>
      <c r="E60" t="s">
        <v>15</v>
      </c>
      <c r="F60">
        <v>0.998</v>
      </c>
      <c r="G60" t="s">
        <v>29</v>
      </c>
      <c r="H60">
        <v>0</v>
      </c>
      <c r="I60" s="6">
        <v>0</v>
      </c>
      <c r="J60">
        <v>1.5</v>
      </c>
      <c r="K60">
        <v>0.5</v>
      </c>
      <c r="N60">
        <f>(CHOOSE(MATCH(D60,{"No Toxic","Toxic"},0),0.01,1))*9</f>
        <v>0.09</v>
      </c>
      <c r="O60" s="3">
        <f>(CHOOSE(MATCH(E60,{"NEG","NEU","POS"},0),1,0.01,-1)*F60*G60 + 3)*1.5</f>
        <v>4.5149699999999999</v>
      </c>
      <c r="P60" s="3">
        <f t="shared" si="0"/>
        <v>0.01</v>
      </c>
      <c r="Q60" s="5">
        <f t="shared" si="1"/>
        <v>0.01</v>
      </c>
      <c r="R60" s="5">
        <f>(P60*0.5+O60*0.3+Q60*0.2 + 9*(CHOOSE(MATCH(D60,{"No Toxic","Toxic"},0),0.01,1)))/2</f>
        <v>0.72574549999999993</v>
      </c>
    </row>
    <row r="61" spans="1:18" x14ac:dyDescent="0.3">
      <c r="A61" t="s">
        <v>88</v>
      </c>
      <c r="B61" t="s">
        <v>12</v>
      </c>
      <c r="C61" t="s">
        <v>13</v>
      </c>
      <c r="D61" t="s">
        <v>14</v>
      </c>
      <c r="E61" t="s">
        <v>15</v>
      </c>
      <c r="F61">
        <v>0.96</v>
      </c>
      <c r="G61" t="s">
        <v>16</v>
      </c>
      <c r="H61">
        <v>0</v>
      </c>
      <c r="I61" s="6">
        <v>0</v>
      </c>
      <c r="J61">
        <v>1.5</v>
      </c>
      <c r="K61">
        <v>0.5</v>
      </c>
      <c r="N61">
        <f>(CHOOSE(MATCH(D61,{"No Toxic","Toxic"},0),0.01,1))*9</f>
        <v>0.09</v>
      </c>
      <c r="O61" s="3">
        <f>(CHOOSE(MATCH(E61,{"NEG","NEU","POS"},0),1,0.01,-1)*F61*G61 + 3)*1.5</f>
        <v>4.5288000000000004</v>
      </c>
      <c r="P61" s="3">
        <f t="shared" si="0"/>
        <v>0.01</v>
      </c>
      <c r="Q61" s="5">
        <f t="shared" si="1"/>
        <v>0.01</v>
      </c>
      <c r="R61" s="5">
        <f>(P61*0.5+O61*0.3+Q61*0.2 + 9*(CHOOSE(MATCH(D61,{"No Toxic","Toxic"},0),0.01,1)))/2</f>
        <v>0.72782000000000002</v>
      </c>
    </row>
    <row r="62" spans="1:18" x14ac:dyDescent="0.3">
      <c r="A62" t="s">
        <v>89</v>
      </c>
      <c r="B62" t="s">
        <v>12</v>
      </c>
      <c r="C62" t="s">
        <v>13</v>
      </c>
      <c r="D62" t="s">
        <v>14</v>
      </c>
      <c r="E62" t="s">
        <v>21</v>
      </c>
      <c r="F62">
        <v>0.999</v>
      </c>
      <c r="G62" t="s">
        <v>18</v>
      </c>
      <c r="H62">
        <v>0</v>
      </c>
      <c r="I62" s="6">
        <v>0</v>
      </c>
      <c r="J62">
        <v>1.6359686851501461E-3</v>
      </c>
      <c r="K62">
        <v>3.4969999999999999</v>
      </c>
      <c r="N62">
        <f>(CHOOSE(MATCH(D62,{"No Toxic","Toxic"},0),0.01,1))*9</f>
        <v>0.09</v>
      </c>
      <c r="O62" s="3">
        <f>(CHOOSE(MATCH(E62,{"NEG","NEU","POS"},0),1,0.01,-1)*F62*G62 + 3)*1.5</f>
        <v>4.5000000000001705E-3</v>
      </c>
      <c r="P62" s="3">
        <f t="shared" si="0"/>
        <v>0.01</v>
      </c>
      <c r="Q62" s="5">
        <f t="shared" si="1"/>
        <v>0.01</v>
      </c>
      <c r="R62" s="5">
        <f>(P62*0.5+O62*0.3+Q62*0.2 + 9*(CHOOSE(MATCH(D62,{"No Toxic","Toxic"},0),0.01,1)))/2</f>
        <v>4.9175000000000024E-2</v>
      </c>
    </row>
    <row r="63" spans="1:18" x14ac:dyDescent="0.3">
      <c r="A63" t="s">
        <v>90</v>
      </c>
      <c r="B63" t="s">
        <v>12</v>
      </c>
      <c r="C63" t="s">
        <v>91</v>
      </c>
      <c r="D63" t="s">
        <v>14</v>
      </c>
      <c r="E63" t="s">
        <v>21</v>
      </c>
      <c r="F63">
        <v>0.439</v>
      </c>
      <c r="G63" t="s">
        <v>18</v>
      </c>
      <c r="H63">
        <v>0</v>
      </c>
      <c r="I63" s="6">
        <v>0.1</v>
      </c>
      <c r="J63">
        <v>0.84113641083240509</v>
      </c>
      <c r="K63">
        <v>1.8680000000000001</v>
      </c>
      <c r="N63">
        <f>(CHOOSE(MATCH(D63,{"No Toxic","Toxic"},0),0.01,1))*9</f>
        <v>0.09</v>
      </c>
      <c r="O63" s="3">
        <f>(CHOOSE(MATCH(E63,{"NEG","NEU","POS"},0),1,0.01,-1)*F63*G63 + 3)*1.5</f>
        <v>2.5245000000000002</v>
      </c>
      <c r="P63" s="3">
        <f t="shared" si="0"/>
        <v>0.01</v>
      </c>
      <c r="Q63" s="5">
        <f t="shared" si="1"/>
        <v>6.666666666666668E-2</v>
      </c>
      <c r="R63" s="5">
        <f>(P63*0.5+O63*0.3+Q63*0.2 + 9*(CHOOSE(MATCH(D63,{"No Toxic","Toxic"},0),0.01,1)))/2</f>
        <v>0.43284166666666668</v>
      </c>
    </row>
    <row r="64" spans="1:18" x14ac:dyDescent="0.3">
      <c r="A64" t="s">
        <v>92</v>
      </c>
      <c r="B64" t="s">
        <v>12</v>
      </c>
      <c r="C64" t="s">
        <v>13</v>
      </c>
      <c r="D64" t="s">
        <v>14</v>
      </c>
      <c r="E64" t="s">
        <v>21</v>
      </c>
      <c r="F64">
        <v>0.997</v>
      </c>
      <c r="G64" t="s">
        <v>29</v>
      </c>
      <c r="H64">
        <v>0</v>
      </c>
      <c r="I64" s="6">
        <v>0</v>
      </c>
      <c r="J64">
        <v>4.6790242195129386E-3</v>
      </c>
      <c r="K64">
        <v>3.4910000000000001</v>
      </c>
      <c r="N64">
        <f>(CHOOSE(MATCH(D64,{"No Toxic","Toxic"},0),0.01,1))*9</f>
        <v>0.09</v>
      </c>
      <c r="O64" s="3">
        <f>(CHOOSE(MATCH(E64,{"NEG","NEU","POS"},0),1,0.01,-1)*F64*G64 + 3)*1.5</f>
        <v>3.0045000000000002</v>
      </c>
      <c r="P64" s="3">
        <f t="shared" si="0"/>
        <v>0.01</v>
      </c>
      <c r="Q64" s="5">
        <f t="shared" si="1"/>
        <v>0.01</v>
      </c>
      <c r="R64" s="5">
        <f>(P64*0.5+O64*0.3+Q64*0.2 + 9*(CHOOSE(MATCH(D64,{"No Toxic","Toxic"},0),0.01,1)))/2</f>
        <v>0.49917499999999998</v>
      </c>
    </row>
    <row r="65" spans="1:18" x14ac:dyDescent="0.3">
      <c r="A65" t="s">
        <v>93</v>
      </c>
      <c r="B65" t="s">
        <v>12</v>
      </c>
      <c r="C65" t="s">
        <v>13</v>
      </c>
      <c r="D65" t="s">
        <v>14</v>
      </c>
      <c r="E65" t="s">
        <v>21</v>
      </c>
      <c r="F65">
        <v>0.997</v>
      </c>
      <c r="G65" t="s">
        <v>16</v>
      </c>
      <c r="H65">
        <v>0</v>
      </c>
      <c r="I65" s="6">
        <v>0</v>
      </c>
      <c r="J65">
        <v>4.8821568489074707E-3</v>
      </c>
      <c r="K65">
        <v>3.49</v>
      </c>
      <c r="N65">
        <f>(CHOOSE(MATCH(D65,{"No Toxic","Toxic"},0),0.01,1))*9</f>
        <v>0.09</v>
      </c>
      <c r="O65" s="3">
        <f>(CHOOSE(MATCH(E65,{"NEG","NEU","POS"},0),1,0.01,-1)*F65*G65 + 3)*1.5</f>
        <v>1.5089999999999999</v>
      </c>
      <c r="P65" s="3">
        <f t="shared" si="0"/>
        <v>0.01</v>
      </c>
      <c r="Q65" s="5">
        <f t="shared" si="1"/>
        <v>0.01</v>
      </c>
      <c r="R65" s="5">
        <f>(P65*0.5+O65*0.3+Q65*0.2 + 9*(CHOOSE(MATCH(D65,{"No Toxic","Toxic"},0),0.01,1)))/2</f>
        <v>0.27484999999999998</v>
      </c>
    </row>
    <row r="66" spans="1:18" x14ac:dyDescent="0.3">
      <c r="A66" t="s">
        <v>94</v>
      </c>
      <c r="B66" t="s">
        <v>12</v>
      </c>
      <c r="C66" t="s">
        <v>13</v>
      </c>
      <c r="D66" t="s">
        <v>14</v>
      </c>
      <c r="E66" t="s">
        <v>15</v>
      </c>
      <c r="F66">
        <v>0.99</v>
      </c>
      <c r="G66" t="s">
        <v>18</v>
      </c>
      <c r="H66">
        <v>0</v>
      </c>
      <c r="I66" s="6">
        <v>0</v>
      </c>
      <c r="J66">
        <v>1.5</v>
      </c>
      <c r="K66">
        <v>0.5</v>
      </c>
      <c r="N66">
        <f>(CHOOSE(MATCH(D66,{"No Toxic","Toxic"},0),0.01,1))*9</f>
        <v>0.09</v>
      </c>
      <c r="O66" s="3">
        <f>(CHOOSE(MATCH(E66,{"NEG","NEU","POS"},0),1,0.01,-1)*F66*G66 + 3)*1.5</f>
        <v>4.5445500000000001</v>
      </c>
      <c r="P66" s="3">
        <f t="shared" si="0"/>
        <v>0.01</v>
      </c>
      <c r="Q66" s="5">
        <f t="shared" si="1"/>
        <v>0.01</v>
      </c>
      <c r="R66" s="5">
        <f>(P66*0.5+O66*0.3+Q66*0.2 + 9*(CHOOSE(MATCH(D66,{"No Toxic","Toxic"},0),0.01,1)))/2</f>
        <v>0.73018249999999996</v>
      </c>
    </row>
    <row r="67" spans="1:18" x14ac:dyDescent="0.3">
      <c r="A67" t="s">
        <v>95</v>
      </c>
      <c r="B67" t="s">
        <v>12</v>
      </c>
      <c r="C67" t="s">
        <v>13</v>
      </c>
      <c r="D67" t="s">
        <v>14</v>
      </c>
      <c r="E67" t="s">
        <v>21</v>
      </c>
      <c r="F67">
        <v>0.998</v>
      </c>
      <c r="G67" t="s">
        <v>18</v>
      </c>
      <c r="H67">
        <v>0</v>
      </c>
      <c r="I67" s="6">
        <v>0</v>
      </c>
      <c r="J67">
        <v>2.2801458835601811E-3</v>
      </c>
      <c r="K67">
        <v>3.4950000000000001</v>
      </c>
      <c r="N67">
        <f>(CHOOSE(MATCH(D67,{"No Toxic","Toxic"},0),0.01,1))*9</f>
        <v>0.09</v>
      </c>
      <c r="O67" s="3">
        <f>(CHOOSE(MATCH(E67,{"NEG","NEU","POS"},0),1,0.01,-1)*F67*G67 + 3)*1.5</f>
        <v>9.0000000000003411E-3</v>
      </c>
      <c r="P67" s="3">
        <f t="shared" ref="P67:P130" si="2">IF(G67*H67=0,0.01,G67*H67)</f>
        <v>0.01</v>
      </c>
      <c r="Q67" s="5">
        <f t="shared" ref="Q67:Q130" si="3">IF(I67*G67/4.5=0,0.01,I67*G67/4.5)</f>
        <v>0.01</v>
      </c>
      <c r="R67" s="5">
        <f>(P67*0.5+O67*0.3+Q67*0.2 + 9*(CHOOSE(MATCH(D67,{"No Toxic","Toxic"},0),0.01,1)))/2</f>
        <v>4.9850000000000047E-2</v>
      </c>
    </row>
    <row r="68" spans="1:18" x14ac:dyDescent="0.3">
      <c r="A68" t="s">
        <v>96</v>
      </c>
      <c r="B68" t="s">
        <v>12</v>
      </c>
      <c r="C68" t="s">
        <v>97</v>
      </c>
      <c r="D68" t="s">
        <v>14</v>
      </c>
      <c r="E68" t="s">
        <v>40</v>
      </c>
      <c r="F68">
        <v>0.70799999999999996</v>
      </c>
      <c r="G68" t="s">
        <v>18</v>
      </c>
      <c r="H68">
        <v>0</v>
      </c>
      <c r="I68" s="6">
        <v>2.5</v>
      </c>
      <c r="J68">
        <v>2.561387300491333</v>
      </c>
      <c r="K68">
        <v>-0.373</v>
      </c>
      <c r="N68">
        <f>(CHOOSE(MATCH(D68,{"No Toxic","Toxic"},0),0.01,1))*9</f>
        <v>0.09</v>
      </c>
      <c r="O68" s="3">
        <f>(CHOOSE(MATCH(E68,{"NEG","NEU","POS"},0),1,0.01,-1)*F68*G68 + 3)*1.5</f>
        <v>7.6859999999999999</v>
      </c>
      <c r="P68" s="3">
        <f t="shared" si="2"/>
        <v>0.01</v>
      </c>
      <c r="Q68" s="5">
        <f t="shared" si="3"/>
        <v>1.6666666666666667</v>
      </c>
      <c r="R68" s="5">
        <f>(P68*0.5+O68*0.3+Q68*0.2 + 9*(CHOOSE(MATCH(D68,{"No Toxic","Toxic"},0),0.01,1)))/2</f>
        <v>1.3670666666666667</v>
      </c>
    </row>
    <row r="69" spans="1:18" x14ac:dyDescent="0.3">
      <c r="A69" t="s">
        <v>98</v>
      </c>
      <c r="B69" t="s">
        <v>12</v>
      </c>
      <c r="C69" t="s">
        <v>99</v>
      </c>
      <c r="D69" t="s">
        <v>14</v>
      </c>
      <c r="E69" t="s">
        <v>21</v>
      </c>
      <c r="F69">
        <v>0.999</v>
      </c>
      <c r="G69" t="s">
        <v>18</v>
      </c>
      <c r="H69">
        <v>0</v>
      </c>
      <c r="I69" s="6">
        <v>1</v>
      </c>
      <c r="J69">
        <v>1.601904630661011E-3</v>
      </c>
      <c r="K69">
        <v>3.9969999999999999</v>
      </c>
      <c r="N69">
        <f>(CHOOSE(MATCH(D69,{"No Toxic","Toxic"},0),0.01,1))*9</f>
        <v>0.09</v>
      </c>
      <c r="O69" s="3">
        <f>(CHOOSE(MATCH(E69,{"NEG","NEU","POS"},0),1,0.01,-1)*F69*G69 + 3)*1.5</f>
        <v>4.5000000000001705E-3</v>
      </c>
      <c r="P69" s="3">
        <f t="shared" si="2"/>
        <v>0.01</v>
      </c>
      <c r="Q69" s="5">
        <f t="shared" si="3"/>
        <v>0.66666666666666663</v>
      </c>
      <c r="R69" s="5">
        <f>(P69*0.5+O69*0.3+Q69*0.2 + 9*(CHOOSE(MATCH(D69,{"No Toxic","Toxic"},0),0.01,1)))/2</f>
        <v>0.11484166666666669</v>
      </c>
    </row>
    <row r="70" spans="1:18" x14ac:dyDescent="0.3">
      <c r="A70" t="s">
        <v>100</v>
      </c>
      <c r="B70" t="s">
        <v>12</v>
      </c>
      <c r="C70" t="s">
        <v>13</v>
      </c>
      <c r="D70" t="s">
        <v>14</v>
      </c>
      <c r="E70" t="s">
        <v>15</v>
      </c>
      <c r="F70">
        <v>0.998</v>
      </c>
      <c r="G70" t="s">
        <v>29</v>
      </c>
      <c r="H70">
        <v>0</v>
      </c>
      <c r="I70" s="6">
        <v>0</v>
      </c>
      <c r="J70">
        <v>1.5</v>
      </c>
      <c r="K70">
        <v>0.5</v>
      </c>
      <c r="N70">
        <f>(CHOOSE(MATCH(D70,{"No Toxic","Toxic"},0),0.01,1))*9</f>
        <v>0.09</v>
      </c>
      <c r="O70" s="3">
        <f>(CHOOSE(MATCH(E70,{"NEG","NEU","POS"},0),1,0.01,-1)*F70*G70 + 3)*1.5</f>
        <v>4.5149699999999999</v>
      </c>
      <c r="P70" s="3">
        <f t="shared" si="2"/>
        <v>0.01</v>
      </c>
      <c r="Q70" s="5">
        <f t="shared" si="3"/>
        <v>0.01</v>
      </c>
      <c r="R70" s="5">
        <f>(P70*0.5+O70*0.3+Q70*0.2 + 9*(CHOOSE(MATCH(D70,{"No Toxic","Toxic"},0),0.01,1)))/2</f>
        <v>0.72574549999999993</v>
      </c>
    </row>
    <row r="71" spans="1:18" x14ac:dyDescent="0.3">
      <c r="A71" t="s">
        <v>101</v>
      </c>
      <c r="B71" t="s">
        <v>12</v>
      </c>
      <c r="C71" t="s">
        <v>13</v>
      </c>
      <c r="D71" t="s">
        <v>14</v>
      </c>
      <c r="E71" t="s">
        <v>40</v>
      </c>
      <c r="F71">
        <v>0.99399999999999999</v>
      </c>
      <c r="G71" t="s">
        <v>16</v>
      </c>
      <c r="H71">
        <v>0</v>
      </c>
      <c r="I71" s="6">
        <v>0</v>
      </c>
      <c r="J71">
        <v>2.9908670783042912</v>
      </c>
      <c r="K71">
        <v>-2.4820000000000002</v>
      </c>
      <c r="N71">
        <f>(CHOOSE(MATCH(D71,{"No Toxic","Toxic"},0),0.01,1))*9</f>
        <v>0.09</v>
      </c>
      <c r="O71" s="3">
        <f>(CHOOSE(MATCH(E71,{"NEG","NEU","POS"},0),1,0.01,-1)*F71*G71 + 3)*1.5</f>
        <v>7.4819999999999993</v>
      </c>
      <c r="P71" s="3">
        <f t="shared" si="2"/>
        <v>0.01</v>
      </c>
      <c r="Q71" s="5">
        <f t="shared" si="3"/>
        <v>0.01</v>
      </c>
      <c r="R71" s="5">
        <f>(P71*0.5+O71*0.3+Q71*0.2 + 9*(CHOOSE(MATCH(D71,{"No Toxic","Toxic"},0),0.01,1)))/2</f>
        <v>1.1707999999999996</v>
      </c>
    </row>
    <row r="72" spans="1:18" x14ac:dyDescent="0.3">
      <c r="A72" t="s">
        <v>102</v>
      </c>
      <c r="B72" t="s">
        <v>12</v>
      </c>
      <c r="C72" t="s">
        <v>13</v>
      </c>
      <c r="D72" t="s">
        <v>14</v>
      </c>
      <c r="E72" t="s">
        <v>15</v>
      </c>
      <c r="F72">
        <v>0.90100000000000002</v>
      </c>
      <c r="G72" t="s">
        <v>22</v>
      </c>
      <c r="H72">
        <v>0</v>
      </c>
      <c r="I72" s="6">
        <v>0</v>
      </c>
      <c r="J72">
        <v>1.5</v>
      </c>
      <c r="K72">
        <v>0.5</v>
      </c>
      <c r="N72">
        <f>(CHOOSE(MATCH(D72,{"No Toxic","Toxic"},0),0.01,1))*9</f>
        <v>0.09</v>
      </c>
      <c r="O72" s="3">
        <f>(CHOOSE(MATCH(E72,{"NEG","NEU","POS"},0),1,0.01,-1)*F72*G72 + 3)*1.5</f>
        <v>4.5</v>
      </c>
      <c r="P72" s="3">
        <f t="shared" si="2"/>
        <v>0.01</v>
      </c>
      <c r="Q72" s="5">
        <f t="shared" si="3"/>
        <v>0.01</v>
      </c>
      <c r="R72" s="5">
        <f>(P72*0.5+O72*0.3+Q72*0.2 + 9*(CHOOSE(MATCH(D72,{"No Toxic","Toxic"},0),0.01,1)))/2</f>
        <v>0.72349999999999992</v>
      </c>
    </row>
    <row r="73" spans="1:18" x14ac:dyDescent="0.3">
      <c r="A73" t="s">
        <v>103</v>
      </c>
      <c r="B73" t="s">
        <v>12</v>
      </c>
      <c r="C73" t="s">
        <v>13</v>
      </c>
      <c r="D73" t="s">
        <v>14</v>
      </c>
      <c r="E73" t="s">
        <v>15</v>
      </c>
      <c r="F73">
        <v>0.997</v>
      </c>
      <c r="G73" t="s">
        <v>29</v>
      </c>
      <c r="H73">
        <v>0</v>
      </c>
      <c r="I73" s="6">
        <v>0</v>
      </c>
      <c r="J73">
        <v>1.5</v>
      </c>
      <c r="K73">
        <v>0.5</v>
      </c>
      <c r="N73">
        <f>(CHOOSE(MATCH(D73,{"No Toxic","Toxic"},0),0.01,1))*9</f>
        <v>0.09</v>
      </c>
      <c r="O73" s="3">
        <f>(CHOOSE(MATCH(E73,{"NEG","NEU","POS"},0),1,0.01,-1)*F73*G73 + 3)*1.5</f>
        <v>4.5149550000000005</v>
      </c>
      <c r="P73" s="3">
        <f t="shared" si="2"/>
        <v>0.01</v>
      </c>
      <c r="Q73" s="5">
        <f t="shared" si="3"/>
        <v>0.01</v>
      </c>
      <c r="R73" s="5">
        <f>(P73*0.5+O73*0.3+Q73*0.2 + 9*(CHOOSE(MATCH(D73,{"No Toxic","Toxic"},0),0.01,1)))/2</f>
        <v>0.72574325000000006</v>
      </c>
    </row>
    <row r="74" spans="1:18" x14ac:dyDescent="0.3">
      <c r="A74" t="s">
        <v>104</v>
      </c>
      <c r="B74" t="s">
        <v>12</v>
      </c>
      <c r="C74" t="s">
        <v>13</v>
      </c>
      <c r="D74" t="s">
        <v>14</v>
      </c>
      <c r="E74" t="s">
        <v>15</v>
      </c>
      <c r="F74">
        <v>0.878</v>
      </c>
      <c r="G74" t="s">
        <v>18</v>
      </c>
      <c r="H74">
        <v>0</v>
      </c>
      <c r="I74" s="6">
        <v>0</v>
      </c>
      <c r="J74">
        <v>1.5</v>
      </c>
      <c r="K74">
        <v>0.5</v>
      </c>
      <c r="N74">
        <f>(CHOOSE(MATCH(D74,{"No Toxic","Toxic"},0),0.01,1))*9</f>
        <v>0.09</v>
      </c>
      <c r="O74" s="3">
        <f>(CHOOSE(MATCH(E74,{"NEG","NEU","POS"},0),1,0.01,-1)*F74*G74 + 3)*1.5</f>
        <v>4.5395099999999999</v>
      </c>
      <c r="P74" s="3">
        <f t="shared" si="2"/>
        <v>0.01</v>
      </c>
      <c r="Q74" s="5">
        <f t="shared" si="3"/>
        <v>0.01</v>
      </c>
      <c r="R74" s="5">
        <f>(P74*0.5+O74*0.3+Q74*0.2 + 9*(CHOOSE(MATCH(D74,{"No Toxic","Toxic"},0),0.01,1)))/2</f>
        <v>0.72942649999999998</v>
      </c>
    </row>
    <row r="75" spans="1:18" x14ac:dyDescent="0.3">
      <c r="A75" t="s">
        <v>105</v>
      </c>
      <c r="B75" t="s">
        <v>12</v>
      </c>
      <c r="C75" t="s">
        <v>13</v>
      </c>
      <c r="D75" t="s">
        <v>14</v>
      </c>
      <c r="E75" t="s">
        <v>15</v>
      </c>
      <c r="F75">
        <v>0.90200000000000002</v>
      </c>
      <c r="G75" t="s">
        <v>22</v>
      </c>
      <c r="H75">
        <v>0</v>
      </c>
      <c r="I75" s="6">
        <v>0</v>
      </c>
      <c r="J75">
        <v>1.5</v>
      </c>
      <c r="K75">
        <v>0.5</v>
      </c>
      <c r="N75">
        <f>(CHOOSE(MATCH(D75,{"No Toxic","Toxic"},0),0.01,1))*9</f>
        <v>0.09</v>
      </c>
      <c r="O75" s="3">
        <f>(CHOOSE(MATCH(E75,{"NEG","NEU","POS"},0),1,0.01,-1)*F75*G75 + 3)*1.5</f>
        <v>4.5</v>
      </c>
      <c r="P75" s="3">
        <f t="shared" si="2"/>
        <v>0.01</v>
      </c>
      <c r="Q75" s="5">
        <f t="shared" si="3"/>
        <v>0.01</v>
      </c>
      <c r="R75" s="5">
        <f>(P75*0.5+O75*0.3+Q75*0.2 + 9*(CHOOSE(MATCH(D75,{"No Toxic","Toxic"},0),0.01,1)))/2</f>
        <v>0.72349999999999992</v>
      </c>
    </row>
    <row r="76" spans="1:18" x14ac:dyDescent="0.3">
      <c r="A76" t="s">
        <v>106</v>
      </c>
      <c r="B76" t="s">
        <v>12</v>
      </c>
      <c r="C76" t="s">
        <v>20</v>
      </c>
      <c r="D76" t="s">
        <v>14</v>
      </c>
      <c r="E76" t="s">
        <v>21</v>
      </c>
      <c r="F76">
        <v>0.999</v>
      </c>
      <c r="G76" t="s">
        <v>18</v>
      </c>
      <c r="H76">
        <v>0</v>
      </c>
      <c r="I76" s="6">
        <v>1.25</v>
      </c>
      <c r="J76">
        <v>1.672714948654175E-3</v>
      </c>
      <c r="K76">
        <v>4.1219999999999999</v>
      </c>
      <c r="N76">
        <f>(CHOOSE(MATCH(D76,{"No Toxic","Toxic"},0),0.01,1))*9</f>
        <v>0.09</v>
      </c>
      <c r="O76" s="3">
        <f>(CHOOSE(MATCH(E76,{"NEG","NEU","POS"},0),1,0.01,-1)*F76*G76 + 3)*1.5</f>
        <v>4.5000000000001705E-3</v>
      </c>
      <c r="P76" s="3">
        <f t="shared" si="2"/>
        <v>0.01</v>
      </c>
      <c r="Q76" s="5">
        <f t="shared" si="3"/>
        <v>0.83333333333333337</v>
      </c>
      <c r="R76" s="5">
        <f>(P76*0.5+O76*0.3+Q76*0.2 + 9*(CHOOSE(MATCH(D76,{"No Toxic","Toxic"},0),0.01,1)))/2</f>
        <v>0.13150833333333337</v>
      </c>
    </row>
    <row r="77" spans="1:18" x14ac:dyDescent="0.3">
      <c r="A77" t="s">
        <v>107</v>
      </c>
      <c r="B77" t="s">
        <v>12</v>
      </c>
      <c r="C77" t="s">
        <v>55</v>
      </c>
      <c r="D77" t="s">
        <v>14</v>
      </c>
      <c r="E77" t="s">
        <v>15</v>
      </c>
      <c r="F77">
        <v>0.56299999999999994</v>
      </c>
      <c r="G77" t="s">
        <v>16</v>
      </c>
      <c r="H77">
        <v>0</v>
      </c>
      <c r="I77" s="6">
        <v>1.25</v>
      </c>
      <c r="J77">
        <v>1.5</v>
      </c>
      <c r="K77">
        <v>1.125</v>
      </c>
      <c r="N77">
        <f>(CHOOSE(MATCH(D77,{"No Toxic","Toxic"},0),0.01,1))*9</f>
        <v>0.09</v>
      </c>
      <c r="O77" s="3">
        <f>(CHOOSE(MATCH(E77,{"NEG","NEU","POS"},0),1,0.01,-1)*F77*G77 + 3)*1.5</f>
        <v>4.5168900000000001</v>
      </c>
      <c r="P77" s="3">
        <f t="shared" si="2"/>
        <v>0.01</v>
      </c>
      <c r="Q77" s="5">
        <f t="shared" si="3"/>
        <v>0.55555555555555558</v>
      </c>
      <c r="R77" s="5">
        <f>(P77*0.5+O77*0.3+Q77*0.2 + 9*(CHOOSE(MATCH(D77,{"No Toxic","Toxic"},0),0.01,1)))/2</f>
        <v>0.78058905555555558</v>
      </c>
    </row>
    <row r="78" spans="1:18" x14ac:dyDescent="0.3">
      <c r="A78" t="s">
        <v>108</v>
      </c>
      <c r="B78" t="s">
        <v>12</v>
      </c>
      <c r="C78" t="s">
        <v>13</v>
      </c>
      <c r="D78" t="s">
        <v>14</v>
      </c>
      <c r="E78" t="s">
        <v>21</v>
      </c>
      <c r="F78">
        <v>0.997</v>
      </c>
      <c r="G78" t="s">
        <v>29</v>
      </c>
      <c r="H78">
        <v>0</v>
      </c>
      <c r="I78" s="6">
        <v>0</v>
      </c>
      <c r="J78">
        <v>3.9069056510925293E-3</v>
      </c>
      <c r="K78">
        <v>3.492</v>
      </c>
      <c r="N78">
        <f>(CHOOSE(MATCH(D78,{"No Toxic","Toxic"},0),0.01,1))*9</f>
        <v>0.09</v>
      </c>
      <c r="O78" s="3">
        <f>(CHOOSE(MATCH(E78,{"NEG","NEU","POS"},0),1,0.01,-1)*F78*G78 + 3)*1.5</f>
        <v>3.0045000000000002</v>
      </c>
      <c r="P78" s="3">
        <f t="shared" si="2"/>
        <v>0.01</v>
      </c>
      <c r="Q78" s="5">
        <f t="shared" si="3"/>
        <v>0.01</v>
      </c>
      <c r="R78" s="5">
        <f>(P78*0.5+O78*0.3+Q78*0.2 + 9*(CHOOSE(MATCH(D78,{"No Toxic","Toxic"},0),0.01,1)))/2</f>
        <v>0.49917499999999998</v>
      </c>
    </row>
    <row r="79" spans="1:18" x14ac:dyDescent="0.3">
      <c r="A79" t="s">
        <v>109</v>
      </c>
      <c r="B79" t="s">
        <v>12</v>
      </c>
      <c r="C79" t="s">
        <v>110</v>
      </c>
      <c r="D79" t="s">
        <v>14</v>
      </c>
      <c r="E79" t="s">
        <v>15</v>
      </c>
      <c r="F79">
        <v>0.85599999999999998</v>
      </c>
      <c r="G79" t="s">
        <v>29</v>
      </c>
      <c r="H79">
        <v>0</v>
      </c>
      <c r="I79" s="6">
        <v>0.83333333333333337</v>
      </c>
      <c r="J79">
        <v>1.5</v>
      </c>
      <c r="K79">
        <v>0.91700000000000004</v>
      </c>
      <c r="N79">
        <f>(CHOOSE(MATCH(D79,{"No Toxic","Toxic"},0),0.01,1))*9</f>
        <v>0.09</v>
      </c>
      <c r="O79" s="3">
        <f>(CHOOSE(MATCH(E79,{"NEG","NEU","POS"},0),1,0.01,-1)*F79*G79 + 3)*1.5</f>
        <v>4.5128400000000006</v>
      </c>
      <c r="P79" s="3">
        <f t="shared" si="2"/>
        <v>0.01</v>
      </c>
      <c r="Q79" s="5">
        <f t="shared" si="3"/>
        <v>0.1851851851851852</v>
      </c>
      <c r="R79" s="5">
        <f>(P79*0.5+O79*0.3+Q79*0.2 + 9*(CHOOSE(MATCH(D79,{"No Toxic","Toxic"},0),0.01,1)))/2</f>
        <v>0.7429445185185185</v>
      </c>
    </row>
    <row r="80" spans="1:18" x14ac:dyDescent="0.3">
      <c r="A80" t="s">
        <v>111</v>
      </c>
      <c r="B80" t="s">
        <v>12</v>
      </c>
      <c r="C80" t="s">
        <v>24</v>
      </c>
      <c r="D80" t="s">
        <v>14</v>
      </c>
      <c r="E80" t="s">
        <v>21</v>
      </c>
      <c r="F80">
        <v>0.995</v>
      </c>
      <c r="G80" t="s">
        <v>18</v>
      </c>
      <c r="H80">
        <v>0</v>
      </c>
      <c r="I80" s="6">
        <v>0.1</v>
      </c>
      <c r="J80">
        <v>6.8688690662384033E-3</v>
      </c>
      <c r="K80">
        <v>3.536</v>
      </c>
      <c r="N80">
        <f>(CHOOSE(MATCH(D80,{"No Toxic","Toxic"},0),0.01,1))*9</f>
        <v>0.09</v>
      </c>
      <c r="O80" s="3">
        <f>(CHOOSE(MATCH(E80,{"NEG","NEU","POS"},0),1,0.01,-1)*F80*G80 + 3)*1.5</f>
        <v>2.2500000000000187E-2</v>
      </c>
      <c r="P80" s="3">
        <f t="shared" si="2"/>
        <v>0.01</v>
      </c>
      <c r="Q80" s="5">
        <f t="shared" si="3"/>
        <v>6.666666666666668E-2</v>
      </c>
      <c r="R80" s="5">
        <f>(P80*0.5+O80*0.3+Q80*0.2 + 9*(CHOOSE(MATCH(D80,{"No Toxic","Toxic"},0),0.01,1)))/2</f>
        <v>5.7541666666666692E-2</v>
      </c>
    </row>
    <row r="81" spans="1:18" x14ac:dyDescent="0.3">
      <c r="A81" t="s">
        <v>112</v>
      </c>
      <c r="B81" t="s">
        <v>12</v>
      </c>
      <c r="C81" t="s">
        <v>13</v>
      </c>
      <c r="D81" t="s">
        <v>14</v>
      </c>
      <c r="E81" t="s">
        <v>15</v>
      </c>
      <c r="F81">
        <v>0.995</v>
      </c>
      <c r="G81" t="s">
        <v>29</v>
      </c>
      <c r="H81">
        <v>0</v>
      </c>
      <c r="I81" s="6">
        <v>0</v>
      </c>
      <c r="J81">
        <v>1.5</v>
      </c>
      <c r="K81">
        <v>0.5</v>
      </c>
      <c r="N81">
        <f>(CHOOSE(MATCH(D81,{"No Toxic","Toxic"},0),0.01,1))*9</f>
        <v>0.09</v>
      </c>
      <c r="O81" s="3">
        <f>(CHOOSE(MATCH(E81,{"NEG","NEU","POS"},0),1,0.01,-1)*F81*G81 + 3)*1.5</f>
        <v>4.5149249999999999</v>
      </c>
      <c r="P81" s="3">
        <f t="shared" si="2"/>
        <v>0.01</v>
      </c>
      <c r="Q81" s="5">
        <f t="shared" si="3"/>
        <v>0.01</v>
      </c>
      <c r="R81" s="5">
        <f>(P81*0.5+O81*0.3+Q81*0.2 + 9*(CHOOSE(MATCH(D81,{"No Toxic","Toxic"},0),0.01,1)))/2</f>
        <v>0.72573874999999999</v>
      </c>
    </row>
    <row r="82" spans="1:18" x14ac:dyDescent="0.3">
      <c r="A82" t="s">
        <v>113</v>
      </c>
      <c r="B82" t="s">
        <v>12</v>
      </c>
      <c r="C82" t="s">
        <v>13</v>
      </c>
      <c r="D82" t="s">
        <v>14</v>
      </c>
      <c r="E82" t="s">
        <v>15</v>
      </c>
      <c r="F82">
        <v>0.97799999999999998</v>
      </c>
      <c r="G82" t="s">
        <v>29</v>
      </c>
      <c r="H82">
        <v>0</v>
      </c>
      <c r="I82" s="6">
        <v>0</v>
      </c>
      <c r="J82">
        <v>1.5</v>
      </c>
      <c r="K82">
        <v>0.5</v>
      </c>
      <c r="N82">
        <f>(CHOOSE(MATCH(D82,{"No Toxic","Toxic"},0),0.01,1))*9</f>
        <v>0.09</v>
      </c>
      <c r="O82" s="3">
        <f>(CHOOSE(MATCH(E82,{"NEG","NEU","POS"},0),1,0.01,-1)*F82*G82 + 3)*1.5</f>
        <v>4.5146700000000006</v>
      </c>
      <c r="P82" s="3">
        <f t="shared" si="2"/>
        <v>0.01</v>
      </c>
      <c r="Q82" s="5">
        <f t="shared" si="3"/>
        <v>0.01</v>
      </c>
      <c r="R82" s="5">
        <f>(P82*0.5+O82*0.3+Q82*0.2 + 9*(CHOOSE(MATCH(D82,{"No Toxic","Toxic"},0),0.01,1)))/2</f>
        <v>0.72570050000000008</v>
      </c>
    </row>
    <row r="83" spans="1:18" x14ac:dyDescent="0.3">
      <c r="A83" t="s">
        <v>114</v>
      </c>
      <c r="B83" t="s">
        <v>12</v>
      </c>
      <c r="C83" t="s">
        <v>24</v>
      </c>
      <c r="D83" t="s">
        <v>14</v>
      </c>
      <c r="E83" t="s">
        <v>15</v>
      </c>
      <c r="F83">
        <v>0.997</v>
      </c>
      <c r="G83" t="s">
        <v>18</v>
      </c>
      <c r="H83">
        <v>0</v>
      </c>
      <c r="I83" s="6">
        <v>0.1</v>
      </c>
      <c r="J83">
        <v>1.5</v>
      </c>
      <c r="K83">
        <v>0.55000000000000004</v>
      </c>
      <c r="N83">
        <f>(CHOOSE(MATCH(D83,{"No Toxic","Toxic"},0),0.01,1))*9</f>
        <v>0.09</v>
      </c>
      <c r="O83" s="3">
        <f>(CHOOSE(MATCH(E83,{"NEG","NEU","POS"},0),1,0.01,-1)*F83*G83 + 3)*1.5</f>
        <v>4.5448649999999997</v>
      </c>
      <c r="P83" s="3">
        <f t="shared" si="2"/>
        <v>0.01</v>
      </c>
      <c r="Q83" s="5">
        <f t="shared" si="3"/>
        <v>6.666666666666668E-2</v>
      </c>
      <c r="R83" s="5">
        <f>(P83*0.5+O83*0.3+Q83*0.2 + 9*(CHOOSE(MATCH(D83,{"No Toxic","Toxic"},0),0.01,1)))/2</f>
        <v>0.73589641666666661</v>
      </c>
    </row>
    <row r="84" spans="1:18" x14ac:dyDescent="0.3">
      <c r="A84" t="s">
        <v>115</v>
      </c>
      <c r="B84" t="s">
        <v>12</v>
      </c>
      <c r="C84" t="s">
        <v>116</v>
      </c>
      <c r="D84" t="s">
        <v>14</v>
      </c>
      <c r="E84" t="s">
        <v>15</v>
      </c>
      <c r="F84">
        <v>0.94799999999999995</v>
      </c>
      <c r="G84" t="s">
        <v>18</v>
      </c>
      <c r="H84">
        <v>0</v>
      </c>
      <c r="I84" s="6">
        <v>0.2</v>
      </c>
      <c r="J84">
        <v>1.5</v>
      </c>
      <c r="K84">
        <v>0.6</v>
      </c>
      <c r="N84">
        <f>(CHOOSE(MATCH(D84,{"No Toxic","Toxic"},0),0.01,1))*9</f>
        <v>0.09</v>
      </c>
      <c r="O84" s="3">
        <f>(CHOOSE(MATCH(E84,{"NEG","NEU","POS"},0),1,0.01,-1)*F84*G84 + 3)*1.5</f>
        <v>4.5426599999999997</v>
      </c>
      <c r="P84" s="3">
        <f t="shared" si="2"/>
        <v>0.01</v>
      </c>
      <c r="Q84" s="5">
        <f t="shared" si="3"/>
        <v>0.13333333333333336</v>
      </c>
      <c r="R84" s="5">
        <f>(P84*0.5+O84*0.3+Q84*0.2 + 9*(CHOOSE(MATCH(D84,{"No Toxic","Toxic"},0),0.01,1)))/2</f>
        <v>0.74223233333333327</v>
      </c>
    </row>
    <row r="85" spans="1:18" x14ac:dyDescent="0.3">
      <c r="A85" t="s">
        <v>117</v>
      </c>
      <c r="B85" t="s">
        <v>12</v>
      </c>
      <c r="C85" t="s">
        <v>13</v>
      </c>
      <c r="D85" t="s">
        <v>14</v>
      </c>
      <c r="E85" t="s">
        <v>40</v>
      </c>
      <c r="F85">
        <v>0.999</v>
      </c>
      <c r="G85" t="s">
        <v>18</v>
      </c>
      <c r="H85">
        <v>0</v>
      </c>
      <c r="I85" s="6">
        <v>0</v>
      </c>
      <c r="J85">
        <v>2.9983643889427189</v>
      </c>
      <c r="K85">
        <v>-2.4969999999999999</v>
      </c>
      <c r="N85">
        <f>(CHOOSE(MATCH(D85,{"No Toxic","Toxic"},0),0.01,1))*9</f>
        <v>0.09</v>
      </c>
      <c r="O85" s="3">
        <f>(CHOOSE(MATCH(E85,{"NEG","NEU","POS"},0),1,0.01,-1)*F85*G85 + 3)*1.5</f>
        <v>8.9954999999999998</v>
      </c>
      <c r="P85" s="3">
        <f t="shared" si="2"/>
        <v>0.01</v>
      </c>
      <c r="Q85" s="5">
        <f t="shared" si="3"/>
        <v>0.01</v>
      </c>
      <c r="R85" s="5">
        <f>(P85*0.5+O85*0.3+Q85*0.2 + 9*(CHOOSE(MATCH(D85,{"No Toxic","Toxic"},0),0.01,1)))/2</f>
        <v>1.3978249999999997</v>
      </c>
    </row>
    <row r="86" spans="1:18" x14ac:dyDescent="0.3">
      <c r="A86" t="s">
        <v>118</v>
      </c>
      <c r="B86" t="s">
        <v>12</v>
      </c>
      <c r="C86" t="s">
        <v>13</v>
      </c>
      <c r="D86" t="s">
        <v>14</v>
      </c>
      <c r="E86" t="s">
        <v>21</v>
      </c>
      <c r="F86">
        <v>0.998</v>
      </c>
      <c r="G86" t="s">
        <v>18</v>
      </c>
      <c r="H86">
        <v>0</v>
      </c>
      <c r="I86" s="6">
        <v>0</v>
      </c>
      <c r="J86">
        <v>2.725750207901001E-3</v>
      </c>
      <c r="K86">
        <v>3.4950000000000001</v>
      </c>
      <c r="N86">
        <f>(CHOOSE(MATCH(D86,{"No Toxic","Toxic"},0),0.01,1))*9</f>
        <v>0.09</v>
      </c>
      <c r="O86" s="3">
        <f>(CHOOSE(MATCH(E86,{"NEG","NEU","POS"},0),1,0.01,-1)*F86*G86 + 3)*1.5</f>
        <v>9.0000000000003411E-3</v>
      </c>
      <c r="P86" s="3">
        <f t="shared" si="2"/>
        <v>0.01</v>
      </c>
      <c r="Q86" s="5">
        <f t="shared" si="3"/>
        <v>0.01</v>
      </c>
      <c r="R86" s="5">
        <f>(P86*0.5+O86*0.3+Q86*0.2 + 9*(CHOOSE(MATCH(D86,{"No Toxic","Toxic"},0),0.01,1)))/2</f>
        <v>4.9850000000000047E-2</v>
      </c>
    </row>
    <row r="87" spans="1:18" x14ac:dyDescent="0.3">
      <c r="A87" t="s">
        <v>119</v>
      </c>
      <c r="B87" t="s">
        <v>12</v>
      </c>
      <c r="C87" t="s">
        <v>13</v>
      </c>
      <c r="D87" t="s">
        <v>14</v>
      </c>
      <c r="E87" t="s">
        <v>40</v>
      </c>
      <c r="F87">
        <v>0.995</v>
      </c>
      <c r="G87" t="s">
        <v>29</v>
      </c>
      <c r="H87">
        <v>0</v>
      </c>
      <c r="I87" s="6">
        <v>0</v>
      </c>
      <c r="J87">
        <v>2.9926764965057369</v>
      </c>
      <c r="K87">
        <v>-2.4849999999999999</v>
      </c>
      <c r="N87">
        <f>(CHOOSE(MATCH(D87,{"No Toxic","Toxic"},0),0.01,1))*9</f>
        <v>0.09</v>
      </c>
      <c r="O87" s="3">
        <f>(CHOOSE(MATCH(E87,{"NEG","NEU","POS"},0),1,0.01,-1)*F87*G87 + 3)*1.5</f>
        <v>5.9924999999999997</v>
      </c>
      <c r="P87" s="3">
        <f t="shared" si="2"/>
        <v>0.01</v>
      </c>
      <c r="Q87" s="5">
        <f t="shared" si="3"/>
        <v>0.01</v>
      </c>
      <c r="R87" s="5">
        <f>(P87*0.5+O87*0.3+Q87*0.2 + 9*(CHOOSE(MATCH(D87,{"No Toxic","Toxic"},0),0.01,1)))/2</f>
        <v>0.94737499999999997</v>
      </c>
    </row>
    <row r="88" spans="1:18" x14ac:dyDescent="0.3">
      <c r="A88" t="s">
        <v>120</v>
      </c>
      <c r="B88" t="s">
        <v>12</v>
      </c>
      <c r="C88" t="s">
        <v>13</v>
      </c>
      <c r="D88" t="s">
        <v>14</v>
      </c>
      <c r="E88" t="s">
        <v>15</v>
      </c>
      <c r="F88">
        <v>0.89200000000000002</v>
      </c>
      <c r="G88" t="s">
        <v>18</v>
      </c>
      <c r="H88">
        <v>0</v>
      </c>
      <c r="I88" s="6">
        <v>0</v>
      </c>
      <c r="J88">
        <v>1.5</v>
      </c>
      <c r="K88">
        <v>0.5</v>
      </c>
      <c r="N88">
        <f>(CHOOSE(MATCH(D88,{"No Toxic","Toxic"},0),0.01,1))*9</f>
        <v>0.09</v>
      </c>
      <c r="O88" s="3">
        <f>(CHOOSE(MATCH(E88,{"NEG","NEU","POS"},0),1,0.01,-1)*F88*G88 + 3)*1.5</f>
        <v>4.5401400000000001</v>
      </c>
      <c r="P88" s="3">
        <f t="shared" si="2"/>
        <v>0.01</v>
      </c>
      <c r="Q88" s="5">
        <f t="shared" si="3"/>
        <v>0.01</v>
      </c>
      <c r="R88" s="5">
        <f>(P88*0.5+O88*0.3+Q88*0.2 + 9*(CHOOSE(MATCH(D88,{"No Toxic","Toxic"},0),0.01,1)))/2</f>
        <v>0.72952099999999998</v>
      </c>
    </row>
    <row r="89" spans="1:18" x14ac:dyDescent="0.3">
      <c r="A89" t="s">
        <v>121</v>
      </c>
      <c r="B89" t="s">
        <v>12</v>
      </c>
      <c r="C89" t="s">
        <v>13</v>
      </c>
      <c r="D89" t="s">
        <v>14</v>
      </c>
      <c r="E89" t="s">
        <v>40</v>
      </c>
      <c r="F89">
        <v>0.96299999999999997</v>
      </c>
      <c r="G89" t="s">
        <v>16</v>
      </c>
      <c r="H89">
        <v>0</v>
      </c>
      <c r="I89" s="6">
        <v>0</v>
      </c>
      <c r="J89">
        <v>2.9450344741344452</v>
      </c>
      <c r="K89">
        <v>-2.39</v>
      </c>
      <c r="N89">
        <f>(CHOOSE(MATCH(D89,{"No Toxic","Toxic"},0),0.01,1))*9</f>
        <v>0.09</v>
      </c>
      <c r="O89" s="3">
        <f>(CHOOSE(MATCH(E89,{"NEG","NEU","POS"},0),1,0.01,-1)*F89*G89 + 3)*1.5</f>
        <v>7.3890000000000002</v>
      </c>
      <c r="P89" s="3">
        <f t="shared" si="2"/>
        <v>0.01</v>
      </c>
      <c r="Q89" s="5">
        <f t="shared" si="3"/>
        <v>0.01</v>
      </c>
      <c r="R89" s="5">
        <f>(P89*0.5+O89*0.3+Q89*0.2 + 9*(CHOOSE(MATCH(D89,{"No Toxic","Toxic"},0),0.01,1)))/2</f>
        <v>1.1568499999999997</v>
      </c>
    </row>
    <row r="90" spans="1:18" x14ac:dyDescent="0.3">
      <c r="A90" t="s">
        <v>122</v>
      </c>
      <c r="B90" t="s">
        <v>12</v>
      </c>
      <c r="C90" t="s">
        <v>24</v>
      </c>
      <c r="D90" t="s">
        <v>14</v>
      </c>
      <c r="E90" t="s">
        <v>21</v>
      </c>
      <c r="F90">
        <v>0.99</v>
      </c>
      <c r="G90" t="s">
        <v>18</v>
      </c>
      <c r="H90">
        <v>0</v>
      </c>
      <c r="I90" s="6">
        <v>0.1</v>
      </c>
      <c r="J90">
        <v>1.4732480049133301E-2</v>
      </c>
      <c r="K90">
        <v>3.5209999999999999</v>
      </c>
      <c r="N90">
        <f>(CHOOSE(MATCH(D90,{"No Toxic","Toxic"},0),0.01,1))*9</f>
        <v>0.09</v>
      </c>
      <c r="O90" s="3">
        <f>(CHOOSE(MATCH(E90,{"NEG","NEU","POS"},0),1,0.01,-1)*F90*G90 + 3)*1.5</f>
        <v>4.5000000000000373E-2</v>
      </c>
      <c r="P90" s="3">
        <f t="shared" si="2"/>
        <v>0.01</v>
      </c>
      <c r="Q90" s="5">
        <f t="shared" si="3"/>
        <v>6.666666666666668E-2</v>
      </c>
      <c r="R90" s="5">
        <f>(P90*0.5+O90*0.3+Q90*0.2 + 9*(CHOOSE(MATCH(D90,{"No Toxic","Toxic"},0),0.01,1)))/2</f>
        <v>6.0916666666666723E-2</v>
      </c>
    </row>
    <row r="91" spans="1:18" x14ac:dyDescent="0.3">
      <c r="A91" t="s">
        <v>123</v>
      </c>
      <c r="B91" t="s">
        <v>12</v>
      </c>
      <c r="C91" t="s">
        <v>13</v>
      </c>
      <c r="D91" t="s">
        <v>14</v>
      </c>
      <c r="E91" t="s">
        <v>21</v>
      </c>
      <c r="F91">
        <v>0.998</v>
      </c>
      <c r="G91" t="s">
        <v>22</v>
      </c>
      <c r="H91">
        <v>0</v>
      </c>
      <c r="I91" s="6">
        <v>0</v>
      </c>
      <c r="J91">
        <v>2.288371324539185E-3</v>
      </c>
      <c r="K91">
        <v>3.4950000000000001</v>
      </c>
      <c r="N91">
        <f>(CHOOSE(MATCH(D91,{"No Toxic","Toxic"},0),0.01,1))*9</f>
        <v>0.09</v>
      </c>
      <c r="O91" s="3">
        <f>(CHOOSE(MATCH(E91,{"NEG","NEU","POS"},0),1,0.01,-1)*F91*G91 + 3)*1.5</f>
        <v>4.5</v>
      </c>
      <c r="P91" s="3">
        <f t="shared" si="2"/>
        <v>0.01</v>
      </c>
      <c r="Q91" s="5">
        <f t="shared" si="3"/>
        <v>0.01</v>
      </c>
      <c r="R91" s="5">
        <f>(P91*0.5+O91*0.3+Q91*0.2 + 9*(CHOOSE(MATCH(D91,{"No Toxic","Toxic"},0),0.01,1)))/2</f>
        <v>0.72349999999999992</v>
      </c>
    </row>
    <row r="92" spans="1:18" x14ac:dyDescent="0.3">
      <c r="A92" t="s">
        <v>124</v>
      </c>
      <c r="B92" t="s">
        <v>12</v>
      </c>
      <c r="C92" t="s">
        <v>13</v>
      </c>
      <c r="D92" t="s">
        <v>14</v>
      </c>
      <c r="E92" t="s">
        <v>21</v>
      </c>
      <c r="F92">
        <v>0.996</v>
      </c>
      <c r="G92" t="s">
        <v>22</v>
      </c>
      <c r="H92">
        <v>0</v>
      </c>
      <c r="I92" s="6">
        <v>0</v>
      </c>
      <c r="J92">
        <v>6.178736686706543E-3</v>
      </c>
      <c r="K92">
        <v>3.488</v>
      </c>
      <c r="N92">
        <f>(CHOOSE(MATCH(D92,{"No Toxic","Toxic"},0),0.01,1))*9</f>
        <v>0.09</v>
      </c>
      <c r="O92" s="3">
        <f>(CHOOSE(MATCH(E92,{"NEG","NEU","POS"},0),1,0.01,-1)*F92*G92 + 3)*1.5</f>
        <v>4.5</v>
      </c>
      <c r="P92" s="3">
        <f t="shared" si="2"/>
        <v>0.01</v>
      </c>
      <c r="Q92" s="5">
        <f t="shared" si="3"/>
        <v>0.01</v>
      </c>
      <c r="R92" s="5">
        <f>(P92*0.5+O92*0.3+Q92*0.2 + 9*(CHOOSE(MATCH(D92,{"No Toxic","Toxic"},0),0.01,1)))/2</f>
        <v>0.72349999999999992</v>
      </c>
    </row>
    <row r="93" spans="1:18" x14ac:dyDescent="0.3">
      <c r="A93" t="s">
        <v>125</v>
      </c>
      <c r="B93" t="s">
        <v>12</v>
      </c>
      <c r="C93" t="s">
        <v>13</v>
      </c>
      <c r="D93" t="s">
        <v>14</v>
      </c>
      <c r="E93" t="s">
        <v>21</v>
      </c>
      <c r="F93">
        <v>0.99299999999999999</v>
      </c>
      <c r="G93" t="s">
        <v>29</v>
      </c>
      <c r="H93">
        <v>0</v>
      </c>
      <c r="I93" s="6">
        <v>0</v>
      </c>
      <c r="J93">
        <v>1.108860969543457E-2</v>
      </c>
      <c r="K93">
        <v>3.4780000000000002</v>
      </c>
      <c r="N93">
        <f>(CHOOSE(MATCH(D93,{"No Toxic","Toxic"},0),0.01,1))*9</f>
        <v>0.09</v>
      </c>
      <c r="O93" s="3">
        <f>(CHOOSE(MATCH(E93,{"NEG","NEU","POS"},0),1,0.01,-1)*F93*G93 + 3)*1.5</f>
        <v>3.0105000000000004</v>
      </c>
      <c r="P93" s="3">
        <f t="shared" si="2"/>
        <v>0.01</v>
      </c>
      <c r="Q93" s="5">
        <f t="shared" si="3"/>
        <v>0.01</v>
      </c>
      <c r="R93" s="5">
        <f>(P93*0.5+O93*0.3+Q93*0.2 + 9*(CHOOSE(MATCH(D93,{"No Toxic","Toxic"},0),0.01,1)))/2</f>
        <v>0.50007500000000005</v>
      </c>
    </row>
    <row r="94" spans="1:18" x14ac:dyDescent="0.3">
      <c r="A94" t="s">
        <v>126</v>
      </c>
      <c r="B94" t="s">
        <v>12</v>
      </c>
      <c r="C94" t="s">
        <v>13</v>
      </c>
      <c r="D94" t="s">
        <v>14</v>
      </c>
      <c r="E94" t="s">
        <v>15</v>
      </c>
      <c r="F94">
        <v>0.998</v>
      </c>
      <c r="G94" t="s">
        <v>22</v>
      </c>
      <c r="H94">
        <v>0</v>
      </c>
      <c r="I94" s="6">
        <v>0</v>
      </c>
      <c r="J94">
        <v>1.5</v>
      </c>
      <c r="K94">
        <v>0.5</v>
      </c>
      <c r="N94">
        <f>(CHOOSE(MATCH(D94,{"No Toxic","Toxic"},0),0.01,1))*9</f>
        <v>0.09</v>
      </c>
      <c r="O94" s="3">
        <f>(CHOOSE(MATCH(E94,{"NEG","NEU","POS"},0),1,0.01,-1)*F94*G94 + 3)*1.5</f>
        <v>4.5</v>
      </c>
      <c r="P94" s="3">
        <f t="shared" si="2"/>
        <v>0.01</v>
      </c>
      <c r="Q94" s="5">
        <f t="shared" si="3"/>
        <v>0.01</v>
      </c>
      <c r="R94" s="5">
        <f>(P94*0.5+O94*0.3+Q94*0.2 + 9*(CHOOSE(MATCH(D94,{"No Toxic","Toxic"},0),0.01,1)))/2</f>
        <v>0.72349999999999992</v>
      </c>
    </row>
    <row r="95" spans="1:18" x14ac:dyDescent="0.3">
      <c r="A95" t="s">
        <v>127</v>
      </c>
      <c r="B95" t="s">
        <v>12</v>
      </c>
      <c r="C95" t="s">
        <v>128</v>
      </c>
      <c r="D95" t="s">
        <v>14</v>
      </c>
      <c r="E95" t="s">
        <v>15</v>
      </c>
      <c r="F95">
        <v>0.98299999999999998</v>
      </c>
      <c r="G95" t="s">
        <v>29</v>
      </c>
      <c r="H95">
        <v>0</v>
      </c>
      <c r="I95" s="6">
        <v>2.6</v>
      </c>
      <c r="J95">
        <v>1.5</v>
      </c>
      <c r="K95">
        <v>1.8</v>
      </c>
      <c r="N95">
        <f>(CHOOSE(MATCH(D95,{"No Toxic","Toxic"},0),0.01,1))*9</f>
        <v>0.09</v>
      </c>
      <c r="O95" s="3">
        <f>(CHOOSE(MATCH(E95,{"NEG","NEU","POS"},0),1,0.01,-1)*F95*G95 + 3)*1.5</f>
        <v>4.5147449999999996</v>
      </c>
      <c r="P95" s="3">
        <f t="shared" si="2"/>
        <v>0.01</v>
      </c>
      <c r="Q95" s="5">
        <f t="shared" si="3"/>
        <v>0.57777777777777783</v>
      </c>
      <c r="R95" s="5">
        <f>(P95*0.5+O95*0.3+Q95*0.2 + 9*(CHOOSE(MATCH(D95,{"No Toxic","Toxic"},0),0.01,1)))/2</f>
        <v>0.78248952777777769</v>
      </c>
    </row>
    <row r="96" spans="1:18" x14ac:dyDescent="0.3">
      <c r="A96" t="s">
        <v>129</v>
      </c>
      <c r="B96" t="s">
        <v>12</v>
      </c>
      <c r="C96" t="s">
        <v>13</v>
      </c>
      <c r="D96" t="s">
        <v>14</v>
      </c>
      <c r="E96" t="s">
        <v>15</v>
      </c>
      <c r="F96">
        <v>0.998</v>
      </c>
      <c r="G96" t="s">
        <v>29</v>
      </c>
      <c r="H96">
        <v>0</v>
      </c>
      <c r="I96" s="6">
        <v>0</v>
      </c>
      <c r="J96">
        <v>1.5</v>
      </c>
      <c r="K96">
        <v>0.5</v>
      </c>
      <c r="N96">
        <f>(CHOOSE(MATCH(D96,{"No Toxic","Toxic"},0),0.01,1))*9</f>
        <v>0.09</v>
      </c>
      <c r="O96" s="3">
        <f>(CHOOSE(MATCH(E96,{"NEG","NEU","POS"},0),1,0.01,-1)*F96*G96 + 3)*1.5</f>
        <v>4.5149699999999999</v>
      </c>
      <c r="P96" s="3">
        <f t="shared" si="2"/>
        <v>0.01</v>
      </c>
      <c r="Q96" s="5">
        <f t="shared" si="3"/>
        <v>0.01</v>
      </c>
      <c r="R96" s="5">
        <f>(P96*0.5+O96*0.3+Q96*0.2 + 9*(CHOOSE(MATCH(D96,{"No Toxic","Toxic"},0),0.01,1)))/2</f>
        <v>0.72574549999999993</v>
      </c>
    </row>
    <row r="97" spans="1:18" x14ac:dyDescent="0.3">
      <c r="A97" t="s">
        <v>130</v>
      </c>
      <c r="B97" t="s">
        <v>12</v>
      </c>
      <c r="C97" t="s">
        <v>13</v>
      </c>
      <c r="D97" t="s">
        <v>14</v>
      </c>
      <c r="E97" t="s">
        <v>21</v>
      </c>
      <c r="F97">
        <v>0.996</v>
      </c>
      <c r="G97" t="s">
        <v>29</v>
      </c>
      <c r="H97">
        <v>0</v>
      </c>
      <c r="I97" s="6">
        <v>0</v>
      </c>
      <c r="J97">
        <v>5.2810013294219971E-3</v>
      </c>
      <c r="K97">
        <v>3.4889999999999999</v>
      </c>
      <c r="N97">
        <f>(CHOOSE(MATCH(D97,{"No Toxic","Toxic"},0),0.01,1))*9</f>
        <v>0.09</v>
      </c>
      <c r="O97" s="3">
        <f>(CHOOSE(MATCH(E97,{"NEG","NEU","POS"},0),1,0.01,-1)*F97*G97 + 3)*1.5</f>
        <v>3.0060000000000002</v>
      </c>
      <c r="P97" s="3">
        <f t="shared" si="2"/>
        <v>0.01</v>
      </c>
      <c r="Q97" s="5">
        <f t="shared" si="3"/>
        <v>0.01</v>
      </c>
      <c r="R97" s="5">
        <f>(P97*0.5+O97*0.3+Q97*0.2 + 9*(CHOOSE(MATCH(D97,{"No Toxic","Toxic"},0),0.01,1)))/2</f>
        <v>0.49940000000000001</v>
      </c>
    </row>
    <row r="98" spans="1:18" x14ac:dyDescent="0.3">
      <c r="A98" t="s">
        <v>131</v>
      </c>
      <c r="B98" t="s">
        <v>12</v>
      </c>
      <c r="C98" t="s">
        <v>13</v>
      </c>
      <c r="D98" t="s">
        <v>14</v>
      </c>
      <c r="E98" t="s">
        <v>15</v>
      </c>
      <c r="F98">
        <v>0.98599999999999999</v>
      </c>
      <c r="G98" t="s">
        <v>29</v>
      </c>
      <c r="H98">
        <v>0</v>
      </c>
      <c r="I98" s="6">
        <v>0</v>
      </c>
      <c r="J98">
        <v>1.5</v>
      </c>
      <c r="K98">
        <v>0.5</v>
      </c>
      <c r="N98">
        <f>(CHOOSE(MATCH(D98,{"No Toxic","Toxic"},0),0.01,1))*9</f>
        <v>0.09</v>
      </c>
      <c r="O98" s="3">
        <f>(CHOOSE(MATCH(E98,{"NEG","NEU","POS"},0),1,0.01,-1)*F98*G98 + 3)*1.5</f>
        <v>4.5147900000000005</v>
      </c>
      <c r="P98" s="3">
        <f t="shared" si="2"/>
        <v>0.01</v>
      </c>
      <c r="Q98" s="5">
        <f t="shared" si="3"/>
        <v>0.01</v>
      </c>
      <c r="R98" s="5">
        <f>(P98*0.5+O98*0.3+Q98*0.2 + 9*(CHOOSE(MATCH(D98,{"No Toxic","Toxic"},0),0.01,1)))/2</f>
        <v>0.72571850000000004</v>
      </c>
    </row>
    <row r="99" spans="1:18" x14ac:dyDescent="0.3">
      <c r="A99" t="s">
        <v>132</v>
      </c>
      <c r="B99" t="s">
        <v>12</v>
      </c>
      <c r="C99" t="s">
        <v>13</v>
      </c>
      <c r="D99" t="s">
        <v>14</v>
      </c>
      <c r="E99" t="s">
        <v>15</v>
      </c>
      <c r="F99">
        <v>0.998</v>
      </c>
      <c r="G99" t="s">
        <v>18</v>
      </c>
      <c r="H99">
        <v>0</v>
      </c>
      <c r="I99" s="6">
        <v>0</v>
      </c>
      <c r="J99">
        <v>1.5</v>
      </c>
      <c r="K99">
        <v>0.5</v>
      </c>
      <c r="N99">
        <f>(CHOOSE(MATCH(D99,{"No Toxic","Toxic"},0),0.01,1))*9</f>
        <v>0.09</v>
      </c>
      <c r="O99" s="3">
        <f>(CHOOSE(MATCH(E99,{"NEG","NEU","POS"},0),1,0.01,-1)*F99*G99 + 3)*1.5</f>
        <v>4.5449099999999998</v>
      </c>
      <c r="P99" s="3">
        <f t="shared" si="2"/>
        <v>0.01</v>
      </c>
      <c r="Q99" s="5">
        <f t="shared" si="3"/>
        <v>0.01</v>
      </c>
      <c r="R99" s="5">
        <f>(P99*0.5+O99*0.3+Q99*0.2 + 9*(CHOOSE(MATCH(D99,{"No Toxic","Toxic"},0),0.01,1)))/2</f>
        <v>0.73023649999999996</v>
      </c>
    </row>
    <row r="100" spans="1:18" x14ac:dyDescent="0.3">
      <c r="A100" t="s">
        <v>133</v>
      </c>
      <c r="B100" t="s">
        <v>12</v>
      </c>
      <c r="C100" t="s">
        <v>13</v>
      </c>
      <c r="D100" t="s">
        <v>14</v>
      </c>
      <c r="E100" t="s">
        <v>21</v>
      </c>
      <c r="F100">
        <v>0.999</v>
      </c>
      <c r="G100" t="s">
        <v>18</v>
      </c>
      <c r="H100">
        <v>0</v>
      </c>
      <c r="I100" s="6">
        <v>0</v>
      </c>
      <c r="J100">
        <v>1.909106969833374E-3</v>
      </c>
      <c r="K100">
        <v>3.496</v>
      </c>
      <c r="N100">
        <f>(CHOOSE(MATCH(D100,{"No Toxic","Toxic"},0),0.01,1))*9</f>
        <v>0.09</v>
      </c>
      <c r="O100" s="3">
        <f>(CHOOSE(MATCH(E100,{"NEG","NEU","POS"},0),1,0.01,-1)*F100*G100 + 3)*1.5</f>
        <v>4.5000000000001705E-3</v>
      </c>
      <c r="P100" s="3">
        <f t="shared" si="2"/>
        <v>0.01</v>
      </c>
      <c r="Q100" s="5">
        <f t="shared" si="3"/>
        <v>0.01</v>
      </c>
      <c r="R100" s="5">
        <f>(P100*0.5+O100*0.3+Q100*0.2 + 9*(CHOOSE(MATCH(D100,{"No Toxic","Toxic"},0),0.01,1)))/2</f>
        <v>4.9175000000000024E-2</v>
      </c>
    </row>
    <row r="101" spans="1:18" x14ac:dyDescent="0.3">
      <c r="A101" t="s">
        <v>134</v>
      </c>
      <c r="B101" t="s">
        <v>12</v>
      </c>
      <c r="C101" t="s">
        <v>13</v>
      </c>
      <c r="D101" t="s">
        <v>14</v>
      </c>
      <c r="E101" t="s">
        <v>15</v>
      </c>
      <c r="F101">
        <v>0.995</v>
      </c>
      <c r="G101" t="s">
        <v>18</v>
      </c>
      <c r="H101">
        <v>0</v>
      </c>
      <c r="I101" s="6">
        <v>0</v>
      </c>
      <c r="J101">
        <v>1.5</v>
      </c>
      <c r="K101">
        <v>0.5</v>
      </c>
      <c r="N101">
        <f>(CHOOSE(MATCH(D101,{"No Toxic","Toxic"},0),0.01,1))*9</f>
        <v>0.09</v>
      </c>
      <c r="O101" s="3">
        <f>(CHOOSE(MATCH(E101,{"NEG","NEU","POS"},0),1,0.01,-1)*F101*G101 + 3)*1.5</f>
        <v>4.5447750000000005</v>
      </c>
      <c r="P101" s="3">
        <f t="shared" si="2"/>
        <v>0.01</v>
      </c>
      <c r="Q101" s="5">
        <f t="shared" si="3"/>
        <v>0.01</v>
      </c>
      <c r="R101" s="5">
        <f>(P101*0.5+O101*0.3+Q101*0.2 + 9*(CHOOSE(MATCH(D101,{"No Toxic","Toxic"},0),0.01,1)))/2</f>
        <v>0.73021625000000001</v>
      </c>
    </row>
    <row r="102" spans="1:18" x14ac:dyDescent="0.3">
      <c r="A102" t="s">
        <v>135</v>
      </c>
      <c r="B102" t="s">
        <v>12</v>
      </c>
      <c r="C102" t="s">
        <v>31</v>
      </c>
      <c r="D102" t="s">
        <v>14</v>
      </c>
      <c r="E102" t="s">
        <v>15</v>
      </c>
      <c r="F102">
        <v>0.999</v>
      </c>
      <c r="G102" t="s">
        <v>29</v>
      </c>
      <c r="H102">
        <v>0</v>
      </c>
      <c r="I102" s="6">
        <v>0.1</v>
      </c>
      <c r="J102">
        <v>1.5</v>
      </c>
      <c r="K102">
        <v>0.55000000000000004</v>
      </c>
      <c r="N102">
        <f>(CHOOSE(MATCH(D102,{"No Toxic","Toxic"},0),0.01,1))*9</f>
        <v>0.09</v>
      </c>
      <c r="O102" s="3">
        <f>(CHOOSE(MATCH(E102,{"NEG","NEU","POS"},0),1,0.01,-1)*F102*G102 + 3)*1.5</f>
        <v>4.5149850000000002</v>
      </c>
      <c r="P102" s="3">
        <f t="shared" si="2"/>
        <v>0.01</v>
      </c>
      <c r="Q102" s="5">
        <f t="shared" si="3"/>
        <v>2.2222222222222223E-2</v>
      </c>
      <c r="R102" s="5">
        <f>(P102*0.5+O102*0.3+Q102*0.2 + 9*(CHOOSE(MATCH(D102,{"No Toxic","Toxic"},0),0.01,1)))/2</f>
        <v>0.72696997222222226</v>
      </c>
    </row>
    <row r="103" spans="1:18" x14ac:dyDescent="0.3">
      <c r="A103" t="s">
        <v>136</v>
      </c>
      <c r="B103" t="s">
        <v>12</v>
      </c>
      <c r="C103" t="s">
        <v>116</v>
      </c>
      <c r="D103" t="s">
        <v>14</v>
      </c>
      <c r="E103" t="s">
        <v>21</v>
      </c>
      <c r="F103">
        <v>0.92800000000000005</v>
      </c>
      <c r="G103" t="s">
        <v>18</v>
      </c>
      <c r="H103">
        <v>0</v>
      </c>
      <c r="I103" s="6">
        <v>0.2</v>
      </c>
      <c r="J103">
        <v>0.10852190852165219</v>
      </c>
      <c r="K103">
        <v>3.383</v>
      </c>
      <c r="N103">
        <f>(CHOOSE(MATCH(D103,{"No Toxic","Toxic"},0),0.01,1))*9</f>
        <v>0.09</v>
      </c>
      <c r="O103" s="3">
        <f>(CHOOSE(MATCH(E103,{"NEG","NEU","POS"},0),1,0.01,-1)*F103*G103 + 3)*1.5</f>
        <v>0.32399999999999962</v>
      </c>
      <c r="P103" s="3">
        <f t="shared" si="2"/>
        <v>0.01</v>
      </c>
      <c r="Q103" s="5">
        <f t="shared" si="3"/>
        <v>0.13333333333333336</v>
      </c>
      <c r="R103" s="5">
        <f>(P103*0.5+O103*0.3+Q103*0.2 + 9*(CHOOSE(MATCH(D103,{"No Toxic","Toxic"},0),0.01,1)))/2</f>
        <v>0.10943333333333329</v>
      </c>
    </row>
    <row r="104" spans="1:18" x14ac:dyDescent="0.3">
      <c r="A104" t="s">
        <v>137</v>
      </c>
      <c r="B104" t="s">
        <v>12</v>
      </c>
      <c r="C104" t="s">
        <v>13</v>
      </c>
      <c r="D104" t="s">
        <v>14</v>
      </c>
      <c r="E104" t="s">
        <v>21</v>
      </c>
      <c r="F104">
        <v>0.93400000000000005</v>
      </c>
      <c r="G104" t="s">
        <v>16</v>
      </c>
      <c r="H104">
        <v>0</v>
      </c>
      <c r="I104" s="6">
        <v>0</v>
      </c>
      <c r="J104">
        <v>9.8371267318725586E-2</v>
      </c>
      <c r="K104">
        <v>3.3029999999999999</v>
      </c>
      <c r="N104">
        <f>(CHOOSE(MATCH(D104,{"No Toxic","Toxic"},0),0.01,1))*9</f>
        <v>0.09</v>
      </c>
      <c r="O104" s="3">
        <f>(CHOOSE(MATCH(E104,{"NEG","NEU","POS"},0),1,0.01,-1)*F104*G104 + 3)*1.5</f>
        <v>1.698</v>
      </c>
      <c r="P104" s="3">
        <f t="shared" si="2"/>
        <v>0.01</v>
      </c>
      <c r="Q104" s="5">
        <f t="shared" si="3"/>
        <v>0.01</v>
      </c>
      <c r="R104" s="5">
        <f>(P104*0.5+O104*0.3+Q104*0.2 + 9*(CHOOSE(MATCH(D104,{"No Toxic","Toxic"},0),0.01,1)))/2</f>
        <v>0.30319999999999997</v>
      </c>
    </row>
    <row r="105" spans="1:18" x14ac:dyDescent="0.3">
      <c r="A105" t="s">
        <v>138</v>
      </c>
      <c r="B105" t="s">
        <v>12</v>
      </c>
      <c r="C105" t="s">
        <v>55</v>
      </c>
      <c r="D105" t="s">
        <v>14</v>
      </c>
      <c r="E105" t="s">
        <v>21</v>
      </c>
      <c r="F105">
        <v>0.998</v>
      </c>
      <c r="G105" t="s">
        <v>18</v>
      </c>
      <c r="H105">
        <v>0</v>
      </c>
      <c r="I105" s="6">
        <v>1.25</v>
      </c>
      <c r="J105">
        <v>2.3126006126403809E-3</v>
      </c>
      <c r="K105">
        <v>4.12</v>
      </c>
      <c r="N105">
        <f>(CHOOSE(MATCH(D105,{"No Toxic","Toxic"},0),0.01,1))*9</f>
        <v>0.09</v>
      </c>
      <c r="O105" s="3">
        <f>(CHOOSE(MATCH(E105,{"NEG","NEU","POS"},0),1,0.01,-1)*F105*G105 + 3)*1.5</f>
        <v>9.0000000000003411E-3</v>
      </c>
      <c r="P105" s="3">
        <f t="shared" si="2"/>
        <v>0.01</v>
      </c>
      <c r="Q105" s="5">
        <f t="shared" si="3"/>
        <v>0.83333333333333337</v>
      </c>
      <c r="R105" s="5">
        <f>(P105*0.5+O105*0.3+Q105*0.2 + 9*(CHOOSE(MATCH(D105,{"No Toxic","Toxic"},0),0.01,1)))/2</f>
        <v>0.13218333333333337</v>
      </c>
    </row>
    <row r="106" spans="1:18" x14ac:dyDescent="0.3">
      <c r="A106" t="s">
        <v>139</v>
      </c>
      <c r="B106" t="s">
        <v>12</v>
      </c>
      <c r="C106" t="s">
        <v>24</v>
      </c>
      <c r="D106" t="s">
        <v>14</v>
      </c>
      <c r="E106" t="s">
        <v>21</v>
      </c>
      <c r="F106">
        <v>0.999</v>
      </c>
      <c r="G106" t="s">
        <v>18</v>
      </c>
      <c r="H106">
        <v>0</v>
      </c>
      <c r="I106" s="6">
        <v>0.1</v>
      </c>
      <c r="J106">
        <v>1.7492473125457759E-3</v>
      </c>
      <c r="K106">
        <v>3.5470000000000002</v>
      </c>
      <c r="N106">
        <f>(CHOOSE(MATCH(D106,{"No Toxic","Toxic"},0),0.01,1))*9</f>
        <v>0.09</v>
      </c>
      <c r="O106" s="3">
        <f>(CHOOSE(MATCH(E106,{"NEG","NEU","POS"},0),1,0.01,-1)*F106*G106 + 3)*1.5</f>
        <v>4.5000000000001705E-3</v>
      </c>
      <c r="P106" s="3">
        <f t="shared" si="2"/>
        <v>0.01</v>
      </c>
      <c r="Q106" s="5">
        <f t="shared" si="3"/>
        <v>6.666666666666668E-2</v>
      </c>
      <c r="R106" s="5">
        <f>(P106*0.5+O106*0.3+Q106*0.2 + 9*(CHOOSE(MATCH(D106,{"No Toxic","Toxic"},0),0.01,1)))/2</f>
        <v>5.4841666666666691E-2</v>
      </c>
    </row>
    <row r="107" spans="1:18" x14ac:dyDescent="0.3">
      <c r="A107" t="s">
        <v>140</v>
      </c>
      <c r="B107" t="s">
        <v>12</v>
      </c>
      <c r="C107" t="s">
        <v>13</v>
      </c>
      <c r="D107" t="s">
        <v>14</v>
      </c>
      <c r="E107" t="s">
        <v>21</v>
      </c>
      <c r="F107">
        <v>0.998</v>
      </c>
      <c r="G107" t="s">
        <v>18</v>
      </c>
      <c r="H107">
        <v>0</v>
      </c>
      <c r="I107" s="6">
        <v>0</v>
      </c>
      <c r="J107">
        <v>2.9957592487335209E-3</v>
      </c>
      <c r="K107">
        <v>3.4940000000000002</v>
      </c>
      <c r="N107">
        <f>(CHOOSE(MATCH(D107,{"No Toxic","Toxic"},0),0.01,1))*9</f>
        <v>0.09</v>
      </c>
      <c r="O107" s="3">
        <f>(CHOOSE(MATCH(E107,{"NEG","NEU","POS"},0),1,0.01,-1)*F107*G107 + 3)*1.5</f>
        <v>9.0000000000003411E-3</v>
      </c>
      <c r="P107" s="3">
        <f t="shared" si="2"/>
        <v>0.01</v>
      </c>
      <c r="Q107" s="5">
        <f t="shared" si="3"/>
        <v>0.01</v>
      </c>
      <c r="R107" s="5">
        <f>(P107*0.5+O107*0.3+Q107*0.2 + 9*(CHOOSE(MATCH(D107,{"No Toxic","Toxic"},0),0.01,1)))/2</f>
        <v>4.9850000000000047E-2</v>
      </c>
    </row>
    <row r="108" spans="1:18" x14ac:dyDescent="0.3">
      <c r="A108" t="s">
        <v>141</v>
      </c>
      <c r="B108" t="s">
        <v>12</v>
      </c>
      <c r="C108" t="s">
        <v>13</v>
      </c>
      <c r="D108" t="s">
        <v>14</v>
      </c>
      <c r="E108" t="s">
        <v>21</v>
      </c>
      <c r="F108">
        <v>0.52600000000000002</v>
      </c>
      <c r="G108" t="s">
        <v>18</v>
      </c>
      <c r="H108">
        <v>0</v>
      </c>
      <c r="I108" s="6">
        <v>0</v>
      </c>
      <c r="J108">
        <v>0.71113398671150208</v>
      </c>
      <c r="K108">
        <v>2.0779999999999998</v>
      </c>
      <c r="N108">
        <f>(CHOOSE(MATCH(D108,{"No Toxic","Toxic"},0),0.01,1))*9</f>
        <v>0.09</v>
      </c>
      <c r="O108" s="3">
        <f>(CHOOSE(MATCH(E108,{"NEG","NEU","POS"},0),1,0.01,-1)*F108*G108 + 3)*1.5</f>
        <v>2.133</v>
      </c>
      <c r="P108" s="3">
        <f t="shared" si="2"/>
        <v>0.01</v>
      </c>
      <c r="Q108" s="5">
        <f t="shared" si="3"/>
        <v>0.01</v>
      </c>
      <c r="R108" s="5">
        <f>(P108*0.5+O108*0.3+Q108*0.2 + 9*(CHOOSE(MATCH(D108,{"No Toxic","Toxic"},0),0.01,1)))/2</f>
        <v>0.36845</v>
      </c>
    </row>
    <row r="109" spans="1:18" x14ac:dyDescent="0.3">
      <c r="A109" t="s">
        <v>142</v>
      </c>
      <c r="B109" t="s">
        <v>12</v>
      </c>
      <c r="C109" t="s">
        <v>13</v>
      </c>
      <c r="D109" t="s">
        <v>14</v>
      </c>
      <c r="E109" t="s">
        <v>15</v>
      </c>
      <c r="F109">
        <v>0.98899999999999999</v>
      </c>
      <c r="G109" t="s">
        <v>29</v>
      </c>
      <c r="H109">
        <v>0</v>
      </c>
      <c r="I109" s="6">
        <v>0</v>
      </c>
      <c r="J109">
        <v>1.5</v>
      </c>
      <c r="K109">
        <v>0.5</v>
      </c>
      <c r="N109">
        <f>(CHOOSE(MATCH(D109,{"No Toxic","Toxic"},0),0.01,1))*9</f>
        <v>0.09</v>
      </c>
      <c r="O109" s="3">
        <f>(CHOOSE(MATCH(E109,{"NEG","NEU","POS"},0),1,0.01,-1)*F109*G109 + 3)*1.5</f>
        <v>4.5148349999999997</v>
      </c>
      <c r="P109" s="3">
        <f t="shared" si="2"/>
        <v>0.01</v>
      </c>
      <c r="Q109" s="5">
        <f t="shared" si="3"/>
        <v>0.01</v>
      </c>
      <c r="R109" s="5">
        <f>(P109*0.5+O109*0.3+Q109*0.2 + 9*(CHOOSE(MATCH(D109,{"No Toxic","Toxic"},0),0.01,1)))/2</f>
        <v>0.72572524999999988</v>
      </c>
    </row>
    <row r="110" spans="1:18" x14ac:dyDescent="0.3">
      <c r="A110" t="s">
        <v>143</v>
      </c>
      <c r="B110" t="s">
        <v>12</v>
      </c>
      <c r="C110" t="s">
        <v>13</v>
      </c>
      <c r="D110" t="s">
        <v>14</v>
      </c>
      <c r="E110" t="s">
        <v>15</v>
      </c>
      <c r="F110">
        <v>0.998</v>
      </c>
      <c r="G110" t="s">
        <v>18</v>
      </c>
      <c r="H110">
        <v>0</v>
      </c>
      <c r="I110" s="6">
        <v>0</v>
      </c>
      <c r="J110">
        <v>1.5</v>
      </c>
      <c r="K110">
        <v>0.5</v>
      </c>
      <c r="N110">
        <f>(CHOOSE(MATCH(D110,{"No Toxic","Toxic"},0),0.01,1))*9</f>
        <v>0.09</v>
      </c>
      <c r="O110" s="3">
        <f>(CHOOSE(MATCH(E110,{"NEG","NEU","POS"},0),1,0.01,-1)*F110*G110 + 3)*1.5</f>
        <v>4.5449099999999998</v>
      </c>
      <c r="P110" s="3">
        <f t="shared" si="2"/>
        <v>0.01</v>
      </c>
      <c r="Q110" s="5">
        <f t="shared" si="3"/>
        <v>0.01</v>
      </c>
      <c r="R110" s="5">
        <f>(P110*0.5+O110*0.3+Q110*0.2 + 9*(CHOOSE(MATCH(D110,{"No Toxic","Toxic"},0),0.01,1)))/2</f>
        <v>0.73023649999999996</v>
      </c>
    </row>
    <row r="111" spans="1:18" x14ac:dyDescent="0.3">
      <c r="A111" t="s">
        <v>144</v>
      </c>
      <c r="B111" t="s">
        <v>12</v>
      </c>
      <c r="C111" t="s">
        <v>145</v>
      </c>
      <c r="D111" t="s">
        <v>14</v>
      </c>
      <c r="E111" t="s">
        <v>40</v>
      </c>
      <c r="F111">
        <v>0.999</v>
      </c>
      <c r="G111" t="s">
        <v>18</v>
      </c>
      <c r="H111">
        <v>0</v>
      </c>
      <c r="I111" s="6">
        <v>1</v>
      </c>
      <c r="J111">
        <v>2.998017400503159</v>
      </c>
      <c r="K111">
        <v>-1.996</v>
      </c>
      <c r="N111">
        <f>(CHOOSE(MATCH(D111,{"No Toxic","Toxic"},0),0.01,1))*9</f>
        <v>0.09</v>
      </c>
      <c r="O111" s="3">
        <f>(CHOOSE(MATCH(E111,{"NEG","NEU","POS"},0),1,0.01,-1)*F111*G111 + 3)*1.5</f>
        <v>8.9954999999999998</v>
      </c>
      <c r="P111" s="3">
        <f t="shared" si="2"/>
        <v>0.01</v>
      </c>
      <c r="Q111" s="5">
        <f t="shared" si="3"/>
        <v>0.66666666666666663</v>
      </c>
      <c r="R111" s="5">
        <f>(P111*0.5+O111*0.3+Q111*0.2 + 9*(CHOOSE(MATCH(D111,{"No Toxic","Toxic"},0),0.01,1)))/2</f>
        <v>1.4634916666666664</v>
      </c>
    </row>
    <row r="112" spans="1:18" x14ac:dyDescent="0.3">
      <c r="A112" t="s">
        <v>146</v>
      </c>
      <c r="B112" t="s">
        <v>12</v>
      </c>
      <c r="C112" t="s">
        <v>147</v>
      </c>
      <c r="D112" t="s">
        <v>14</v>
      </c>
      <c r="E112" t="s">
        <v>15</v>
      </c>
      <c r="F112">
        <v>0.998</v>
      </c>
      <c r="G112" t="s">
        <v>18</v>
      </c>
      <c r="H112">
        <v>0</v>
      </c>
      <c r="I112" s="6">
        <v>0.2</v>
      </c>
      <c r="J112">
        <v>1.5</v>
      </c>
      <c r="K112">
        <v>0.6</v>
      </c>
      <c r="N112">
        <f>(CHOOSE(MATCH(D112,{"No Toxic","Toxic"},0),0.01,1))*9</f>
        <v>0.09</v>
      </c>
      <c r="O112" s="3">
        <f>(CHOOSE(MATCH(E112,{"NEG","NEU","POS"},0),1,0.01,-1)*F112*G112 + 3)*1.5</f>
        <v>4.5449099999999998</v>
      </c>
      <c r="P112" s="3">
        <f t="shared" si="2"/>
        <v>0.01</v>
      </c>
      <c r="Q112" s="5">
        <f t="shared" si="3"/>
        <v>0.13333333333333336</v>
      </c>
      <c r="R112" s="5">
        <f>(P112*0.5+O112*0.3+Q112*0.2 + 9*(CHOOSE(MATCH(D112,{"No Toxic","Toxic"},0),0.01,1)))/2</f>
        <v>0.74256983333333326</v>
      </c>
    </row>
    <row r="113" spans="1:18" x14ac:dyDescent="0.3">
      <c r="A113" t="s">
        <v>148</v>
      </c>
      <c r="B113" t="s">
        <v>12</v>
      </c>
      <c r="C113" t="s">
        <v>13</v>
      </c>
      <c r="D113" t="s">
        <v>14</v>
      </c>
      <c r="E113" t="s">
        <v>15</v>
      </c>
      <c r="F113">
        <v>0.998</v>
      </c>
      <c r="G113" t="s">
        <v>18</v>
      </c>
      <c r="H113">
        <v>0</v>
      </c>
      <c r="I113" s="6">
        <v>0</v>
      </c>
      <c r="J113">
        <v>1.5</v>
      </c>
      <c r="K113">
        <v>0.5</v>
      </c>
      <c r="N113">
        <f>(CHOOSE(MATCH(D113,{"No Toxic","Toxic"},0),0.01,1))*9</f>
        <v>0.09</v>
      </c>
      <c r="O113" s="3">
        <f>(CHOOSE(MATCH(E113,{"NEG","NEU","POS"},0),1,0.01,-1)*F113*G113 + 3)*1.5</f>
        <v>4.5449099999999998</v>
      </c>
      <c r="P113" s="3">
        <f t="shared" si="2"/>
        <v>0.01</v>
      </c>
      <c r="Q113" s="5">
        <f t="shared" si="3"/>
        <v>0.01</v>
      </c>
      <c r="R113" s="5">
        <f>(P113*0.5+O113*0.3+Q113*0.2 + 9*(CHOOSE(MATCH(D113,{"No Toxic","Toxic"},0),0.01,1)))/2</f>
        <v>0.73023649999999996</v>
      </c>
    </row>
    <row r="114" spans="1:18" x14ac:dyDescent="0.3">
      <c r="A114" t="s">
        <v>149</v>
      </c>
      <c r="B114" t="s">
        <v>12</v>
      </c>
      <c r="C114" t="s">
        <v>13</v>
      </c>
      <c r="D114" t="s">
        <v>14</v>
      </c>
      <c r="E114" t="s">
        <v>15</v>
      </c>
      <c r="F114">
        <v>0.98799999999999999</v>
      </c>
      <c r="G114" t="s">
        <v>29</v>
      </c>
      <c r="H114">
        <v>0</v>
      </c>
      <c r="I114" s="6">
        <v>0</v>
      </c>
      <c r="J114">
        <v>1.5</v>
      </c>
      <c r="K114">
        <v>0.5</v>
      </c>
      <c r="N114">
        <f>(CHOOSE(MATCH(D114,{"No Toxic","Toxic"},0),0.01,1))*9</f>
        <v>0.09</v>
      </c>
      <c r="O114" s="3">
        <f>(CHOOSE(MATCH(E114,{"NEG","NEU","POS"},0),1,0.01,-1)*F114*G114 + 3)*1.5</f>
        <v>4.5148200000000003</v>
      </c>
      <c r="P114" s="3">
        <f t="shared" si="2"/>
        <v>0.01</v>
      </c>
      <c r="Q114" s="5">
        <f t="shared" si="3"/>
        <v>0.01</v>
      </c>
      <c r="R114" s="5">
        <f>(P114*0.5+O114*0.3+Q114*0.2 + 9*(CHOOSE(MATCH(D114,{"No Toxic","Toxic"},0),0.01,1)))/2</f>
        <v>0.72572300000000001</v>
      </c>
    </row>
    <row r="115" spans="1:18" x14ac:dyDescent="0.3">
      <c r="A115" t="s">
        <v>150</v>
      </c>
      <c r="B115" t="s">
        <v>12</v>
      </c>
      <c r="C115" t="s">
        <v>13</v>
      </c>
      <c r="D115" t="s">
        <v>14</v>
      </c>
      <c r="E115" t="s">
        <v>15</v>
      </c>
      <c r="F115">
        <v>0.90600000000000003</v>
      </c>
      <c r="G115" t="s">
        <v>29</v>
      </c>
      <c r="H115">
        <v>0</v>
      </c>
      <c r="I115" s="6">
        <v>0</v>
      </c>
      <c r="J115">
        <v>1.5</v>
      </c>
      <c r="K115">
        <v>0.5</v>
      </c>
      <c r="N115">
        <f>(CHOOSE(MATCH(D115,{"No Toxic","Toxic"},0),0.01,1))*9</f>
        <v>0.09</v>
      </c>
      <c r="O115" s="3">
        <f>(CHOOSE(MATCH(E115,{"NEG","NEU","POS"},0),1,0.01,-1)*F115*G115 + 3)*1.5</f>
        <v>4.5135899999999998</v>
      </c>
      <c r="P115" s="3">
        <f t="shared" si="2"/>
        <v>0.01</v>
      </c>
      <c r="Q115" s="5">
        <f t="shared" si="3"/>
        <v>0.01</v>
      </c>
      <c r="R115" s="5">
        <f>(P115*0.5+O115*0.3+Q115*0.2 + 9*(CHOOSE(MATCH(D115,{"No Toxic","Toxic"},0),0.01,1)))/2</f>
        <v>0.72553849999999998</v>
      </c>
    </row>
    <row r="116" spans="1:18" x14ac:dyDescent="0.3">
      <c r="A116" t="s">
        <v>151</v>
      </c>
      <c r="B116" t="s">
        <v>12</v>
      </c>
      <c r="C116" t="s">
        <v>13</v>
      </c>
      <c r="D116" t="s">
        <v>14</v>
      </c>
      <c r="E116" t="s">
        <v>21</v>
      </c>
      <c r="F116">
        <v>0.92600000000000005</v>
      </c>
      <c r="G116" t="s">
        <v>16</v>
      </c>
      <c r="H116">
        <v>0</v>
      </c>
      <c r="I116" s="6">
        <v>0</v>
      </c>
      <c r="J116">
        <v>0.1113251745700836</v>
      </c>
      <c r="K116">
        <v>3.2770000000000001</v>
      </c>
      <c r="N116">
        <f>(CHOOSE(MATCH(D116,{"No Toxic","Toxic"},0),0.01,1))*9</f>
        <v>0.09</v>
      </c>
      <c r="O116" s="3">
        <f>(CHOOSE(MATCH(E116,{"NEG","NEU","POS"},0),1,0.01,-1)*F116*G116 + 3)*1.5</f>
        <v>1.722</v>
      </c>
      <c r="P116" s="3">
        <f t="shared" si="2"/>
        <v>0.01</v>
      </c>
      <c r="Q116" s="5">
        <f t="shared" si="3"/>
        <v>0.01</v>
      </c>
      <c r="R116" s="5">
        <f>(P116*0.5+O116*0.3+Q116*0.2 + 9*(CHOOSE(MATCH(D116,{"No Toxic","Toxic"},0),0.01,1)))/2</f>
        <v>0.30679999999999996</v>
      </c>
    </row>
    <row r="117" spans="1:18" x14ac:dyDescent="0.3">
      <c r="A117" t="s">
        <v>152</v>
      </c>
      <c r="B117" t="s">
        <v>12</v>
      </c>
      <c r="C117" t="s">
        <v>13</v>
      </c>
      <c r="D117" t="s">
        <v>14</v>
      </c>
      <c r="E117" t="s">
        <v>21</v>
      </c>
      <c r="F117">
        <v>0.98799999999999999</v>
      </c>
      <c r="G117" t="s">
        <v>29</v>
      </c>
      <c r="H117">
        <v>0</v>
      </c>
      <c r="I117" s="6">
        <v>0</v>
      </c>
      <c r="J117">
        <v>1.855400204658508E-2</v>
      </c>
      <c r="K117">
        <v>3.4630000000000001</v>
      </c>
      <c r="N117">
        <f>(CHOOSE(MATCH(D117,{"No Toxic","Toxic"},0),0.01,1))*9</f>
        <v>0.09</v>
      </c>
      <c r="O117" s="3">
        <f>(CHOOSE(MATCH(E117,{"NEG","NEU","POS"},0),1,0.01,-1)*F117*G117 + 3)*1.5</f>
        <v>3.0179999999999998</v>
      </c>
      <c r="P117" s="3">
        <f t="shared" si="2"/>
        <v>0.01</v>
      </c>
      <c r="Q117" s="5">
        <f t="shared" si="3"/>
        <v>0.01</v>
      </c>
      <c r="R117" s="5">
        <f>(P117*0.5+O117*0.3+Q117*0.2 + 9*(CHOOSE(MATCH(D117,{"No Toxic","Toxic"},0),0.01,1)))/2</f>
        <v>0.50119999999999998</v>
      </c>
    </row>
    <row r="118" spans="1:18" x14ac:dyDescent="0.3">
      <c r="A118" t="s">
        <v>153</v>
      </c>
      <c r="B118" t="s">
        <v>12</v>
      </c>
      <c r="C118" t="s">
        <v>24</v>
      </c>
      <c r="D118" t="s">
        <v>14</v>
      </c>
      <c r="E118" t="s">
        <v>21</v>
      </c>
      <c r="F118">
        <v>0.999</v>
      </c>
      <c r="G118" t="s">
        <v>22</v>
      </c>
      <c r="H118">
        <v>0</v>
      </c>
      <c r="I118" s="6">
        <v>0.1</v>
      </c>
      <c r="J118">
        <v>2.2161304950714111E-3</v>
      </c>
      <c r="K118">
        <v>3.5459999999999998</v>
      </c>
      <c r="N118">
        <f>(CHOOSE(MATCH(D118,{"No Toxic","Toxic"},0),0.01,1))*9</f>
        <v>0.09</v>
      </c>
      <c r="O118" s="3">
        <f>(CHOOSE(MATCH(E118,{"NEG","NEU","POS"},0),1,0.01,-1)*F118*G118 + 3)*1.5</f>
        <v>4.5</v>
      </c>
      <c r="P118" s="3">
        <f t="shared" si="2"/>
        <v>0.01</v>
      </c>
      <c r="Q118" s="5">
        <f t="shared" si="3"/>
        <v>0.01</v>
      </c>
      <c r="R118" s="5">
        <f>(P118*0.5+O118*0.3+Q118*0.2 + 9*(CHOOSE(MATCH(D118,{"No Toxic","Toxic"},0),0.01,1)))/2</f>
        <v>0.72349999999999992</v>
      </c>
    </row>
    <row r="119" spans="1:18" x14ac:dyDescent="0.3">
      <c r="A119" t="s">
        <v>154</v>
      </c>
      <c r="B119" t="s">
        <v>12</v>
      </c>
      <c r="C119" t="s">
        <v>13</v>
      </c>
      <c r="D119" t="s">
        <v>14</v>
      </c>
      <c r="E119" t="s">
        <v>21</v>
      </c>
      <c r="F119">
        <v>0.97599999999999998</v>
      </c>
      <c r="G119" t="s">
        <v>16</v>
      </c>
      <c r="H119">
        <v>0</v>
      </c>
      <c r="I119" s="6">
        <v>0</v>
      </c>
      <c r="J119">
        <v>3.5436451435089111E-2</v>
      </c>
      <c r="K119">
        <v>3.4289999999999998</v>
      </c>
      <c r="N119">
        <f>(CHOOSE(MATCH(D119,{"No Toxic","Toxic"},0),0.01,1))*9</f>
        <v>0.09</v>
      </c>
      <c r="O119" s="3">
        <f>(CHOOSE(MATCH(E119,{"NEG","NEU","POS"},0),1,0.01,-1)*F119*G119 + 3)*1.5</f>
        <v>1.5720000000000001</v>
      </c>
      <c r="P119" s="3">
        <f t="shared" si="2"/>
        <v>0.01</v>
      </c>
      <c r="Q119" s="5">
        <f t="shared" si="3"/>
        <v>0.01</v>
      </c>
      <c r="R119" s="5">
        <f>(P119*0.5+O119*0.3+Q119*0.2 + 9*(CHOOSE(MATCH(D119,{"No Toxic","Toxic"},0),0.01,1)))/2</f>
        <v>0.2843</v>
      </c>
    </row>
    <row r="120" spans="1:18" x14ac:dyDescent="0.3">
      <c r="A120" t="s">
        <v>155</v>
      </c>
      <c r="B120" t="s">
        <v>12</v>
      </c>
      <c r="C120" t="s">
        <v>13</v>
      </c>
      <c r="D120" t="s">
        <v>14</v>
      </c>
      <c r="E120" t="s">
        <v>15</v>
      </c>
      <c r="F120">
        <v>0.54600000000000004</v>
      </c>
      <c r="G120" t="s">
        <v>29</v>
      </c>
      <c r="H120">
        <v>0</v>
      </c>
      <c r="I120" s="6">
        <v>0</v>
      </c>
      <c r="J120">
        <v>1.5</v>
      </c>
      <c r="K120">
        <v>0.5</v>
      </c>
      <c r="N120">
        <f>(CHOOSE(MATCH(D120,{"No Toxic","Toxic"},0),0.01,1))*9</f>
        <v>0.09</v>
      </c>
      <c r="O120" s="3">
        <f>(CHOOSE(MATCH(E120,{"NEG","NEU","POS"},0),1,0.01,-1)*F120*G120 + 3)*1.5</f>
        <v>4.5081899999999999</v>
      </c>
      <c r="P120" s="3">
        <f t="shared" si="2"/>
        <v>0.01</v>
      </c>
      <c r="Q120" s="5">
        <f t="shared" si="3"/>
        <v>0.01</v>
      </c>
      <c r="R120" s="5">
        <f>(P120*0.5+O120*0.3+Q120*0.2 + 9*(CHOOSE(MATCH(D120,{"No Toxic","Toxic"},0),0.01,1)))/2</f>
        <v>0.7247285</v>
      </c>
    </row>
    <row r="121" spans="1:18" x14ac:dyDescent="0.3">
      <c r="A121" t="s">
        <v>156</v>
      </c>
      <c r="B121" t="s">
        <v>12</v>
      </c>
      <c r="C121" t="s">
        <v>24</v>
      </c>
      <c r="D121" t="s">
        <v>14</v>
      </c>
      <c r="E121" t="s">
        <v>15</v>
      </c>
      <c r="F121">
        <v>0.91800000000000004</v>
      </c>
      <c r="G121" t="s">
        <v>16</v>
      </c>
      <c r="H121">
        <v>0</v>
      </c>
      <c r="I121" s="6">
        <v>0.1</v>
      </c>
      <c r="J121">
        <v>1.5</v>
      </c>
      <c r="K121">
        <v>0.55000000000000004</v>
      </c>
      <c r="N121">
        <f>(CHOOSE(MATCH(D121,{"No Toxic","Toxic"},0),0.01,1))*9</f>
        <v>0.09</v>
      </c>
      <c r="O121" s="3">
        <f>(CHOOSE(MATCH(E121,{"NEG","NEU","POS"},0),1,0.01,-1)*F121*G121 + 3)*1.5</f>
        <v>4.5275400000000001</v>
      </c>
      <c r="P121" s="3">
        <f t="shared" si="2"/>
        <v>0.01</v>
      </c>
      <c r="Q121" s="5">
        <f t="shared" si="3"/>
        <v>4.4444444444444446E-2</v>
      </c>
      <c r="R121" s="5">
        <f>(P121*0.5+O121*0.3+Q121*0.2 + 9*(CHOOSE(MATCH(D121,{"No Toxic","Toxic"},0),0.01,1)))/2</f>
        <v>0.7310754444444445</v>
      </c>
    </row>
    <row r="122" spans="1:18" x14ac:dyDescent="0.3">
      <c r="A122" t="s">
        <v>157</v>
      </c>
      <c r="B122" t="s">
        <v>12</v>
      </c>
      <c r="C122" t="s">
        <v>158</v>
      </c>
      <c r="D122" t="s">
        <v>14</v>
      </c>
      <c r="E122" t="s">
        <v>15</v>
      </c>
      <c r="F122">
        <v>0.998</v>
      </c>
      <c r="G122" t="s">
        <v>18</v>
      </c>
      <c r="H122">
        <v>0</v>
      </c>
      <c r="I122" s="6">
        <v>2.6</v>
      </c>
      <c r="J122">
        <v>1.5</v>
      </c>
      <c r="K122">
        <v>1.8</v>
      </c>
      <c r="N122">
        <f>(CHOOSE(MATCH(D122,{"No Toxic","Toxic"},0),0.01,1))*9</f>
        <v>0.09</v>
      </c>
      <c r="O122" s="3">
        <f>(CHOOSE(MATCH(E122,{"NEG","NEU","POS"},0),1,0.01,-1)*F122*G122 + 3)*1.5</f>
        <v>4.5449099999999998</v>
      </c>
      <c r="P122" s="3">
        <f t="shared" si="2"/>
        <v>0.01</v>
      </c>
      <c r="Q122" s="5">
        <f t="shared" si="3"/>
        <v>1.7333333333333334</v>
      </c>
      <c r="R122" s="5">
        <f>(P122*0.5+O122*0.3+Q122*0.2 + 9*(CHOOSE(MATCH(D122,{"No Toxic","Toxic"},0),0.01,1)))/2</f>
        <v>0.90256983333333329</v>
      </c>
    </row>
    <row r="123" spans="1:18" x14ac:dyDescent="0.3">
      <c r="A123" t="s">
        <v>159</v>
      </c>
      <c r="B123" t="s">
        <v>12</v>
      </c>
      <c r="C123" t="s">
        <v>13</v>
      </c>
      <c r="D123" t="s">
        <v>14</v>
      </c>
      <c r="E123" t="s">
        <v>21</v>
      </c>
      <c r="F123">
        <v>0.999</v>
      </c>
      <c r="G123" t="s">
        <v>18</v>
      </c>
      <c r="H123">
        <v>0</v>
      </c>
      <c r="I123" s="6">
        <v>0</v>
      </c>
      <c r="J123">
        <v>1.6580522060394289E-3</v>
      </c>
      <c r="K123">
        <v>3.4969999999999999</v>
      </c>
      <c r="N123">
        <f>(CHOOSE(MATCH(D123,{"No Toxic","Toxic"},0),0.01,1))*9</f>
        <v>0.09</v>
      </c>
      <c r="O123" s="3">
        <f>(CHOOSE(MATCH(E123,{"NEG","NEU","POS"},0),1,0.01,-1)*F123*G123 + 3)*1.5</f>
        <v>4.5000000000001705E-3</v>
      </c>
      <c r="P123" s="3">
        <f t="shared" si="2"/>
        <v>0.01</v>
      </c>
      <c r="Q123" s="5">
        <f t="shared" si="3"/>
        <v>0.01</v>
      </c>
      <c r="R123" s="5">
        <f>(P123*0.5+O123*0.3+Q123*0.2 + 9*(CHOOSE(MATCH(D123,{"No Toxic","Toxic"},0),0.01,1)))/2</f>
        <v>4.9175000000000024E-2</v>
      </c>
    </row>
    <row r="124" spans="1:18" x14ac:dyDescent="0.3">
      <c r="A124" t="s">
        <v>160</v>
      </c>
      <c r="B124" t="s">
        <v>12</v>
      </c>
      <c r="C124" t="s">
        <v>13</v>
      </c>
      <c r="D124" t="s">
        <v>14</v>
      </c>
      <c r="E124" t="s">
        <v>21</v>
      </c>
      <c r="F124">
        <v>0.83399999999999996</v>
      </c>
      <c r="G124" t="s">
        <v>16</v>
      </c>
      <c r="H124">
        <v>0</v>
      </c>
      <c r="I124" s="6">
        <v>0</v>
      </c>
      <c r="J124">
        <v>0.24857202172279361</v>
      </c>
      <c r="K124">
        <v>3.0030000000000001</v>
      </c>
      <c r="N124">
        <f>(CHOOSE(MATCH(D124,{"No Toxic","Toxic"},0),0.01,1))*9</f>
        <v>0.09</v>
      </c>
      <c r="O124" s="3">
        <f>(CHOOSE(MATCH(E124,{"NEG","NEU","POS"},0),1,0.01,-1)*F124*G124 + 3)*1.5</f>
        <v>1.9980000000000002</v>
      </c>
      <c r="P124" s="3">
        <f t="shared" si="2"/>
        <v>0.01</v>
      </c>
      <c r="Q124" s="5">
        <f t="shared" si="3"/>
        <v>0.01</v>
      </c>
      <c r="R124" s="5">
        <f>(P124*0.5+O124*0.3+Q124*0.2 + 9*(CHOOSE(MATCH(D124,{"No Toxic","Toxic"},0),0.01,1)))/2</f>
        <v>0.34820000000000001</v>
      </c>
    </row>
    <row r="125" spans="1:18" x14ac:dyDescent="0.3">
      <c r="A125" t="s">
        <v>161</v>
      </c>
      <c r="B125" t="s">
        <v>12</v>
      </c>
      <c r="C125" t="s">
        <v>13</v>
      </c>
      <c r="D125" t="s">
        <v>14</v>
      </c>
      <c r="E125" t="s">
        <v>21</v>
      </c>
      <c r="F125">
        <v>0.99</v>
      </c>
      <c r="G125" t="s">
        <v>18</v>
      </c>
      <c r="H125">
        <v>0</v>
      </c>
      <c r="I125" s="6">
        <v>0</v>
      </c>
      <c r="J125">
        <v>1.4863193035125731E-2</v>
      </c>
      <c r="K125">
        <v>3.47</v>
      </c>
      <c r="N125">
        <f>(CHOOSE(MATCH(D125,{"No Toxic","Toxic"},0),0.01,1))*9</f>
        <v>0.09</v>
      </c>
      <c r="O125" s="3">
        <f>(CHOOSE(MATCH(E125,{"NEG","NEU","POS"},0),1,0.01,-1)*F125*G125 + 3)*1.5</f>
        <v>4.5000000000000373E-2</v>
      </c>
      <c r="P125" s="3">
        <f t="shared" si="2"/>
        <v>0.01</v>
      </c>
      <c r="Q125" s="5">
        <f t="shared" si="3"/>
        <v>0.01</v>
      </c>
      <c r="R125" s="5">
        <f>(P125*0.5+O125*0.3+Q125*0.2 + 9*(CHOOSE(MATCH(D125,{"No Toxic","Toxic"},0),0.01,1)))/2</f>
        <v>5.5250000000000049E-2</v>
      </c>
    </row>
    <row r="126" spans="1:18" x14ac:dyDescent="0.3">
      <c r="A126" t="s">
        <v>162</v>
      </c>
      <c r="B126" t="s">
        <v>12</v>
      </c>
      <c r="C126" t="s">
        <v>13</v>
      </c>
      <c r="D126" t="s">
        <v>14</v>
      </c>
      <c r="E126" t="s">
        <v>15</v>
      </c>
      <c r="F126">
        <v>0.86</v>
      </c>
      <c r="G126" t="s">
        <v>16</v>
      </c>
      <c r="H126">
        <v>0</v>
      </c>
      <c r="I126" s="6">
        <v>0</v>
      </c>
      <c r="J126">
        <v>1.5</v>
      </c>
      <c r="K126">
        <v>0.5</v>
      </c>
      <c r="N126">
        <f>(CHOOSE(MATCH(D126,{"No Toxic","Toxic"},0),0.01,1))*9</f>
        <v>0.09</v>
      </c>
      <c r="O126" s="3">
        <f>(CHOOSE(MATCH(E126,{"NEG","NEU","POS"},0),1,0.01,-1)*F126*G126 + 3)*1.5</f>
        <v>4.5258000000000003</v>
      </c>
      <c r="P126" s="3">
        <f t="shared" si="2"/>
        <v>0.01</v>
      </c>
      <c r="Q126" s="5">
        <f t="shared" si="3"/>
        <v>0.01</v>
      </c>
      <c r="R126" s="5">
        <f>(P126*0.5+O126*0.3+Q126*0.2 + 9*(CHOOSE(MATCH(D126,{"No Toxic","Toxic"},0),0.01,1)))/2</f>
        <v>0.72736999999999996</v>
      </c>
    </row>
    <row r="127" spans="1:18" x14ac:dyDescent="0.3">
      <c r="A127" t="s">
        <v>153</v>
      </c>
      <c r="B127" t="s">
        <v>12</v>
      </c>
      <c r="C127" t="s">
        <v>24</v>
      </c>
      <c r="D127" t="s">
        <v>14</v>
      </c>
      <c r="E127" t="s">
        <v>21</v>
      </c>
      <c r="F127">
        <v>0.999</v>
      </c>
      <c r="G127" t="s">
        <v>22</v>
      </c>
      <c r="H127">
        <v>0</v>
      </c>
      <c r="I127" s="6">
        <v>0.1</v>
      </c>
      <c r="J127">
        <v>2.2161304950714111E-3</v>
      </c>
      <c r="K127">
        <v>3.5459999999999998</v>
      </c>
      <c r="N127">
        <f>(CHOOSE(MATCH(D127,{"No Toxic","Toxic"},0),0.01,1))*9</f>
        <v>0.09</v>
      </c>
      <c r="O127" s="3">
        <f>(CHOOSE(MATCH(E127,{"NEG","NEU","POS"},0),1,0.01,-1)*F127*G127 + 3)*1.5</f>
        <v>4.5</v>
      </c>
      <c r="P127" s="3">
        <f t="shared" si="2"/>
        <v>0.01</v>
      </c>
      <c r="Q127" s="5">
        <f t="shared" si="3"/>
        <v>0.01</v>
      </c>
      <c r="R127" s="5">
        <f>(P127*0.5+O127*0.3+Q127*0.2 + 9*(CHOOSE(MATCH(D127,{"No Toxic","Toxic"},0),0.01,1)))/2</f>
        <v>0.72349999999999992</v>
      </c>
    </row>
    <row r="128" spans="1:18" x14ac:dyDescent="0.3">
      <c r="A128" t="s">
        <v>163</v>
      </c>
      <c r="B128" t="s">
        <v>12</v>
      </c>
      <c r="C128" t="s">
        <v>13</v>
      </c>
      <c r="D128" t="s">
        <v>14</v>
      </c>
      <c r="E128" t="s">
        <v>15</v>
      </c>
      <c r="F128">
        <v>0.998</v>
      </c>
      <c r="G128" t="s">
        <v>29</v>
      </c>
      <c r="H128">
        <v>0</v>
      </c>
      <c r="I128" s="6">
        <v>0</v>
      </c>
      <c r="J128">
        <v>1.5</v>
      </c>
      <c r="K128">
        <v>0.5</v>
      </c>
      <c r="N128">
        <f>(CHOOSE(MATCH(D128,{"No Toxic","Toxic"},0),0.01,1))*9</f>
        <v>0.09</v>
      </c>
      <c r="O128" s="3">
        <f>(CHOOSE(MATCH(E128,{"NEG","NEU","POS"},0),1,0.01,-1)*F128*G128 + 3)*1.5</f>
        <v>4.5149699999999999</v>
      </c>
      <c r="P128" s="3">
        <f t="shared" si="2"/>
        <v>0.01</v>
      </c>
      <c r="Q128" s="5">
        <f t="shared" si="3"/>
        <v>0.01</v>
      </c>
      <c r="R128" s="5">
        <f>(P128*0.5+O128*0.3+Q128*0.2 + 9*(CHOOSE(MATCH(D128,{"No Toxic","Toxic"},0),0.01,1)))/2</f>
        <v>0.72574549999999993</v>
      </c>
    </row>
    <row r="129" spans="1:18" x14ac:dyDescent="0.3">
      <c r="A129" t="s">
        <v>164</v>
      </c>
      <c r="B129" t="s">
        <v>12</v>
      </c>
      <c r="C129" t="s">
        <v>13</v>
      </c>
      <c r="D129" t="s">
        <v>14</v>
      </c>
      <c r="E129" t="s">
        <v>40</v>
      </c>
      <c r="F129">
        <v>0.98899999999999999</v>
      </c>
      <c r="G129" t="s">
        <v>18</v>
      </c>
      <c r="H129">
        <v>0</v>
      </c>
      <c r="I129" s="6">
        <v>0</v>
      </c>
      <c r="J129">
        <v>2.984181940555573</v>
      </c>
      <c r="K129">
        <v>-2.468</v>
      </c>
      <c r="N129">
        <f>(CHOOSE(MATCH(D129,{"No Toxic","Toxic"},0),0.01,1))*9</f>
        <v>0.09</v>
      </c>
      <c r="O129" s="3">
        <f>(CHOOSE(MATCH(E129,{"NEG","NEU","POS"},0),1,0.01,-1)*F129*G129 + 3)*1.5</f>
        <v>8.9505000000000017</v>
      </c>
      <c r="P129" s="3">
        <f t="shared" si="2"/>
        <v>0.01</v>
      </c>
      <c r="Q129" s="5">
        <f t="shared" si="3"/>
        <v>0.01</v>
      </c>
      <c r="R129" s="5">
        <f>(P129*0.5+O129*0.3+Q129*0.2 + 9*(CHOOSE(MATCH(D129,{"No Toxic","Toxic"},0),0.01,1)))/2</f>
        <v>1.3910750000000001</v>
      </c>
    </row>
    <row r="130" spans="1:18" x14ac:dyDescent="0.3">
      <c r="A130" t="s">
        <v>165</v>
      </c>
      <c r="B130" t="s">
        <v>12</v>
      </c>
      <c r="C130" t="s">
        <v>13</v>
      </c>
      <c r="D130" t="s">
        <v>14</v>
      </c>
      <c r="E130" t="s">
        <v>15</v>
      </c>
      <c r="F130">
        <v>0.96799999999999997</v>
      </c>
      <c r="G130" t="s">
        <v>18</v>
      </c>
      <c r="H130">
        <v>0</v>
      </c>
      <c r="I130" s="6">
        <v>0</v>
      </c>
      <c r="J130">
        <v>1.5</v>
      </c>
      <c r="K130">
        <v>0.5</v>
      </c>
      <c r="N130">
        <f>(CHOOSE(MATCH(D130,{"No Toxic","Toxic"},0),0.01,1))*9</f>
        <v>0.09</v>
      </c>
      <c r="O130" s="3">
        <f>(CHOOSE(MATCH(E130,{"NEG","NEU","POS"},0),1,0.01,-1)*F130*G130 + 3)*1.5</f>
        <v>4.5435600000000003</v>
      </c>
      <c r="P130" s="3">
        <f t="shared" si="2"/>
        <v>0.01</v>
      </c>
      <c r="Q130" s="5">
        <f t="shared" si="3"/>
        <v>0.01</v>
      </c>
      <c r="R130" s="5">
        <f>(P130*0.5+O130*0.3+Q130*0.2 + 9*(CHOOSE(MATCH(D130,{"No Toxic","Toxic"},0),0.01,1)))/2</f>
        <v>0.73003399999999996</v>
      </c>
    </row>
    <row r="131" spans="1:18" x14ac:dyDescent="0.3">
      <c r="A131" t="s">
        <v>166</v>
      </c>
      <c r="B131" t="s">
        <v>12</v>
      </c>
      <c r="C131" t="s">
        <v>13</v>
      </c>
      <c r="D131" t="s">
        <v>14</v>
      </c>
      <c r="E131" t="s">
        <v>40</v>
      </c>
      <c r="F131">
        <v>0.999</v>
      </c>
      <c r="G131" t="s">
        <v>22</v>
      </c>
      <c r="H131">
        <v>0</v>
      </c>
      <c r="I131" s="6">
        <v>0</v>
      </c>
      <c r="J131">
        <v>2.9987370371818538</v>
      </c>
      <c r="K131">
        <v>-2.4969999999999999</v>
      </c>
      <c r="N131">
        <f>(CHOOSE(MATCH(D131,{"No Toxic","Toxic"},0),0.01,1))*9</f>
        <v>0.09</v>
      </c>
      <c r="O131" s="3">
        <f>(CHOOSE(MATCH(E131,{"NEG","NEU","POS"},0),1,0.01,-1)*F131*G131 + 3)*1.5</f>
        <v>4.5</v>
      </c>
      <c r="P131" s="3">
        <f t="shared" ref="P131:P194" si="4">IF(G131*H131=0,0.01,G131*H131)</f>
        <v>0.01</v>
      </c>
      <c r="Q131" s="5">
        <f t="shared" ref="Q131:Q194" si="5">IF(I131*G131/4.5=0,0.01,I131*G131/4.5)</f>
        <v>0.01</v>
      </c>
      <c r="R131" s="5">
        <f>(P131*0.5+O131*0.3+Q131*0.2 + 9*(CHOOSE(MATCH(D131,{"No Toxic","Toxic"},0),0.01,1)))/2</f>
        <v>0.72349999999999992</v>
      </c>
    </row>
    <row r="132" spans="1:18" x14ac:dyDescent="0.3">
      <c r="A132" t="s">
        <v>167</v>
      </c>
      <c r="B132" t="s">
        <v>12</v>
      </c>
      <c r="C132" t="s">
        <v>13</v>
      </c>
      <c r="D132" t="s">
        <v>14</v>
      </c>
      <c r="E132" t="s">
        <v>21</v>
      </c>
      <c r="F132">
        <v>0.61199999999999999</v>
      </c>
      <c r="G132" t="s">
        <v>16</v>
      </c>
      <c r="H132">
        <v>0</v>
      </c>
      <c r="I132" s="6">
        <v>0</v>
      </c>
      <c r="J132">
        <v>0.58147099614143372</v>
      </c>
      <c r="K132">
        <v>2.3370000000000002</v>
      </c>
      <c r="N132">
        <f>(CHOOSE(MATCH(D132,{"No Toxic","Toxic"},0),0.01,1))*9</f>
        <v>0.09</v>
      </c>
      <c r="O132" s="3">
        <f>(CHOOSE(MATCH(E132,{"NEG","NEU","POS"},0),1,0.01,-1)*F132*G132 + 3)*1.5</f>
        <v>2.6640000000000001</v>
      </c>
      <c r="P132" s="3">
        <f t="shared" si="4"/>
        <v>0.01</v>
      </c>
      <c r="Q132" s="5">
        <f t="shared" si="5"/>
        <v>0.01</v>
      </c>
      <c r="R132" s="5">
        <f>(P132*0.5+O132*0.3+Q132*0.2 + 9*(CHOOSE(MATCH(D132,{"No Toxic","Toxic"},0),0.01,1)))/2</f>
        <v>0.4481</v>
      </c>
    </row>
    <row r="133" spans="1:18" x14ac:dyDescent="0.3">
      <c r="A133" t="s">
        <v>168</v>
      </c>
      <c r="B133" t="s">
        <v>12</v>
      </c>
      <c r="C133" t="s">
        <v>13</v>
      </c>
      <c r="D133" t="s">
        <v>14</v>
      </c>
      <c r="E133" t="s">
        <v>21</v>
      </c>
      <c r="F133">
        <v>0.999</v>
      </c>
      <c r="G133" t="s">
        <v>22</v>
      </c>
      <c r="H133">
        <v>0</v>
      </c>
      <c r="I133" s="6">
        <v>0</v>
      </c>
      <c r="J133">
        <v>2.2157728672027588E-3</v>
      </c>
      <c r="K133">
        <v>3.496</v>
      </c>
      <c r="N133">
        <f>(CHOOSE(MATCH(D133,{"No Toxic","Toxic"},0),0.01,1))*9</f>
        <v>0.09</v>
      </c>
      <c r="O133" s="3">
        <f>(CHOOSE(MATCH(E133,{"NEG","NEU","POS"},0),1,0.01,-1)*F133*G133 + 3)*1.5</f>
        <v>4.5</v>
      </c>
      <c r="P133" s="3">
        <f t="shared" si="4"/>
        <v>0.01</v>
      </c>
      <c r="Q133" s="5">
        <f t="shared" si="5"/>
        <v>0.01</v>
      </c>
      <c r="R133" s="5">
        <f>(P133*0.5+O133*0.3+Q133*0.2 + 9*(CHOOSE(MATCH(D133,{"No Toxic","Toxic"},0),0.01,1)))/2</f>
        <v>0.72349999999999992</v>
      </c>
    </row>
    <row r="134" spans="1:18" x14ac:dyDescent="0.3">
      <c r="A134" t="s">
        <v>169</v>
      </c>
      <c r="B134" t="s">
        <v>12</v>
      </c>
      <c r="C134" t="s">
        <v>13</v>
      </c>
      <c r="D134" t="s">
        <v>14</v>
      </c>
      <c r="E134" t="s">
        <v>15</v>
      </c>
      <c r="F134">
        <v>0.84099999999999997</v>
      </c>
      <c r="G134" t="s">
        <v>16</v>
      </c>
      <c r="H134">
        <v>0</v>
      </c>
      <c r="I134" s="6">
        <v>0</v>
      </c>
      <c r="J134">
        <v>1.5</v>
      </c>
      <c r="K134">
        <v>0.5</v>
      </c>
      <c r="N134">
        <f>(CHOOSE(MATCH(D134,{"No Toxic","Toxic"},0),0.01,1))*9</f>
        <v>0.09</v>
      </c>
      <c r="O134" s="3">
        <f>(CHOOSE(MATCH(E134,{"NEG","NEU","POS"},0),1,0.01,-1)*F134*G134 + 3)*1.5</f>
        <v>4.5252300000000005</v>
      </c>
      <c r="P134" s="3">
        <f t="shared" si="4"/>
        <v>0.01</v>
      </c>
      <c r="Q134" s="5">
        <f t="shared" si="5"/>
        <v>0.01</v>
      </c>
      <c r="R134" s="5">
        <f>(P134*0.5+O134*0.3+Q134*0.2 + 9*(CHOOSE(MATCH(D134,{"No Toxic","Toxic"},0),0.01,1)))/2</f>
        <v>0.7272845</v>
      </c>
    </row>
    <row r="135" spans="1:18" x14ac:dyDescent="0.3">
      <c r="A135" t="s">
        <v>170</v>
      </c>
      <c r="B135" t="s">
        <v>12</v>
      </c>
      <c r="C135" t="s">
        <v>171</v>
      </c>
      <c r="D135" t="s">
        <v>14</v>
      </c>
      <c r="E135" t="s">
        <v>15</v>
      </c>
      <c r="F135">
        <v>0.99099999999999999</v>
      </c>
      <c r="G135" t="s">
        <v>18</v>
      </c>
      <c r="H135">
        <v>0</v>
      </c>
      <c r="I135" s="6">
        <v>0.2</v>
      </c>
      <c r="J135">
        <v>1.5</v>
      </c>
      <c r="K135">
        <v>0.6</v>
      </c>
      <c r="N135">
        <f>(CHOOSE(MATCH(D135,{"No Toxic","Toxic"},0),0.01,1))*9</f>
        <v>0.09</v>
      </c>
      <c r="O135" s="3">
        <f>(CHOOSE(MATCH(E135,{"NEG","NEU","POS"},0),1,0.01,-1)*F135*G135 + 3)*1.5</f>
        <v>4.5445949999999993</v>
      </c>
      <c r="P135" s="3">
        <f t="shared" si="4"/>
        <v>0.01</v>
      </c>
      <c r="Q135" s="5">
        <f t="shared" si="5"/>
        <v>0.13333333333333336</v>
      </c>
      <c r="R135" s="5">
        <f>(P135*0.5+O135*0.3+Q135*0.2 + 9*(CHOOSE(MATCH(D135,{"No Toxic","Toxic"},0),0.01,1)))/2</f>
        <v>0.74252258333333321</v>
      </c>
    </row>
    <row r="136" spans="1:18" x14ac:dyDescent="0.3">
      <c r="A136" t="s">
        <v>172</v>
      </c>
      <c r="B136" t="s">
        <v>12</v>
      </c>
      <c r="C136" t="s">
        <v>13</v>
      </c>
      <c r="D136" t="s">
        <v>14</v>
      </c>
      <c r="E136" t="s">
        <v>15</v>
      </c>
      <c r="F136">
        <v>0.999</v>
      </c>
      <c r="G136" t="s">
        <v>18</v>
      </c>
      <c r="H136">
        <v>0</v>
      </c>
      <c r="I136" s="6">
        <v>0</v>
      </c>
      <c r="J136">
        <v>1.5</v>
      </c>
      <c r="K136">
        <v>0.5</v>
      </c>
      <c r="N136">
        <f>(CHOOSE(MATCH(D136,{"No Toxic","Toxic"},0),0.01,1))*9</f>
        <v>0.09</v>
      </c>
      <c r="O136" s="3">
        <f>(CHOOSE(MATCH(E136,{"NEG","NEU","POS"},0),1,0.01,-1)*F136*G136 + 3)*1.5</f>
        <v>4.5449549999999999</v>
      </c>
      <c r="P136" s="3">
        <f t="shared" si="4"/>
        <v>0.01</v>
      </c>
      <c r="Q136" s="5">
        <f t="shared" si="5"/>
        <v>0.01</v>
      </c>
      <c r="R136" s="5">
        <f>(P136*0.5+O136*0.3+Q136*0.2 + 9*(CHOOSE(MATCH(D136,{"No Toxic","Toxic"},0),0.01,1)))/2</f>
        <v>0.7302432499999999</v>
      </c>
    </row>
    <row r="137" spans="1:18" x14ac:dyDescent="0.3">
      <c r="A137" t="s">
        <v>173</v>
      </c>
      <c r="B137" t="s">
        <v>12</v>
      </c>
      <c r="C137" t="s">
        <v>13</v>
      </c>
      <c r="D137" t="s">
        <v>14</v>
      </c>
      <c r="E137" t="s">
        <v>21</v>
      </c>
      <c r="F137">
        <v>0.88800000000000001</v>
      </c>
      <c r="G137" t="s">
        <v>18</v>
      </c>
      <c r="H137">
        <v>0</v>
      </c>
      <c r="I137" s="6">
        <v>0</v>
      </c>
      <c r="J137">
        <v>0.16789063811302191</v>
      </c>
      <c r="K137">
        <v>3.1640000000000001</v>
      </c>
      <c r="N137">
        <f>(CHOOSE(MATCH(D137,{"No Toxic","Toxic"},0),0.01,1))*9</f>
        <v>0.09</v>
      </c>
      <c r="O137" s="3">
        <f>(CHOOSE(MATCH(E137,{"NEG","NEU","POS"},0),1,0.01,-1)*F137*G137 + 3)*1.5</f>
        <v>0.50399999999999978</v>
      </c>
      <c r="P137" s="3">
        <f t="shared" si="4"/>
        <v>0.01</v>
      </c>
      <c r="Q137" s="5">
        <f t="shared" si="5"/>
        <v>0.01</v>
      </c>
      <c r="R137" s="5">
        <f>(P137*0.5+O137*0.3+Q137*0.2 + 9*(CHOOSE(MATCH(D137,{"No Toxic","Toxic"},0),0.01,1)))/2</f>
        <v>0.12409999999999996</v>
      </c>
    </row>
    <row r="138" spans="1:18" x14ac:dyDescent="0.3">
      <c r="A138" t="s">
        <v>174</v>
      </c>
      <c r="B138" t="s">
        <v>12</v>
      </c>
      <c r="C138" t="s">
        <v>24</v>
      </c>
      <c r="D138" t="s">
        <v>14</v>
      </c>
      <c r="E138" t="s">
        <v>21</v>
      </c>
      <c r="F138">
        <v>0.998</v>
      </c>
      <c r="G138" t="s">
        <v>18</v>
      </c>
      <c r="H138">
        <v>0</v>
      </c>
      <c r="I138" s="6">
        <v>0.1</v>
      </c>
      <c r="J138">
        <v>2.8929412364959721E-3</v>
      </c>
      <c r="K138">
        <v>3.544</v>
      </c>
      <c r="N138">
        <f>(CHOOSE(MATCH(D138,{"No Toxic","Toxic"},0),0.01,1))*9</f>
        <v>0.09</v>
      </c>
      <c r="O138" s="3">
        <f>(CHOOSE(MATCH(E138,{"NEG","NEU","POS"},0),1,0.01,-1)*F138*G138 + 3)*1.5</f>
        <v>9.0000000000003411E-3</v>
      </c>
      <c r="P138" s="3">
        <f t="shared" si="4"/>
        <v>0.01</v>
      </c>
      <c r="Q138" s="5">
        <f t="shared" si="5"/>
        <v>6.666666666666668E-2</v>
      </c>
      <c r="R138" s="5">
        <f>(P138*0.5+O138*0.3+Q138*0.2 + 9*(CHOOSE(MATCH(D138,{"No Toxic","Toxic"},0),0.01,1)))/2</f>
        <v>5.5516666666666714E-2</v>
      </c>
    </row>
    <row r="139" spans="1:18" x14ac:dyDescent="0.3">
      <c r="A139" t="s">
        <v>175</v>
      </c>
      <c r="B139" t="s">
        <v>12</v>
      </c>
      <c r="C139" t="s">
        <v>13</v>
      </c>
      <c r="D139" t="s">
        <v>14</v>
      </c>
      <c r="E139" t="s">
        <v>21</v>
      </c>
      <c r="F139">
        <v>0.81799999999999995</v>
      </c>
      <c r="G139" t="s">
        <v>16</v>
      </c>
      <c r="H139">
        <v>0</v>
      </c>
      <c r="I139" s="6">
        <v>0</v>
      </c>
      <c r="J139">
        <v>0.27335920929908752</v>
      </c>
      <c r="K139">
        <v>2.9529999999999998</v>
      </c>
      <c r="N139">
        <f>(CHOOSE(MATCH(D139,{"No Toxic","Toxic"},0),0.01,1))*9</f>
        <v>0.09</v>
      </c>
      <c r="O139" s="3">
        <f>(CHOOSE(MATCH(E139,{"NEG","NEU","POS"},0),1,0.01,-1)*F139*G139 + 3)*1.5</f>
        <v>2.0460000000000003</v>
      </c>
      <c r="P139" s="3">
        <f t="shared" si="4"/>
        <v>0.01</v>
      </c>
      <c r="Q139" s="5">
        <f t="shared" si="5"/>
        <v>0.01</v>
      </c>
      <c r="R139" s="5">
        <f>(P139*0.5+O139*0.3+Q139*0.2 + 9*(CHOOSE(MATCH(D139,{"No Toxic","Toxic"},0),0.01,1)))/2</f>
        <v>0.35539999999999999</v>
      </c>
    </row>
    <row r="140" spans="1:18" x14ac:dyDescent="0.3">
      <c r="A140" t="s">
        <v>176</v>
      </c>
      <c r="B140" t="s">
        <v>12</v>
      </c>
      <c r="C140" t="s">
        <v>177</v>
      </c>
      <c r="D140" t="s">
        <v>14</v>
      </c>
      <c r="E140" t="s">
        <v>21</v>
      </c>
      <c r="F140">
        <v>0.999</v>
      </c>
      <c r="G140" t="s">
        <v>18</v>
      </c>
      <c r="H140">
        <v>0</v>
      </c>
      <c r="I140" s="6">
        <v>0.2</v>
      </c>
      <c r="J140">
        <v>1.845628023147583E-3</v>
      </c>
      <c r="K140">
        <v>3.5960000000000001</v>
      </c>
      <c r="N140">
        <f>(CHOOSE(MATCH(D140,{"No Toxic","Toxic"},0),0.01,1))*9</f>
        <v>0.09</v>
      </c>
      <c r="O140" s="3">
        <f>(CHOOSE(MATCH(E140,{"NEG","NEU","POS"},0),1,0.01,-1)*F140*G140 + 3)*1.5</f>
        <v>4.5000000000001705E-3</v>
      </c>
      <c r="P140" s="3">
        <f t="shared" si="4"/>
        <v>0.01</v>
      </c>
      <c r="Q140" s="5">
        <f t="shared" si="5"/>
        <v>0.13333333333333336</v>
      </c>
      <c r="R140" s="5">
        <f>(P140*0.5+O140*0.3+Q140*0.2 + 9*(CHOOSE(MATCH(D140,{"No Toxic","Toxic"},0),0.01,1)))/2</f>
        <v>6.1508333333333359E-2</v>
      </c>
    </row>
    <row r="141" spans="1:18" x14ac:dyDescent="0.3">
      <c r="A141" t="s">
        <v>178</v>
      </c>
      <c r="B141" t="s">
        <v>12</v>
      </c>
      <c r="C141" t="s">
        <v>13</v>
      </c>
      <c r="D141" t="s">
        <v>14</v>
      </c>
      <c r="E141" t="s">
        <v>21</v>
      </c>
      <c r="F141">
        <v>0.997</v>
      </c>
      <c r="G141" t="s">
        <v>18</v>
      </c>
      <c r="H141">
        <v>0</v>
      </c>
      <c r="I141" s="6">
        <v>0</v>
      </c>
      <c r="J141">
        <v>4.1516125202178964E-3</v>
      </c>
      <c r="K141">
        <v>3.492</v>
      </c>
      <c r="N141">
        <f>(CHOOSE(MATCH(D141,{"No Toxic","Toxic"},0),0.01,1))*9</f>
        <v>0.09</v>
      </c>
      <c r="O141" s="3">
        <f>(CHOOSE(MATCH(E141,{"NEG","NEU","POS"},0),1,0.01,-1)*F141*G141 + 3)*1.5</f>
        <v>1.3499999999999845E-2</v>
      </c>
      <c r="P141" s="3">
        <f t="shared" si="4"/>
        <v>0.01</v>
      </c>
      <c r="Q141" s="5">
        <f t="shared" si="5"/>
        <v>0.01</v>
      </c>
      <c r="R141" s="5">
        <f>(P141*0.5+O141*0.3+Q141*0.2 + 9*(CHOOSE(MATCH(D141,{"No Toxic","Toxic"},0),0.01,1)))/2</f>
        <v>5.0524999999999973E-2</v>
      </c>
    </row>
    <row r="142" spans="1:18" x14ac:dyDescent="0.3">
      <c r="A142" t="s">
        <v>179</v>
      </c>
      <c r="B142" t="s">
        <v>12</v>
      </c>
      <c r="C142" t="s">
        <v>13</v>
      </c>
      <c r="D142" t="s">
        <v>14</v>
      </c>
      <c r="E142" t="s">
        <v>15</v>
      </c>
      <c r="F142">
        <v>0.999</v>
      </c>
      <c r="G142" t="s">
        <v>29</v>
      </c>
      <c r="H142">
        <v>0</v>
      </c>
      <c r="I142" s="6">
        <v>0</v>
      </c>
      <c r="J142">
        <v>1.5</v>
      </c>
      <c r="K142">
        <v>0.5</v>
      </c>
      <c r="N142">
        <f>(CHOOSE(MATCH(D142,{"No Toxic","Toxic"},0),0.01,1))*9</f>
        <v>0.09</v>
      </c>
      <c r="O142" s="3">
        <f>(CHOOSE(MATCH(E142,{"NEG","NEU","POS"},0),1,0.01,-1)*F142*G142 + 3)*1.5</f>
        <v>4.5149850000000002</v>
      </c>
      <c r="P142" s="3">
        <f t="shared" si="4"/>
        <v>0.01</v>
      </c>
      <c r="Q142" s="5">
        <f t="shared" si="5"/>
        <v>0.01</v>
      </c>
      <c r="R142" s="5">
        <f>(P142*0.5+O142*0.3+Q142*0.2 + 9*(CHOOSE(MATCH(D142,{"No Toxic","Toxic"},0),0.01,1)))/2</f>
        <v>0.72574775000000002</v>
      </c>
    </row>
    <row r="143" spans="1:18" x14ac:dyDescent="0.3">
      <c r="A143" t="s">
        <v>180</v>
      </c>
      <c r="B143" t="s">
        <v>12</v>
      </c>
      <c r="C143" t="s">
        <v>20</v>
      </c>
      <c r="D143" t="s">
        <v>14</v>
      </c>
      <c r="E143" t="s">
        <v>21</v>
      </c>
      <c r="F143">
        <v>0.999</v>
      </c>
      <c r="G143" t="s">
        <v>18</v>
      </c>
      <c r="H143">
        <v>0</v>
      </c>
      <c r="I143" s="6">
        <v>1.25</v>
      </c>
      <c r="J143">
        <v>2.1496117115020752E-3</v>
      </c>
      <c r="K143">
        <v>4.1210000000000004</v>
      </c>
      <c r="N143">
        <f>(CHOOSE(MATCH(D143,{"No Toxic","Toxic"},0),0.01,1))*9</f>
        <v>0.09</v>
      </c>
      <c r="O143" s="3">
        <f>(CHOOSE(MATCH(E143,{"NEG","NEU","POS"},0),1,0.01,-1)*F143*G143 + 3)*1.5</f>
        <v>4.5000000000001705E-3</v>
      </c>
      <c r="P143" s="3">
        <f t="shared" si="4"/>
        <v>0.01</v>
      </c>
      <c r="Q143" s="5">
        <f t="shared" si="5"/>
        <v>0.83333333333333337</v>
      </c>
      <c r="R143" s="5">
        <f>(P143*0.5+O143*0.3+Q143*0.2 + 9*(CHOOSE(MATCH(D143,{"No Toxic","Toxic"},0),0.01,1)))/2</f>
        <v>0.13150833333333337</v>
      </c>
    </row>
    <row r="144" spans="1:18" x14ac:dyDescent="0.3">
      <c r="A144" t="s">
        <v>181</v>
      </c>
      <c r="B144" t="s">
        <v>12</v>
      </c>
      <c r="C144" t="s">
        <v>13</v>
      </c>
      <c r="D144" t="s">
        <v>14</v>
      </c>
      <c r="E144" t="s">
        <v>21</v>
      </c>
      <c r="F144">
        <v>0.995</v>
      </c>
      <c r="G144" t="s">
        <v>16</v>
      </c>
      <c r="H144">
        <v>0</v>
      </c>
      <c r="I144" s="6">
        <v>0</v>
      </c>
      <c r="J144">
        <v>7.3293149471282959E-3</v>
      </c>
      <c r="K144">
        <v>3.4849999999999999</v>
      </c>
      <c r="N144">
        <f>(CHOOSE(MATCH(D144,{"No Toxic","Toxic"},0),0.01,1))*9</f>
        <v>0.09</v>
      </c>
      <c r="O144" s="3">
        <f>(CHOOSE(MATCH(E144,{"NEG","NEU","POS"},0),1,0.01,-1)*F144*G144 + 3)*1.5</f>
        <v>1.5150000000000001</v>
      </c>
      <c r="P144" s="3">
        <f t="shared" si="4"/>
        <v>0.01</v>
      </c>
      <c r="Q144" s="5">
        <f t="shared" si="5"/>
        <v>0.01</v>
      </c>
      <c r="R144" s="5">
        <f>(P144*0.5+O144*0.3+Q144*0.2 + 9*(CHOOSE(MATCH(D144,{"No Toxic","Toxic"},0),0.01,1)))/2</f>
        <v>0.27575</v>
      </c>
    </row>
    <row r="145" spans="1:18" x14ac:dyDescent="0.3">
      <c r="A145" t="s">
        <v>182</v>
      </c>
      <c r="B145" t="s">
        <v>12</v>
      </c>
      <c r="C145" t="s">
        <v>183</v>
      </c>
      <c r="D145" t="s">
        <v>14</v>
      </c>
      <c r="E145" t="s">
        <v>21</v>
      </c>
      <c r="F145">
        <v>0.998</v>
      </c>
      <c r="G145" t="s">
        <v>29</v>
      </c>
      <c r="H145">
        <v>0</v>
      </c>
      <c r="I145" s="6">
        <v>1</v>
      </c>
      <c r="J145">
        <v>2.692937850952148E-3</v>
      </c>
      <c r="K145">
        <v>3.9950000000000001</v>
      </c>
      <c r="N145">
        <f>(CHOOSE(MATCH(D145,{"No Toxic","Toxic"},0),0.01,1))*9</f>
        <v>0.09</v>
      </c>
      <c r="O145" s="3">
        <f>(CHOOSE(MATCH(E145,{"NEG","NEU","POS"},0),1,0.01,-1)*F145*G145 + 3)*1.5</f>
        <v>3.0029999999999997</v>
      </c>
      <c r="P145" s="3">
        <f t="shared" si="4"/>
        <v>0.01</v>
      </c>
      <c r="Q145" s="5">
        <f t="shared" si="5"/>
        <v>0.22222222222222221</v>
      </c>
      <c r="R145" s="5">
        <f>(P145*0.5+O145*0.3+Q145*0.2 + 9*(CHOOSE(MATCH(D145,{"No Toxic","Toxic"},0),0.01,1)))/2</f>
        <v>0.52017222222222215</v>
      </c>
    </row>
    <row r="146" spans="1:18" x14ac:dyDescent="0.3">
      <c r="A146" t="s">
        <v>184</v>
      </c>
      <c r="B146" t="s">
        <v>12</v>
      </c>
      <c r="C146" t="s">
        <v>13</v>
      </c>
      <c r="D146" t="s">
        <v>14</v>
      </c>
      <c r="E146" t="s">
        <v>21</v>
      </c>
      <c r="F146">
        <v>0.98699999999999999</v>
      </c>
      <c r="G146" t="s">
        <v>18</v>
      </c>
      <c r="H146">
        <v>0</v>
      </c>
      <c r="I146" s="6">
        <v>0</v>
      </c>
      <c r="J146">
        <v>1.8809795379638668E-2</v>
      </c>
      <c r="K146">
        <v>3.4620000000000002</v>
      </c>
      <c r="N146">
        <f>(CHOOSE(MATCH(D146,{"No Toxic","Toxic"},0),0.01,1))*9</f>
        <v>0.09</v>
      </c>
      <c r="O146" s="3">
        <f>(CHOOSE(MATCH(E146,{"NEG","NEU","POS"},0),1,0.01,-1)*F146*G146 + 3)*1.5</f>
        <v>5.8500000000000218E-2</v>
      </c>
      <c r="P146" s="3">
        <f t="shared" si="4"/>
        <v>0.01</v>
      </c>
      <c r="Q146" s="5">
        <f t="shared" si="5"/>
        <v>0.01</v>
      </c>
      <c r="R146" s="5">
        <f>(P146*0.5+O146*0.3+Q146*0.2 + 9*(CHOOSE(MATCH(D146,{"No Toxic","Toxic"},0),0.01,1)))/2</f>
        <v>5.7275000000000034E-2</v>
      </c>
    </row>
    <row r="147" spans="1:18" x14ac:dyDescent="0.3">
      <c r="A147" t="s">
        <v>185</v>
      </c>
      <c r="B147" t="s">
        <v>12</v>
      </c>
      <c r="C147" t="s">
        <v>13</v>
      </c>
      <c r="D147" t="s">
        <v>14</v>
      </c>
      <c r="E147" t="s">
        <v>21</v>
      </c>
      <c r="F147">
        <v>0.74399999999999999</v>
      </c>
      <c r="G147" t="s">
        <v>22</v>
      </c>
      <c r="H147">
        <v>0</v>
      </c>
      <c r="I147" s="6">
        <v>0</v>
      </c>
      <c r="J147">
        <v>0.38447937369346619</v>
      </c>
      <c r="K147">
        <v>2.7309999999999999</v>
      </c>
      <c r="N147">
        <f>(CHOOSE(MATCH(D147,{"No Toxic","Toxic"},0),0.01,1))*9</f>
        <v>0.09</v>
      </c>
      <c r="O147" s="3">
        <f>(CHOOSE(MATCH(E147,{"NEG","NEU","POS"},0),1,0.01,-1)*F147*G147 + 3)*1.5</f>
        <v>4.5</v>
      </c>
      <c r="P147" s="3">
        <f t="shared" si="4"/>
        <v>0.01</v>
      </c>
      <c r="Q147" s="5">
        <f t="shared" si="5"/>
        <v>0.01</v>
      </c>
      <c r="R147" s="5">
        <f>(P147*0.5+O147*0.3+Q147*0.2 + 9*(CHOOSE(MATCH(D147,{"No Toxic","Toxic"},0),0.01,1)))/2</f>
        <v>0.72349999999999992</v>
      </c>
    </row>
    <row r="148" spans="1:18" x14ac:dyDescent="0.3">
      <c r="A148" t="s">
        <v>186</v>
      </c>
      <c r="B148" t="s">
        <v>12</v>
      </c>
      <c r="C148" t="s">
        <v>187</v>
      </c>
      <c r="D148" t="s">
        <v>14</v>
      </c>
      <c r="E148" t="s">
        <v>15</v>
      </c>
      <c r="F148">
        <v>0.998</v>
      </c>
      <c r="G148" t="s">
        <v>29</v>
      </c>
      <c r="H148">
        <v>0</v>
      </c>
      <c r="I148" s="6">
        <v>0.83333333333333337</v>
      </c>
      <c r="J148">
        <v>1.5</v>
      </c>
      <c r="K148">
        <v>0.91700000000000004</v>
      </c>
      <c r="N148">
        <f>(CHOOSE(MATCH(D148,{"No Toxic","Toxic"},0),0.01,1))*9</f>
        <v>0.09</v>
      </c>
      <c r="O148" s="3">
        <f>(CHOOSE(MATCH(E148,{"NEG","NEU","POS"},0),1,0.01,-1)*F148*G148 + 3)*1.5</f>
        <v>4.5149699999999999</v>
      </c>
      <c r="P148" s="3">
        <f t="shared" si="4"/>
        <v>0.01</v>
      </c>
      <c r="Q148" s="5">
        <f t="shared" si="5"/>
        <v>0.1851851851851852</v>
      </c>
      <c r="R148" s="5">
        <f>(P148*0.5+O148*0.3+Q148*0.2 + 9*(CHOOSE(MATCH(D148,{"No Toxic","Toxic"},0),0.01,1)))/2</f>
        <v>0.74326401851851842</v>
      </c>
    </row>
    <row r="149" spans="1:18" x14ac:dyDescent="0.3">
      <c r="A149" t="s">
        <v>188</v>
      </c>
      <c r="B149" t="s">
        <v>12</v>
      </c>
      <c r="C149" t="s">
        <v>13</v>
      </c>
      <c r="D149" t="s">
        <v>14</v>
      </c>
      <c r="E149" t="s">
        <v>15</v>
      </c>
      <c r="F149">
        <v>0.89300000000000002</v>
      </c>
      <c r="G149" t="s">
        <v>29</v>
      </c>
      <c r="H149">
        <v>0</v>
      </c>
      <c r="I149" s="6">
        <v>0</v>
      </c>
      <c r="J149">
        <v>1.5</v>
      </c>
      <c r="K149">
        <v>0.5</v>
      </c>
      <c r="N149">
        <f>(CHOOSE(MATCH(D149,{"No Toxic","Toxic"},0),0.01,1))*9</f>
        <v>0.09</v>
      </c>
      <c r="O149" s="3">
        <f>(CHOOSE(MATCH(E149,{"NEG","NEU","POS"},0),1,0.01,-1)*F149*G149 + 3)*1.5</f>
        <v>4.513395</v>
      </c>
      <c r="P149" s="3">
        <f t="shared" si="4"/>
        <v>0.01</v>
      </c>
      <c r="Q149" s="5">
        <f t="shared" si="5"/>
        <v>0.01</v>
      </c>
      <c r="R149" s="5">
        <f>(P149*0.5+O149*0.3+Q149*0.2 + 9*(CHOOSE(MATCH(D149,{"No Toxic","Toxic"},0),0.01,1)))/2</f>
        <v>0.72550924999999999</v>
      </c>
    </row>
    <row r="150" spans="1:18" x14ac:dyDescent="0.3">
      <c r="A150" t="s">
        <v>189</v>
      </c>
      <c r="B150" t="s">
        <v>12</v>
      </c>
      <c r="C150" t="s">
        <v>190</v>
      </c>
      <c r="D150" t="s">
        <v>14</v>
      </c>
      <c r="E150" t="s">
        <v>21</v>
      </c>
      <c r="F150">
        <v>0.998</v>
      </c>
      <c r="G150" t="s">
        <v>29</v>
      </c>
      <c r="H150">
        <v>0</v>
      </c>
      <c r="I150" s="6">
        <v>5.0999999999999996</v>
      </c>
      <c r="J150">
        <v>2.370536327362061E-3</v>
      </c>
      <c r="K150">
        <v>6.0449999999999999</v>
      </c>
      <c r="N150">
        <f>(CHOOSE(MATCH(D150,{"No Toxic","Toxic"},0),0.01,1))*9</f>
        <v>0.09</v>
      </c>
      <c r="O150" s="3">
        <f>(CHOOSE(MATCH(E150,{"NEG","NEU","POS"},0),1,0.01,-1)*F150*G150 + 3)*1.5</f>
        <v>3.0029999999999997</v>
      </c>
      <c r="P150" s="3">
        <f t="shared" si="4"/>
        <v>0.01</v>
      </c>
      <c r="Q150" s="5">
        <f t="shared" si="5"/>
        <v>1.1333333333333333</v>
      </c>
      <c r="R150" s="5">
        <f>(P150*0.5+O150*0.3+Q150*0.2 + 9*(CHOOSE(MATCH(D150,{"No Toxic","Toxic"},0),0.01,1)))/2</f>
        <v>0.61128333333333329</v>
      </c>
    </row>
    <row r="151" spans="1:18" x14ac:dyDescent="0.3">
      <c r="A151" t="s">
        <v>191</v>
      </c>
      <c r="B151" t="s">
        <v>12</v>
      </c>
      <c r="C151" t="s">
        <v>192</v>
      </c>
      <c r="D151" t="s">
        <v>14</v>
      </c>
      <c r="E151" t="s">
        <v>40</v>
      </c>
      <c r="F151">
        <v>0.999</v>
      </c>
      <c r="G151" t="s">
        <v>18</v>
      </c>
      <c r="H151">
        <v>0</v>
      </c>
      <c r="I151" s="6">
        <v>0.1</v>
      </c>
      <c r="J151">
        <v>2.9985358715057369</v>
      </c>
      <c r="K151">
        <v>-2.4470000000000001</v>
      </c>
      <c r="N151">
        <f>(CHOOSE(MATCH(D151,{"No Toxic","Toxic"},0),0.01,1))*9</f>
        <v>0.09</v>
      </c>
      <c r="O151" s="3">
        <f>(CHOOSE(MATCH(E151,{"NEG","NEU","POS"},0),1,0.01,-1)*F151*G151 + 3)*1.5</f>
        <v>8.9954999999999998</v>
      </c>
      <c r="P151" s="3">
        <f t="shared" si="4"/>
        <v>0.01</v>
      </c>
      <c r="Q151" s="5">
        <f t="shared" si="5"/>
        <v>6.666666666666668E-2</v>
      </c>
      <c r="R151" s="5">
        <f>(P151*0.5+O151*0.3+Q151*0.2 + 9*(CHOOSE(MATCH(D151,{"No Toxic","Toxic"},0),0.01,1)))/2</f>
        <v>1.4034916666666664</v>
      </c>
    </row>
    <row r="152" spans="1:18" x14ac:dyDescent="0.3">
      <c r="A152" t="s">
        <v>193</v>
      </c>
      <c r="B152" t="s">
        <v>12</v>
      </c>
      <c r="C152" t="s">
        <v>194</v>
      </c>
      <c r="D152" t="s">
        <v>14</v>
      </c>
      <c r="E152" t="s">
        <v>40</v>
      </c>
      <c r="F152">
        <v>0.90700000000000003</v>
      </c>
      <c r="G152" t="s">
        <v>18</v>
      </c>
      <c r="H152">
        <v>0</v>
      </c>
      <c r="I152" s="6">
        <v>0.3</v>
      </c>
      <c r="J152">
        <v>2.860814094543457</v>
      </c>
      <c r="K152">
        <v>-2.0720000000000001</v>
      </c>
      <c r="N152">
        <f>(CHOOSE(MATCH(D152,{"No Toxic","Toxic"},0),0.01,1))*9</f>
        <v>0.09</v>
      </c>
      <c r="O152" s="3">
        <f>(CHOOSE(MATCH(E152,{"NEG","NEU","POS"},0),1,0.01,-1)*F152*G152 + 3)*1.5</f>
        <v>8.5815000000000001</v>
      </c>
      <c r="P152" s="3">
        <f t="shared" si="4"/>
        <v>0.01</v>
      </c>
      <c r="Q152" s="5">
        <f t="shared" si="5"/>
        <v>0.19999999999999998</v>
      </c>
      <c r="R152" s="5">
        <f>(P152*0.5+O152*0.3+Q152*0.2 + 9*(CHOOSE(MATCH(D152,{"No Toxic","Toxic"},0),0.01,1)))/2</f>
        <v>1.354725</v>
      </c>
    </row>
    <row r="153" spans="1:18" x14ac:dyDescent="0.3">
      <c r="A153" t="s">
        <v>175</v>
      </c>
      <c r="B153" t="s">
        <v>12</v>
      </c>
      <c r="C153" t="s">
        <v>13</v>
      </c>
      <c r="D153" t="s">
        <v>14</v>
      </c>
      <c r="E153" t="s">
        <v>21</v>
      </c>
      <c r="F153">
        <v>0.81799999999999995</v>
      </c>
      <c r="G153" t="s">
        <v>16</v>
      </c>
      <c r="H153">
        <v>0</v>
      </c>
      <c r="I153" s="6">
        <v>0</v>
      </c>
      <c r="J153">
        <v>0.27335920929908752</v>
      </c>
      <c r="K153">
        <v>2.9529999999999998</v>
      </c>
      <c r="N153">
        <f>(CHOOSE(MATCH(D153,{"No Toxic","Toxic"},0),0.01,1))*9</f>
        <v>0.09</v>
      </c>
      <c r="O153" s="3">
        <f>(CHOOSE(MATCH(E153,{"NEG","NEU","POS"},0),1,0.01,-1)*F153*G153 + 3)*1.5</f>
        <v>2.0460000000000003</v>
      </c>
      <c r="P153" s="3">
        <f t="shared" si="4"/>
        <v>0.01</v>
      </c>
      <c r="Q153" s="5">
        <f t="shared" si="5"/>
        <v>0.01</v>
      </c>
      <c r="R153" s="5">
        <f>(P153*0.5+O153*0.3+Q153*0.2 + 9*(CHOOSE(MATCH(D153,{"No Toxic","Toxic"},0),0.01,1)))/2</f>
        <v>0.35539999999999999</v>
      </c>
    </row>
    <row r="154" spans="1:18" x14ac:dyDescent="0.3">
      <c r="A154" t="s">
        <v>195</v>
      </c>
      <c r="B154" t="s">
        <v>12</v>
      </c>
      <c r="C154" t="s">
        <v>13</v>
      </c>
      <c r="D154" t="s">
        <v>14</v>
      </c>
      <c r="E154" t="s">
        <v>15</v>
      </c>
      <c r="F154">
        <v>0.997</v>
      </c>
      <c r="G154" t="s">
        <v>16</v>
      </c>
      <c r="H154">
        <v>0</v>
      </c>
      <c r="I154" s="6">
        <v>0</v>
      </c>
      <c r="J154">
        <v>1.5</v>
      </c>
      <c r="K154">
        <v>0.5</v>
      </c>
      <c r="N154">
        <f>(CHOOSE(MATCH(D154,{"No Toxic","Toxic"},0),0.01,1))*9</f>
        <v>0.09</v>
      </c>
      <c r="O154" s="3">
        <f>(CHOOSE(MATCH(E154,{"NEG","NEU","POS"},0),1,0.01,-1)*F154*G154 + 3)*1.5</f>
        <v>4.5299100000000001</v>
      </c>
      <c r="P154" s="3">
        <f t="shared" si="4"/>
        <v>0.01</v>
      </c>
      <c r="Q154" s="5">
        <f t="shared" si="5"/>
        <v>0.01</v>
      </c>
      <c r="R154" s="5">
        <f>(P154*0.5+O154*0.3+Q154*0.2 + 9*(CHOOSE(MATCH(D154,{"No Toxic","Toxic"},0),0.01,1)))/2</f>
        <v>0.72798649999999998</v>
      </c>
    </row>
    <row r="155" spans="1:18" x14ac:dyDescent="0.3">
      <c r="A155" t="s">
        <v>196</v>
      </c>
      <c r="B155" t="s">
        <v>12</v>
      </c>
      <c r="C155" t="s">
        <v>13</v>
      </c>
      <c r="D155" t="s">
        <v>14</v>
      </c>
      <c r="E155" t="s">
        <v>21</v>
      </c>
      <c r="F155">
        <v>0.99199999999999999</v>
      </c>
      <c r="G155" t="s">
        <v>29</v>
      </c>
      <c r="H155">
        <v>0</v>
      </c>
      <c r="I155" s="6">
        <v>0</v>
      </c>
      <c r="J155">
        <v>1.173251867294312E-2</v>
      </c>
      <c r="K155">
        <v>3.4769999999999999</v>
      </c>
      <c r="N155">
        <f>(CHOOSE(MATCH(D155,{"No Toxic","Toxic"},0),0.01,1))*9</f>
        <v>0.09</v>
      </c>
      <c r="O155" s="3">
        <f>(CHOOSE(MATCH(E155,{"NEG","NEU","POS"},0),1,0.01,-1)*F155*G155 + 3)*1.5</f>
        <v>3.012</v>
      </c>
      <c r="P155" s="3">
        <f t="shared" si="4"/>
        <v>0.01</v>
      </c>
      <c r="Q155" s="5">
        <f t="shared" si="5"/>
        <v>0.01</v>
      </c>
      <c r="R155" s="5">
        <f>(P155*0.5+O155*0.3+Q155*0.2 + 9*(CHOOSE(MATCH(D155,{"No Toxic","Toxic"},0),0.01,1)))/2</f>
        <v>0.50029999999999997</v>
      </c>
    </row>
    <row r="156" spans="1:18" x14ac:dyDescent="0.3">
      <c r="A156" t="s">
        <v>197</v>
      </c>
      <c r="B156" t="s">
        <v>12</v>
      </c>
      <c r="C156" t="s">
        <v>13</v>
      </c>
      <c r="D156" t="s">
        <v>14</v>
      </c>
      <c r="E156" t="s">
        <v>15</v>
      </c>
      <c r="F156">
        <v>0.52500000000000002</v>
      </c>
      <c r="G156" t="s">
        <v>29</v>
      </c>
      <c r="H156">
        <v>0</v>
      </c>
      <c r="I156" s="6">
        <v>0</v>
      </c>
      <c r="J156">
        <v>1.5</v>
      </c>
      <c r="K156">
        <v>0.5</v>
      </c>
      <c r="N156">
        <f>(CHOOSE(MATCH(D156,{"No Toxic","Toxic"},0),0.01,1))*9</f>
        <v>0.09</v>
      </c>
      <c r="O156" s="3">
        <f>(CHOOSE(MATCH(E156,{"NEG","NEU","POS"},0),1,0.01,-1)*F156*G156 + 3)*1.5</f>
        <v>4.5078750000000003</v>
      </c>
      <c r="P156" s="3">
        <f t="shared" si="4"/>
        <v>0.01</v>
      </c>
      <c r="Q156" s="5">
        <f t="shared" si="5"/>
        <v>0.01</v>
      </c>
      <c r="R156" s="5">
        <f>(P156*0.5+O156*0.3+Q156*0.2 + 9*(CHOOSE(MATCH(D156,{"No Toxic","Toxic"},0),0.01,1)))/2</f>
        <v>0.72468125000000005</v>
      </c>
    </row>
    <row r="157" spans="1:18" x14ac:dyDescent="0.3">
      <c r="A157" t="s">
        <v>198</v>
      </c>
      <c r="B157" t="s">
        <v>12</v>
      </c>
      <c r="C157" t="s">
        <v>13</v>
      </c>
      <c r="D157" t="s">
        <v>14</v>
      </c>
      <c r="E157" t="s">
        <v>21</v>
      </c>
      <c r="F157">
        <v>0.57799999999999996</v>
      </c>
      <c r="G157" t="s">
        <v>18</v>
      </c>
      <c r="H157">
        <v>0</v>
      </c>
      <c r="I157" s="6">
        <v>0</v>
      </c>
      <c r="J157">
        <v>0.63296252489089966</v>
      </c>
      <c r="K157">
        <v>2.234</v>
      </c>
      <c r="N157">
        <f>(CHOOSE(MATCH(D157,{"No Toxic","Toxic"},0),0.01,1))*9</f>
        <v>0.09</v>
      </c>
      <c r="O157" s="3">
        <f>(CHOOSE(MATCH(E157,{"NEG","NEU","POS"},0),1,0.01,-1)*F157*G157 + 3)*1.5</f>
        <v>1.899</v>
      </c>
      <c r="P157" s="3">
        <f t="shared" si="4"/>
        <v>0.01</v>
      </c>
      <c r="Q157" s="5">
        <f t="shared" si="5"/>
        <v>0.01</v>
      </c>
      <c r="R157" s="5">
        <f>(P157*0.5+O157*0.3+Q157*0.2 + 9*(CHOOSE(MATCH(D157,{"No Toxic","Toxic"},0),0.01,1)))/2</f>
        <v>0.33334999999999998</v>
      </c>
    </row>
    <row r="158" spans="1:18" x14ac:dyDescent="0.3">
      <c r="A158" t="s">
        <v>199</v>
      </c>
      <c r="B158" t="s">
        <v>12</v>
      </c>
      <c r="C158" t="s">
        <v>61</v>
      </c>
      <c r="D158" t="s">
        <v>14</v>
      </c>
      <c r="E158" t="s">
        <v>21</v>
      </c>
      <c r="F158">
        <v>0.502</v>
      </c>
      <c r="G158" t="s">
        <v>29</v>
      </c>
      <c r="H158">
        <v>0</v>
      </c>
      <c r="I158" s="6">
        <v>1</v>
      </c>
      <c r="J158">
        <v>0.74670454859733582</v>
      </c>
      <c r="K158">
        <v>2.5070000000000001</v>
      </c>
      <c r="N158">
        <f>(CHOOSE(MATCH(D158,{"No Toxic","Toxic"},0),0.01,1))*9</f>
        <v>0.09</v>
      </c>
      <c r="O158" s="3">
        <f>(CHOOSE(MATCH(E158,{"NEG","NEU","POS"},0),1,0.01,-1)*F158*G158 + 3)*1.5</f>
        <v>3.7470000000000003</v>
      </c>
      <c r="P158" s="3">
        <f t="shared" si="4"/>
        <v>0.01</v>
      </c>
      <c r="Q158" s="5">
        <f t="shared" si="5"/>
        <v>0.22222222222222221</v>
      </c>
      <c r="R158" s="5">
        <f>(P158*0.5+O158*0.3+Q158*0.2 + 9*(CHOOSE(MATCH(D158,{"No Toxic","Toxic"},0),0.01,1)))/2</f>
        <v>0.63177222222222229</v>
      </c>
    </row>
    <row r="159" spans="1:18" x14ac:dyDescent="0.3">
      <c r="A159" t="s">
        <v>200</v>
      </c>
      <c r="B159" t="s">
        <v>12</v>
      </c>
      <c r="C159" t="s">
        <v>201</v>
      </c>
      <c r="D159" t="s">
        <v>14</v>
      </c>
      <c r="E159" t="s">
        <v>40</v>
      </c>
      <c r="F159">
        <v>0.999</v>
      </c>
      <c r="G159" t="s">
        <v>16</v>
      </c>
      <c r="H159">
        <v>0</v>
      </c>
      <c r="I159" s="6">
        <v>0.1</v>
      </c>
      <c r="J159">
        <v>2.9977957606315608</v>
      </c>
      <c r="K159">
        <v>-2.4460000000000002</v>
      </c>
      <c r="N159">
        <f>(CHOOSE(MATCH(D159,{"No Toxic","Toxic"},0),0.01,1))*9</f>
        <v>0.09</v>
      </c>
      <c r="O159" s="3">
        <f>(CHOOSE(MATCH(E159,{"NEG","NEU","POS"},0),1,0.01,-1)*F159*G159 + 3)*1.5</f>
        <v>7.4969999999999999</v>
      </c>
      <c r="P159" s="3">
        <f t="shared" si="4"/>
        <v>0.01</v>
      </c>
      <c r="Q159" s="5">
        <f t="shared" si="5"/>
        <v>4.4444444444444446E-2</v>
      </c>
      <c r="R159" s="5">
        <f>(P159*0.5+O159*0.3+Q159*0.2 + 9*(CHOOSE(MATCH(D159,{"No Toxic","Toxic"},0),0.01,1)))/2</f>
        <v>1.1764944444444443</v>
      </c>
    </row>
    <row r="160" spans="1:18" x14ac:dyDescent="0.3">
      <c r="A160" t="s">
        <v>202</v>
      </c>
      <c r="B160" t="s">
        <v>12</v>
      </c>
      <c r="C160" t="s">
        <v>13</v>
      </c>
      <c r="D160" t="s">
        <v>14</v>
      </c>
      <c r="E160" t="s">
        <v>21</v>
      </c>
      <c r="F160">
        <v>0.998</v>
      </c>
      <c r="G160" t="s">
        <v>18</v>
      </c>
      <c r="H160">
        <v>0</v>
      </c>
      <c r="I160" s="6">
        <v>0</v>
      </c>
      <c r="J160">
        <v>2.3707151412963872E-3</v>
      </c>
      <c r="K160">
        <v>3.4950000000000001</v>
      </c>
      <c r="N160">
        <f>(CHOOSE(MATCH(D160,{"No Toxic","Toxic"},0),0.01,1))*9</f>
        <v>0.09</v>
      </c>
      <c r="O160" s="3">
        <f>(CHOOSE(MATCH(E160,{"NEG","NEU","POS"},0),1,0.01,-1)*F160*G160 + 3)*1.5</f>
        <v>9.0000000000003411E-3</v>
      </c>
      <c r="P160" s="3">
        <f t="shared" si="4"/>
        <v>0.01</v>
      </c>
      <c r="Q160" s="5">
        <f t="shared" si="5"/>
        <v>0.01</v>
      </c>
      <c r="R160" s="5">
        <f>(P160*0.5+O160*0.3+Q160*0.2 + 9*(CHOOSE(MATCH(D160,{"No Toxic","Toxic"},0),0.01,1)))/2</f>
        <v>4.9850000000000047E-2</v>
      </c>
    </row>
    <row r="161" spans="1:18" x14ac:dyDescent="0.3">
      <c r="A161" t="s">
        <v>203</v>
      </c>
      <c r="B161" t="s">
        <v>12</v>
      </c>
      <c r="C161" t="s">
        <v>13</v>
      </c>
      <c r="D161" t="s">
        <v>14</v>
      </c>
      <c r="E161" t="s">
        <v>15</v>
      </c>
      <c r="F161">
        <v>0.99299999999999999</v>
      </c>
      <c r="G161" t="s">
        <v>16</v>
      </c>
      <c r="H161">
        <v>0</v>
      </c>
      <c r="I161" s="6">
        <v>0</v>
      </c>
      <c r="J161">
        <v>1.5</v>
      </c>
      <c r="K161">
        <v>0.5</v>
      </c>
      <c r="N161">
        <f>(CHOOSE(MATCH(D161,{"No Toxic","Toxic"},0),0.01,1))*9</f>
        <v>0.09</v>
      </c>
      <c r="O161" s="3">
        <f>(CHOOSE(MATCH(E161,{"NEG","NEU","POS"},0),1,0.01,-1)*F161*G161 + 3)*1.5</f>
        <v>4.5297900000000002</v>
      </c>
      <c r="P161" s="3">
        <f t="shared" si="4"/>
        <v>0.01</v>
      </c>
      <c r="Q161" s="5">
        <f t="shared" si="5"/>
        <v>0.01</v>
      </c>
      <c r="R161" s="5">
        <f>(P161*0.5+O161*0.3+Q161*0.2 + 9*(CHOOSE(MATCH(D161,{"No Toxic","Toxic"},0),0.01,1)))/2</f>
        <v>0.72796850000000002</v>
      </c>
    </row>
    <row r="162" spans="1:18" x14ac:dyDescent="0.3">
      <c r="A162" t="s">
        <v>204</v>
      </c>
      <c r="B162" t="s">
        <v>12</v>
      </c>
      <c r="C162" t="s">
        <v>205</v>
      </c>
      <c r="D162" t="s">
        <v>14</v>
      </c>
      <c r="E162" t="s">
        <v>21</v>
      </c>
      <c r="F162">
        <v>0.98699999999999999</v>
      </c>
      <c r="G162" t="s">
        <v>16</v>
      </c>
      <c r="H162">
        <v>0</v>
      </c>
      <c r="I162" s="6">
        <v>0.1</v>
      </c>
      <c r="J162">
        <v>1.981258392333984E-2</v>
      </c>
      <c r="K162">
        <v>3.51</v>
      </c>
      <c r="N162">
        <f>(CHOOSE(MATCH(D162,{"No Toxic","Toxic"},0),0.01,1))*9</f>
        <v>0.09</v>
      </c>
      <c r="O162" s="3">
        <f>(CHOOSE(MATCH(E162,{"NEG","NEU","POS"},0),1,0.01,-1)*F162*G162 + 3)*1.5</f>
        <v>1.5390000000000001</v>
      </c>
      <c r="P162" s="3">
        <f t="shared" si="4"/>
        <v>0.01</v>
      </c>
      <c r="Q162" s="5">
        <f t="shared" si="5"/>
        <v>4.4444444444444446E-2</v>
      </c>
      <c r="R162" s="5">
        <f>(P162*0.5+O162*0.3+Q162*0.2 + 9*(CHOOSE(MATCH(D162,{"No Toxic","Toxic"},0),0.01,1)))/2</f>
        <v>0.28279444444444446</v>
      </c>
    </row>
    <row r="163" spans="1:18" x14ac:dyDescent="0.3">
      <c r="A163" t="s">
        <v>206</v>
      </c>
      <c r="B163" t="s">
        <v>12</v>
      </c>
      <c r="C163" t="s">
        <v>59</v>
      </c>
      <c r="D163" t="s">
        <v>14</v>
      </c>
      <c r="E163" t="s">
        <v>21</v>
      </c>
      <c r="F163">
        <v>0.81299999999999994</v>
      </c>
      <c r="G163" t="s">
        <v>22</v>
      </c>
      <c r="H163">
        <v>0</v>
      </c>
      <c r="I163" s="6">
        <v>1</v>
      </c>
      <c r="J163">
        <v>0.28055307269096369</v>
      </c>
      <c r="K163">
        <v>3.4390000000000001</v>
      </c>
      <c r="N163">
        <f>(CHOOSE(MATCH(D163,{"No Toxic","Toxic"},0),0.01,1))*9</f>
        <v>0.09</v>
      </c>
      <c r="O163" s="3">
        <f>(CHOOSE(MATCH(E163,{"NEG","NEU","POS"},0),1,0.01,-1)*F163*G163 + 3)*1.5</f>
        <v>4.5</v>
      </c>
      <c r="P163" s="3">
        <f t="shared" si="4"/>
        <v>0.01</v>
      </c>
      <c r="Q163" s="5">
        <f t="shared" si="5"/>
        <v>0.01</v>
      </c>
      <c r="R163" s="5">
        <f>(P163*0.5+O163*0.3+Q163*0.2 + 9*(CHOOSE(MATCH(D163,{"No Toxic","Toxic"},0),0.01,1)))/2</f>
        <v>0.72349999999999992</v>
      </c>
    </row>
    <row r="164" spans="1:18" x14ac:dyDescent="0.3">
      <c r="A164" t="s">
        <v>207</v>
      </c>
      <c r="B164" t="s">
        <v>12</v>
      </c>
      <c r="C164" t="s">
        <v>13</v>
      </c>
      <c r="D164" t="s">
        <v>14</v>
      </c>
      <c r="E164" t="s">
        <v>21</v>
      </c>
      <c r="F164">
        <v>0.997</v>
      </c>
      <c r="G164" t="s">
        <v>18</v>
      </c>
      <c r="H164">
        <v>0</v>
      </c>
      <c r="I164" s="6">
        <v>0</v>
      </c>
      <c r="J164">
        <v>3.9115548133850098E-3</v>
      </c>
      <c r="K164">
        <v>3.492</v>
      </c>
      <c r="N164">
        <f>(CHOOSE(MATCH(D164,{"No Toxic","Toxic"},0),0.01,1))*9</f>
        <v>0.09</v>
      </c>
      <c r="O164" s="3">
        <f>(CHOOSE(MATCH(E164,{"NEG","NEU","POS"},0),1,0.01,-1)*F164*G164 + 3)*1.5</f>
        <v>1.3499999999999845E-2</v>
      </c>
      <c r="P164" s="3">
        <f t="shared" si="4"/>
        <v>0.01</v>
      </c>
      <c r="Q164" s="5">
        <f t="shared" si="5"/>
        <v>0.01</v>
      </c>
      <c r="R164" s="5">
        <f>(P164*0.5+O164*0.3+Q164*0.2 + 9*(CHOOSE(MATCH(D164,{"No Toxic","Toxic"},0),0.01,1)))/2</f>
        <v>5.0524999999999973E-2</v>
      </c>
    </row>
    <row r="165" spans="1:18" x14ac:dyDescent="0.3">
      <c r="A165" t="s">
        <v>208</v>
      </c>
      <c r="B165" t="s">
        <v>12</v>
      </c>
      <c r="C165" t="s">
        <v>13</v>
      </c>
      <c r="D165" t="s">
        <v>14</v>
      </c>
      <c r="E165" t="s">
        <v>15</v>
      </c>
      <c r="F165">
        <v>0.96399999999999997</v>
      </c>
      <c r="G165" t="s">
        <v>29</v>
      </c>
      <c r="H165">
        <v>0</v>
      </c>
      <c r="I165" s="6">
        <v>0</v>
      </c>
      <c r="J165">
        <v>1.5</v>
      </c>
      <c r="K165">
        <v>0.5</v>
      </c>
      <c r="N165">
        <f>(CHOOSE(MATCH(D165,{"No Toxic","Toxic"},0),0.01,1))*9</f>
        <v>0.09</v>
      </c>
      <c r="O165" s="3">
        <f>(CHOOSE(MATCH(E165,{"NEG","NEU","POS"},0),1,0.01,-1)*F165*G165 + 3)*1.5</f>
        <v>4.5144599999999997</v>
      </c>
      <c r="P165" s="3">
        <f t="shared" si="4"/>
        <v>0.01</v>
      </c>
      <c r="Q165" s="5">
        <f t="shared" si="5"/>
        <v>0.01</v>
      </c>
      <c r="R165" s="5">
        <f>(P165*0.5+O165*0.3+Q165*0.2 + 9*(CHOOSE(MATCH(D165,{"No Toxic","Toxic"},0),0.01,1)))/2</f>
        <v>0.7256689999999999</v>
      </c>
    </row>
    <row r="166" spans="1:18" x14ac:dyDescent="0.3">
      <c r="A166" t="s">
        <v>209</v>
      </c>
      <c r="B166" t="s">
        <v>12</v>
      </c>
      <c r="C166" t="s">
        <v>13</v>
      </c>
      <c r="D166" t="s">
        <v>14</v>
      </c>
      <c r="E166" t="s">
        <v>15</v>
      </c>
      <c r="F166">
        <v>0.997</v>
      </c>
      <c r="G166" t="s">
        <v>29</v>
      </c>
      <c r="H166">
        <v>0</v>
      </c>
      <c r="I166" s="6">
        <v>0</v>
      </c>
      <c r="J166">
        <v>1.5</v>
      </c>
      <c r="K166">
        <v>0.5</v>
      </c>
      <c r="N166">
        <f>(CHOOSE(MATCH(D166,{"No Toxic","Toxic"},0),0.01,1))*9</f>
        <v>0.09</v>
      </c>
      <c r="O166" s="3">
        <f>(CHOOSE(MATCH(E166,{"NEG","NEU","POS"},0),1,0.01,-1)*F166*G166 + 3)*1.5</f>
        <v>4.5149550000000005</v>
      </c>
      <c r="P166" s="3">
        <f t="shared" si="4"/>
        <v>0.01</v>
      </c>
      <c r="Q166" s="5">
        <f t="shared" si="5"/>
        <v>0.01</v>
      </c>
      <c r="R166" s="5">
        <f>(P166*0.5+O166*0.3+Q166*0.2 + 9*(CHOOSE(MATCH(D166,{"No Toxic","Toxic"},0),0.01,1)))/2</f>
        <v>0.72574325000000006</v>
      </c>
    </row>
    <row r="167" spans="1:18" x14ac:dyDescent="0.3">
      <c r="A167" t="s">
        <v>210</v>
      </c>
      <c r="B167" t="s">
        <v>12</v>
      </c>
      <c r="C167" t="s">
        <v>13</v>
      </c>
      <c r="D167" t="s">
        <v>14</v>
      </c>
      <c r="E167" t="s">
        <v>21</v>
      </c>
      <c r="F167">
        <v>0.94</v>
      </c>
      <c r="G167" t="s">
        <v>18</v>
      </c>
      <c r="H167">
        <v>0</v>
      </c>
      <c r="I167" s="6">
        <v>0</v>
      </c>
      <c r="J167">
        <v>9.0177208185195923E-2</v>
      </c>
      <c r="K167">
        <v>3.32</v>
      </c>
      <c r="N167">
        <f>(CHOOSE(MATCH(D167,{"No Toxic","Toxic"},0),0.01,1))*9</f>
        <v>0.09</v>
      </c>
      <c r="O167" s="3">
        <f>(CHOOSE(MATCH(E167,{"NEG","NEU","POS"},0),1,0.01,-1)*F167*G167 + 3)*1.5</f>
        <v>0.27000000000000024</v>
      </c>
      <c r="P167" s="3">
        <f t="shared" si="4"/>
        <v>0.01</v>
      </c>
      <c r="Q167" s="5">
        <f t="shared" si="5"/>
        <v>0.01</v>
      </c>
      <c r="R167" s="5">
        <f>(P167*0.5+O167*0.3+Q167*0.2 + 9*(CHOOSE(MATCH(D167,{"No Toxic","Toxic"},0),0.01,1)))/2</f>
        <v>8.9000000000000037E-2</v>
      </c>
    </row>
    <row r="168" spans="1:18" x14ac:dyDescent="0.3">
      <c r="A168" t="s">
        <v>211</v>
      </c>
      <c r="B168" t="s">
        <v>12</v>
      </c>
      <c r="C168" t="s">
        <v>13</v>
      </c>
      <c r="D168" t="s">
        <v>14</v>
      </c>
      <c r="E168" t="s">
        <v>15</v>
      </c>
      <c r="F168">
        <v>0.90300000000000002</v>
      </c>
      <c r="G168" t="s">
        <v>18</v>
      </c>
      <c r="H168">
        <v>0</v>
      </c>
      <c r="I168" s="6">
        <v>0</v>
      </c>
      <c r="J168">
        <v>1.5</v>
      </c>
      <c r="K168">
        <v>0.5</v>
      </c>
      <c r="N168">
        <f>(CHOOSE(MATCH(D168,{"No Toxic","Toxic"},0),0.01,1))*9</f>
        <v>0.09</v>
      </c>
      <c r="O168" s="3">
        <f>(CHOOSE(MATCH(E168,{"NEG","NEU","POS"},0),1,0.01,-1)*F168*G168 + 3)*1.5</f>
        <v>4.540635</v>
      </c>
      <c r="P168" s="3">
        <f t="shared" si="4"/>
        <v>0.01</v>
      </c>
      <c r="Q168" s="5">
        <f t="shared" si="5"/>
        <v>0.01</v>
      </c>
      <c r="R168" s="5">
        <f>(P168*0.5+O168*0.3+Q168*0.2 + 9*(CHOOSE(MATCH(D168,{"No Toxic","Toxic"},0),0.01,1)))/2</f>
        <v>0.72959524999999992</v>
      </c>
    </row>
    <row r="169" spans="1:18" x14ac:dyDescent="0.3">
      <c r="A169" t="s">
        <v>212</v>
      </c>
      <c r="B169" t="s">
        <v>12</v>
      </c>
      <c r="C169" t="s">
        <v>13</v>
      </c>
      <c r="D169" t="s">
        <v>14</v>
      </c>
      <c r="E169" t="s">
        <v>15</v>
      </c>
      <c r="F169">
        <v>0.99399999999999999</v>
      </c>
      <c r="G169" t="s">
        <v>29</v>
      </c>
      <c r="H169">
        <v>0</v>
      </c>
      <c r="I169" s="6">
        <v>0</v>
      </c>
      <c r="J169">
        <v>1.5</v>
      </c>
      <c r="K169">
        <v>0.5</v>
      </c>
      <c r="N169">
        <f>(CHOOSE(MATCH(D169,{"No Toxic","Toxic"},0),0.01,1))*9</f>
        <v>0.09</v>
      </c>
      <c r="O169" s="3">
        <f>(CHOOSE(MATCH(E169,{"NEG","NEU","POS"},0),1,0.01,-1)*F169*G169 + 3)*1.5</f>
        <v>4.5149099999999995</v>
      </c>
      <c r="P169" s="3">
        <f t="shared" si="4"/>
        <v>0.01</v>
      </c>
      <c r="Q169" s="5">
        <f t="shared" si="5"/>
        <v>0.01</v>
      </c>
      <c r="R169" s="5">
        <f>(P169*0.5+O169*0.3+Q169*0.2 + 9*(CHOOSE(MATCH(D169,{"No Toxic","Toxic"},0),0.01,1)))/2</f>
        <v>0.7257364999999999</v>
      </c>
    </row>
    <row r="170" spans="1:18" x14ac:dyDescent="0.3">
      <c r="A170" t="s">
        <v>213</v>
      </c>
      <c r="B170" t="s">
        <v>12</v>
      </c>
      <c r="C170" t="s">
        <v>13</v>
      </c>
      <c r="D170" t="s">
        <v>14</v>
      </c>
      <c r="E170" t="s">
        <v>15</v>
      </c>
      <c r="F170">
        <v>0.99199999999999999</v>
      </c>
      <c r="G170" t="s">
        <v>18</v>
      </c>
      <c r="H170">
        <v>0</v>
      </c>
      <c r="I170" s="6">
        <v>0</v>
      </c>
      <c r="J170">
        <v>1.5</v>
      </c>
      <c r="K170">
        <v>0.5</v>
      </c>
      <c r="N170">
        <f>(CHOOSE(MATCH(D170,{"No Toxic","Toxic"},0),0.01,1))*9</f>
        <v>0.09</v>
      </c>
      <c r="O170" s="3">
        <f>(CHOOSE(MATCH(E170,{"NEG","NEU","POS"},0),1,0.01,-1)*F170*G170 + 3)*1.5</f>
        <v>4.5446400000000002</v>
      </c>
      <c r="P170" s="3">
        <f t="shared" si="4"/>
        <v>0.01</v>
      </c>
      <c r="Q170" s="5">
        <f t="shared" si="5"/>
        <v>0.01</v>
      </c>
      <c r="R170" s="5">
        <f>(P170*0.5+O170*0.3+Q170*0.2 + 9*(CHOOSE(MATCH(D170,{"No Toxic","Toxic"},0),0.01,1)))/2</f>
        <v>0.73019599999999996</v>
      </c>
    </row>
    <row r="171" spans="1:18" x14ac:dyDescent="0.3">
      <c r="A171" t="s">
        <v>214</v>
      </c>
      <c r="B171" t="s">
        <v>12</v>
      </c>
      <c r="C171" t="s">
        <v>13</v>
      </c>
      <c r="D171" t="s">
        <v>14</v>
      </c>
      <c r="E171" t="s">
        <v>21</v>
      </c>
      <c r="F171">
        <v>0.99399999999999999</v>
      </c>
      <c r="G171" t="s">
        <v>22</v>
      </c>
      <c r="H171">
        <v>0</v>
      </c>
      <c r="I171" s="6">
        <v>0</v>
      </c>
      <c r="J171">
        <v>9.6189379692077637E-3</v>
      </c>
      <c r="K171">
        <v>3.4809999999999999</v>
      </c>
      <c r="N171">
        <f>(CHOOSE(MATCH(D171,{"No Toxic","Toxic"},0),0.01,1))*9</f>
        <v>0.09</v>
      </c>
      <c r="O171" s="3">
        <f>(CHOOSE(MATCH(E171,{"NEG","NEU","POS"},0),1,0.01,-1)*F171*G171 + 3)*1.5</f>
        <v>4.5</v>
      </c>
      <c r="P171" s="3">
        <f t="shared" si="4"/>
        <v>0.01</v>
      </c>
      <c r="Q171" s="5">
        <f t="shared" si="5"/>
        <v>0.01</v>
      </c>
      <c r="R171" s="5">
        <f>(P171*0.5+O171*0.3+Q171*0.2 + 9*(CHOOSE(MATCH(D171,{"No Toxic","Toxic"},0),0.01,1)))/2</f>
        <v>0.72349999999999992</v>
      </c>
    </row>
    <row r="172" spans="1:18" x14ac:dyDescent="0.3">
      <c r="A172" t="s">
        <v>215</v>
      </c>
      <c r="B172" t="s">
        <v>12</v>
      </c>
      <c r="C172" t="s">
        <v>216</v>
      </c>
      <c r="D172" t="s">
        <v>217</v>
      </c>
      <c r="E172" t="s">
        <v>21</v>
      </c>
      <c r="F172">
        <v>0.998</v>
      </c>
      <c r="G172" t="s">
        <v>29</v>
      </c>
      <c r="H172">
        <v>2</v>
      </c>
      <c r="I172" s="6">
        <v>2.5</v>
      </c>
      <c r="J172">
        <v>-1.9969440698623659</v>
      </c>
      <c r="K172">
        <v>5.694</v>
      </c>
      <c r="N172">
        <f>(CHOOSE(MATCH(D172,{"No Toxic","Toxic"},0),0.01,1))*9</f>
        <v>9</v>
      </c>
      <c r="O172" s="3">
        <f>(CHOOSE(MATCH(E172,{"NEG","NEU","POS"},0),1,0.01,-1)*F172*G172 + 3)*1.5</f>
        <v>3.0029999999999997</v>
      </c>
      <c r="P172" s="3">
        <f t="shared" si="4"/>
        <v>2</v>
      </c>
      <c r="Q172" s="5">
        <f t="shared" si="5"/>
        <v>0.55555555555555558</v>
      </c>
      <c r="R172" s="5">
        <f>(P172*0.5+O172*0.3+Q172*0.2 + 9*(CHOOSE(MATCH(D172,{"No Toxic","Toxic"},0),0.01,1)))/2</f>
        <v>5.5060055555555554</v>
      </c>
    </row>
    <row r="173" spans="1:18" x14ac:dyDescent="0.3">
      <c r="A173" t="s">
        <v>218</v>
      </c>
      <c r="B173" t="s">
        <v>12</v>
      </c>
      <c r="C173" t="s">
        <v>13</v>
      </c>
      <c r="D173" t="s">
        <v>14</v>
      </c>
      <c r="E173" t="s">
        <v>21</v>
      </c>
      <c r="F173">
        <v>0.93700000000000006</v>
      </c>
      <c r="G173" t="s">
        <v>22</v>
      </c>
      <c r="H173">
        <v>0</v>
      </c>
      <c r="I173" s="6">
        <v>0</v>
      </c>
      <c r="J173">
        <v>9.3802571296691895E-2</v>
      </c>
      <c r="K173">
        <v>3.3119999999999998</v>
      </c>
      <c r="N173">
        <f>(CHOOSE(MATCH(D173,{"No Toxic","Toxic"},0),0.01,1))*9</f>
        <v>0.09</v>
      </c>
      <c r="O173" s="3">
        <f>(CHOOSE(MATCH(E173,{"NEG","NEU","POS"},0),1,0.01,-1)*F173*G173 + 3)*1.5</f>
        <v>4.5</v>
      </c>
      <c r="P173" s="3">
        <f t="shared" si="4"/>
        <v>0.01</v>
      </c>
      <c r="Q173" s="5">
        <f t="shared" si="5"/>
        <v>0.01</v>
      </c>
      <c r="R173" s="5">
        <f>(P173*0.5+O173*0.3+Q173*0.2 + 9*(CHOOSE(MATCH(D173,{"No Toxic","Toxic"},0),0.01,1)))/2</f>
        <v>0.72349999999999992</v>
      </c>
    </row>
    <row r="174" spans="1:18" x14ac:dyDescent="0.3">
      <c r="A174" t="s">
        <v>219</v>
      </c>
      <c r="B174" t="s">
        <v>12</v>
      </c>
      <c r="C174" t="s">
        <v>13</v>
      </c>
      <c r="D174" t="s">
        <v>14</v>
      </c>
      <c r="E174" t="s">
        <v>15</v>
      </c>
      <c r="F174">
        <v>0.73499999999999999</v>
      </c>
      <c r="G174" t="s">
        <v>29</v>
      </c>
      <c r="H174">
        <v>0</v>
      </c>
      <c r="I174" s="6">
        <v>0</v>
      </c>
      <c r="J174">
        <v>1.5</v>
      </c>
      <c r="K174">
        <v>0.5</v>
      </c>
      <c r="N174">
        <f>(CHOOSE(MATCH(D174,{"No Toxic","Toxic"},0),0.01,1))*9</f>
        <v>0.09</v>
      </c>
      <c r="O174" s="3">
        <f>(CHOOSE(MATCH(E174,{"NEG","NEU","POS"},0),1,0.01,-1)*F174*G174 + 3)*1.5</f>
        <v>4.5110250000000001</v>
      </c>
      <c r="P174" s="3">
        <f t="shared" si="4"/>
        <v>0.01</v>
      </c>
      <c r="Q174" s="5">
        <f t="shared" si="5"/>
        <v>0.01</v>
      </c>
      <c r="R174" s="5">
        <f>(P174*0.5+O174*0.3+Q174*0.2 + 9*(CHOOSE(MATCH(D174,{"No Toxic","Toxic"},0),0.01,1)))/2</f>
        <v>0.72515374999999993</v>
      </c>
    </row>
    <row r="175" spans="1:18" x14ac:dyDescent="0.3">
      <c r="A175" t="s">
        <v>220</v>
      </c>
      <c r="B175" t="s">
        <v>12</v>
      </c>
      <c r="C175" t="s">
        <v>13</v>
      </c>
      <c r="D175" t="s">
        <v>14</v>
      </c>
      <c r="E175" t="s">
        <v>21</v>
      </c>
      <c r="F175">
        <v>0.97699999999999998</v>
      </c>
      <c r="G175" t="s">
        <v>18</v>
      </c>
      <c r="H175">
        <v>0</v>
      </c>
      <c r="I175" s="6">
        <v>0</v>
      </c>
      <c r="J175">
        <v>3.4418731927871697E-2</v>
      </c>
      <c r="K175">
        <v>3.431</v>
      </c>
      <c r="N175">
        <f>(CHOOSE(MATCH(D175,{"No Toxic","Toxic"},0),0.01,1))*9</f>
        <v>0.09</v>
      </c>
      <c r="O175" s="3">
        <f>(CHOOSE(MATCH(E175,{"NEG","NEU","POS"},0),1,0.01,-1)*F175*G175 + 3)*1.5</f>
        <v>0.10349999999999993</v>
      </c>
      <c r="P175" s="3">
        <f t="shared" si="4"/>
        <v>0.01</v>
      </c>
      <c r="Q175" s="5">
        <f t="shared" si="5"/>
        <v>0.01</v>
      </c>
      <c r="R175" s="5">
        <f>(P175*0.5+O175*0.3+Q175*0.2 + 9*(CHOOSE(MATCH(D175,{"No Toxic","Toxic"},0),0.01,1)))/2</f>
        <v>6.4024999999999985E-2</v>
      </c>
    </row>
    <row r="176" spans="1:18" x14ac:dyDescent="0.3">
      <c r="A176" t="s">
        <v>221</v>
      </c>
      <c r="B176" t="s">
        <v>12</v>
      </c>
      <c r="C176" t="s">
        <v>222</v>
      </c>
      <c r="D176" t="s">
        <v>14</v>
      </c>
      <c r="E176" t="s">
        <v>21</v>
      </c>
      <c r="F176">
        <v>0.77900000000000003</v>
      </c>
      <c r="G176" t="s">
        <v>18</v>
      </c>
      <c r="H176">
        <v>0</v>
      </c>
      <c r="I176" s="6">
        <v>5</v>
      </c>
      <c r="J176">
        <v>0.33170038461685181</v>
      </c>
      <c r="K176">
        <v>5.3369999999999997</v>
      </c>
      <c r="N176">
        <f>(CHOOSE(MATCH(D176,{"No Toxic","Toxic"},0),0.01,1))*9</f>
        <v>0.09</v>
      </c>
      <c r="O176" s="3">
        <f>(CHOOSE(MATCH(E176,{"NEG","NEU","POS"},0),1,0.01,-1)*F176*G176 + 3)*1.5</f>
        <v>0.99449999999999972</v>
      </c>
      <c r="P176" s="3">
        <f t="shared" si="4"/>
        <v>0.01</v>
      </c>
      <c r="Q176" s="5">
        <f t="shared" si="5"/>
        <v>3.3333333333333335</v>
      </c>
      <c r="R176" s="5">
        <f>(P176*0.5+O176*0.3+Q176*0.2 + 9*(CHOOSE(MATCH(D176,{"No Toxic","Toxic"},0),0.01,1)))/2</f>
        <v>0.5300083333333333</v>
      </c>
    </row>
    <row r="177" spans="1:18" x14ac:dyDescent="0.3">
      <c r="A177" t="s">
        <v>223</v>
      </c>
      <c r="B177" t="s">
        <v>12</v>
      </c>
      <c r="C177" t="s">
        <v>20</v>
      </c>
      <c r="D177" t="s">
        <v>14</v>
      </c>
      <c r="E177" t="s">
        <v>21</v>
      </c>
      <c r="F177">
        <v>0.999</v>
      </c>
      <c r="G177" t="s">
        <v>18</v>
      </c>
      <c r="H177">
        <v>0</v>
      </c>
      <c r="I177" s="6">
        <v>1.25</v>
      </c>
      <c r="J177">
        <v>1.869499683380127E-3</v>
      </c>
      <c r="K177">
        <v>4.1210000000000004</v>
      </c>
      <c r="N177">
        <f>(CHOOSE(MATCH(D177,{"No Toxic","Toxic"},0),0.01,1))*9</f>
        <v>0.09</v>
      </c>
      <c r="O177" s="3">
        <f>(CHOOSE(MATCH(E177,{"NEG","NEU","POS"},0),1,0.01,-1)*F177*G177 + 3)*1.5</f>
        <v>4.5000000000001705E-3</v>
      </c>
      <c r="P177" s="3">
        <f t="shared" si="4"/>
        <v>0.01</v>
      </c>
      <c r="Q177" s="5">
        <f t="shared" si="5"/>
        <v>0.83333333333333337</v>
      </c>
      <c r="R177" s="5">
        <f>(P177*0.5+O177*0.3+Q177*0.2 + 9*(CHOOSE(MATCH(D177,{"No Toxic","Toxic"},0),0.01,1)))/2</f>
        <v>0.13150833333333337</v>
      </c>
    </row>
    <row r="178" spans="1:18" x14ac:dyDescent="0.3">
      <c r="A178" t="s">
        <v>224</v>
      </c>
      <c r="B178" t="s">
        <v>12</v>
      </c>
      <c r="C178" t="s">
        <v>13</v>
      </c>
      <c r="D178" t="s">
        <v>14</v>
      </c>
      <c r="E178" t="s">
        <v>40</v>
      </c>
      <c r="F178">
        <v>0.78300000000000003</v>
      </c>
      <c r="G178" t="s">
        <v>22</v>
      </c>
      <c r="H178">
        <v>0</v>
      </c>
      <c r="I178" s="6">
        <v>0</v>
      </c>
      <c r="J178">
        <v>2.6741828620433812</v>
      </c>
      <c r="K178">
        <v>-1.8480000000000001</v>
      </c>
      <c r="N178">
        <f>(CHOOSE(MATCH(D178,{"No Toxic","Toxic"},0),0.01,1))*9</f>
        <v>0.09</v>
      </c>
      <c r="O178" s="3">
        <f>(CHOOSE(MATCH(E178,{"NEG","NEU","POS"},0),1,0.01,-1)*F178*G178 + 3)*1.5</f>
        <v>4.5</v>
      </c>
      <c r="P178" s="3">
        <f t="shared" si="4"/>
        <v>0.01</v>
      </c>
      <c r="Q178" s="5">
        <f t="shared" si="5"/>
        <v>0.01</v>
      </c>
      <c r="R178" s="5">
        <f>(P178*0.5+O178*0.3+Q178*0.2 + 9*(CHOOSE(MATCH(D178,{"No Toxic","Toxic"},0),0.01,1)))/2</f>
        <v>0.72349999999999992</v>
      </c>
    </row>
    <row r="179" spans="1:18" x14ac:dyDescent="0.3">
      <c r="A179" t="s">
        <v>225</v>
      </c>
      <c r="B179" t="s">
        <v>12</v>
      </c>
      <c r="C179" t="s">
        <v>24</v>
      </c>
      <c r="D179" t="s">
        <v>14</v>
      </c>
      <c r="E179" t="s">
        <v>15</v>
      </c>
      <c r="F179">
        <v>0.88800000000000001</v>
      </c>
      <c r="G179" t="s">
        <v>16</v>
      </c>
      <c r="H179">
        <v>0</v>
      </c>
      <c r="I179" s="6">
        <v>0.1</v>
      </c>
      <c r="J179">
        <v>1.5</v>
      </c>
      <c r="K179">
        <v>0.55000000000000004</v>
      </c>
      <c r="N179">
        <f>(CHOOSE(MATCH(D179,{"No Toxic","Toxic"},0),0.01,1))*9</f>
        <v>0.09</v>
      </c>
      <c r="O179" s="3">
        <f>(CHOOSE(MATCH(E179,{"NEG","NEU","POS"},0),1,0.01,-1)*F179*G179 + 3)*1.5</f>
        <v>4.5266400000000004</v>
      </c>
      <c r="P179" s="3">
        <f t="shared" si="4"/>
        <v>0.01</v>
      </c>
      <c r="Q179" s="5">
        <f t="shared" si="5"/>
        <v>4.4444444444444446E-2</v>
      </c>
      <c r="R179" s="5">
        <f>(P179*0.5+O179*0.3+Q179*0.2 + 9*(CHOOSE(MATCH(D179,{"No Toxic","Toxic"},0),0.01,1)))/2</f>
        <v>0.7309404444444445</v>
      </c>
    </row>
    <row r="180" spans="1:18" x14ac:dyDescent="0.3">
      <c r="A180" t="s">
        <v>226</v>
      </c>
      <c r="B180" t="s">
        <v>12</v>
      </c>
      <c r="C180" t="s">
        <v>24</v>
      </c>
      <c r="D180" t="s">
        <v>14</v>
      </c>
      <c r="E180" t="s">
        <v>21</v>
      </c>
      <c r="F180">
        <v>0.70599999999999996</v>
      </c>
      <c r="G180" t="s">
        <v>18</v>
      </c>
      <c r="H180">
        <v>0</v>
      </c>
      <c r="I180" s="6">
        <v>0.1</v>
      </c>
      <c r="J180">
        <v>0.44050946831703192</v>
      </c>
      <c r="K180">
        <v>2.669</v>
      </c>
      <c r="N180">
        <f>(CHOOSE(MATCH(D180,{"No Toxic","Toxic"},0),0.01,1))*9</f>
        <v>0.09</v>
      </c>
      <c r="O180" s="3">
        <f>(CHOOSE(MATCH(E180,{"NEG","NEU","POS"},0),1,0.01,-1)*F180*G180 + 3)*1.5</f>
        <v>1.3230000000000002</v>
      </c>
      <c r="P180" s="3">
        <f t="shared" si="4"/>
        <v>0.01</v>
      </c>
      <c r="Q180" s="5">
        <f t="shared" si="5"/>
        <v>6.666666666666668E-2</v>
      </c>
      <c r="R180" s="5">
        <f>(P180*0.5+O180*0.3+Q180*0.2 + 9*(CHOOSE(MATCH(D180,{"No Toxic","Toxic"},0),0.01,1)))/2</f>
        <v>0.25261666666666666</v>
      </c>
    </row>
    <row r="181" spans="1:18" x14ac:dyDescent="0.3">
      <c r="A181" t="s">
        <v>227</v>
      </c>
      <c r="B181" t="s">
        <v>12</v>
      </c>
      <c r="C181" t="s">
        <v>13</v>
      </c>
      <c r="D181" t="s">
        <v>14</v>
      </c>
      <c r="E181" t="s">
        <v>15</v>
      </c>
      <c r="F181">
        <v>0.99199999999999999</v>
      </c>
      <c r="G181" t="s">
        <v>18</v>
      </c>
      <c r="H181">
        <v>0</v>
      </c>
      <c r="I181" s="6">
        <v>0</v>
      </c>
      <c r="J181">
        <v>1.5</v>
      </c>
      <c r="K181">
        <v>0.5</v>
      </c>
      <c r="N181">
        <f>(CHOOSE(MATCH(D181,{"No Toxic","Toxic"},0),0.01,1))*9</f>
        <v>0.09</v>
      </c>
      <c r="O181" s="3">
        <f>(CHOOSE(MATCH(E181,{"NEG","NEU","POS"},0),1,0.01,-1)*F181*G181 + 3)*1.5</f>
        <v>4.5446400000000002</v>
      </c>
      <c r="P181" s="3">
        <f t="shared" si="4"/>
        <v>0.01</v>
      </c>
      <c r="Q181" s="5">
        <f t="shared" si="5"/>
        <v>0.01</v>
      </c>
      <c r="R181" s="5">
        <f>(P181*0.5+O181*0.3+Q181*0.2 + 9*(CHOOSE(MATCH(D181,{"No Toxic","Toxic"},0),0.01,1)))/2</f>
        <v>0.73019599999999996</v>
      </c>
    </row>
    <row r="182" spans="1:18" x14ac:dyDescent="0.3">
      <c r="A182" t="s">
        <v>228</v>
      </c>
      <c r="B182" t="s">
        <v>12</v>
      </c>
      <c r="C182" t="s">
        <v>24</v>
      </c>
      <c r="D182" t="s">
        <v>14</v>
      </c>
      <c r="E182" t="s">
        <v>40</v>
      </c>
      <c r="F182">
        <v>0.998</v>
      </c>
      <c r="G182" t="s">
        <v>29</v>
      </c>
      <c r="H182">
        <v>0</v>
      </c>
      <c r="I182" s="6">
        <v>0.1</v>
      </c>
      <c r="J182">
        <v>2.996539860963821</v>
      </c>
      <c r="K182">
        <v>-2.4430000000000001</v>
      </c>
      <c r="N182">
        <f>(CHOOSE(MATCH(D182,{"No Toxic","Toxic"},0),0.01,1))*9</f>
        <v>0.09</v>
      </c>
      <c r="O182" s="3">
        <f>(CHOOSE(MATCH(E182,{"NEG","NEU","POS"},0),1,0.01,-1)*F182*G182 + 3)*1.5</f>
        <v>5.9969999999999999</v>
      </c>
      <c r="P182" s="3">
        <f t="shared" si="4"/>
        <v>0.01</v>
      </c>
      <c r="Q182" s="5">
        <f t="shared" si="5"/>
        <v>2.2222222222222223E-2</v>
      </c>
      <c r="R182" s="5">
        <f>(P182*0.5+O182*0.3+Q182*0.2 + 9*(CHOOSE(MATCH(D182,{"No Toxic","Toxic"},0),0.01,1)))/2</f>
        <v>0.94927222222222218</v>
      </c>
    </row>
    <row r="183" spans="1:18" x14ac:dyDescent="0.3">
      <c r="A183" t="s">
        <v>23</v>
      </c>
      <c r="B183" t="s">
        <v>12</v>
      </c>
      <c r="C183" t="s">
        <v>24</v>
      </c>
      <c r="D183" t="s">
        <v>14</v>
      </c>
      <c r="E183" t="s">
        <v>21</v>
      </c>
      <c r="F183">
        <v>0.99299999999999999</v>
      </c>
      <c r="G183" t="s">
        <v>18</v>
      </c>
      <c r="H183">
        <v>0</v>
      </c>
      <c r="I183" s="6">
        <v>0.1</v>
      </c>
      <c r="J183">
        <v>1.01189911365509E-2</v>
      </c>
      <c r="K183">
        <v>3.53</v>
      </c>
      <c r="N183">
        <f>(CHOOSE(MATCH(D183,{"No Toxic","Toxic"},0),0.01,1))*9</f>
        <v>0.09</v>
      </c>
      <c r="O183" s="3">
        <f>(CHOOSE(MATCH(E183,{"NEG","NEU","POS"},0),1,0.01,-1)*F183*G183 + 3)*1.5</f>
        <v>3.1499999999999861E-2</v>
      </c>
      <c r="P183" s="3">
        <f t="shared" si="4"/>
        <v>0.01</v>
      </c>
      <c r="Q183" s="5">
        <f t="shared" si="5"/>
        <v>6.666666666666668E-2</v>
      </c>
      <c r="R183" s="5">
        <f>(P183*0.5+O183*0.3+Q183*0.2 + 9*(CHOOSE(MATCH(D183,{"No Toxic","Toxic"},0),0.01,1)))/2</f>
        <v>5.8891666666666648E-2</v>
      </c>
    </row>
    <row r="184" spans="1:18" x14ac:dyDescent="0.3">
      <c r="A184" t="s">
        <v>229</v>
      </c>
      <c r="B184" t="s">
        <v>12</v>
      </c>
      <c r="C184" t="s">
        <v>13</v>
      </c>
      <c r="D184" t="s">
        <v>14</v>
      </c>
      <c r="E184" t="s">
        <v>21</v>
      </c>
      <c r="F184">
        <v>0.53300000000000003</v>
      </c>
      <c r="G184" t="s">
        <v>29</v>
      </c>
      <c r="H184">
        <v>0</v>
      </c>
      <c r="I184" s="6">
        <v>0</v>
      </c>
      <c r="J184">
        <v>0.7007162868976593</v>
      </c>
      <c r="K184">
        <v>2.0990000000000002</v>
      </c>
      <c r="N184">
        <f>(CHOOSE(MATCH(D184,{"No Toxic","Toxic"},0),0.01,1))*9</f>
        <v>0.09</v>
      </c>
      <c r="O184" s="3">
        <f>(CHOOSE(MATCH(E184,{"NEG","NEU","POS"},0),1,0.01,-1)*F184*G184 + 3)*1.5</f>
        <v>3.7004999999999999</v>
      </c>
      <c r="P184" s="3">
        <f t="shared" si="4"/>
        <v>0.01</v>
      </c>
      <c r="Q184" s="5">
        <f t="shared" si="5"/>
        <v>0.01</v>
      </c>
      <c r="R184" s="5">
        <f>(P184*0.5+O184*0.3+Q184*0.2 + 9*(CHOOSE(MATCH(D184,{"No Toxic","Toxic"},0),0.01,1)))/2</f>
        <v>0.60357499999999997</v>
      </c>
    </row>
    <row r="185" spans="1:18" x14ac:dyDescent="0.3">
      <c r="A185" t="s">
        <v>230</v>
      </c>
      <c r="B185" t="s">
        <v>12</v>
      </c>
      <c r="C185" t="s">
        <v>13</v>
      </c>
      <c r="D185" t="s">
        <v>14</v>
      </c>
      <c r="E185" t="s">
        <v>21</v>
      </c>
      <c r="F185">
        <v>0.98499999999999999</v>
      </c>
      <c r="G185" t="s">
        <v>29</v>
      </c>
      <c r="H185">
        <v>0</v>
      </c>
      <c r="I185" s="6">
        <v>0</v>
      </c>
      <c r="J185">
        <v>2.2538602352142331E-2</v>
      </c>
      <c r="K185">
        <v>3.4550000000000001</v>
      </c>
      <c r="N185">
        <f>(CHOOSE(MATCH(D185,{"No Toxic","Toxic"},0),0.01,1))*9</f>
        <v>0.09</v>
      </c>
      <c r="O185" s="3">
        <f>(CHOOSE(MATCH(E185,{"NEG","NEU","POS"},0),1,0.01,-1)*F185*G185 + 3)*1.5</f>
        <v>3.0225</v>
      </c>
      <c r="P185" s="3">
        <f t="shared" si="4"/>
        <v>0.01</v>
      </c>
      <c r="Q185" s="5">
        <f t="shared" si="5"/>
        <v>0.01</v>
      </c>
      <c r="R185" s="5">
        <f>(P185*0.5+O185*0.3+Q185*0.2 + 9*(CHOOSE(MATCH(D185,{"No Toxic","Toxic"},0),0.01,1)))/2</f>
        <v>0.50187499999999996</v>
      </c>
    </row>
    <row r="186" spans="1:18" x14ac:dyDescent="0.3">
      <c r="A186" t="s">
        <v>231</v>
      </c>
      <c r="B186" t="s">
        <v>12</v>
      </c>
      <c r="C186" t="s">
        <v>13</v>
      </c>
      <c r="D186" t="s">
        <v>14</v>
      </c>
      <c r="E186" t="s">
        <v>15</v>
      </c>
      <c r="F186">
        <v>0.96899999999999997</v>
      </c>
      <c r="G186" t="s">
        <v>18</v>
      </c>
      <c r="H186">
        <v>0</v>
      </c>
      <c r="I186" s="6">
        <v>0</v>
      </c>
      <c r="J186">
        <v>1.5</v>
      </c>
      <c r="K186">
        <v>0.5</v>
      </c>
      <c r="N186">
        <f>(CHOOSE(MATCH(D186,{"No Toxic","Toxic"},0),0.01,1))*9</f>
        <v>0.09</v>
      </c>
      <c r="O186" s="3">
        <f>(CHOOSE(MATCH(E186,{"NEG","NEU","POS"},0),1,0.01,-1)*F186*G186 + 3)*1.5</f>
        <v>4.5436049999999994</v>
      </c>
      <c r="P186" s="3">
        <f t="shared" si="4"/>
        <v>0.01</v>
      </c>
      <c r="Q186" s="5">
        <f t="shared" si="5"/>
        <v>0.01</v>
      </c>
      <c r="R186" s="5">
        <f>(P186*0.5+O186*0.3+Q186*0.2 + 9*(CHOOSE(MATCH(D186,{"No Toxic","Toxic"},0),0.01,1)))/2</f>
        <v>0.73004074999999991</v>
      </c>
    </row>
    <row r="187" spans="1:18" x14ac:dyDescent="0.3">
      <c r="A187" t="s">
        <v>232</v>
      </c>
      <c r="B187" t="s">
        <v>12</v>
      </c>
      <c r="C187" t="s">
        <v>24</v>
      </c>
      <c r="D187" t="s">
        <v>14</v>
      </c>
      <c r="E187" t="s">
        <v>21</v>
      </c>
      <c r="F187">
        <v>0.999</v>
      </c>
      <c r="G187" t="s">
        <v>18</v>
      </c>
      <c r="H187">
        <v>0</v>
      </c>
      <c r="I187" s="6">
        <v>0.1</v>
      </c>
      <c r="J187">
        <v>1.9656121730804439E-3</v>
      </c>
      <c r="K187">
        <v>3.5459999999999998</v>
      </c>
      <c r="N187">
        <f>(CHOOSE(MATCH(D187,{"No Toxic","Toxic"},0),0.01,1))*9</f>
        <v>0.09</v>
      </c>
      <c r="O187" s="3">
        <f>(CHOOSE(MATCH(E187,{"NEG","NEU","POS"},0),1,0.01,-1)*F187*G187 + 3)*1.5</f>
        <v>4.5000000000001705E-3</v>
      </c>
      <c r="P187" s="3">
        <f t="shared" si="4"/>
        <v>0.01</v>
      </c>
      <c r="Q187" s="5">
        <f t="shared" si="5"/>
        <v>6.666666666666668E-2</v>
      </c>
      <c r="R187" s="5">
        <f>(P187*0.5+O187*0.3+Q187*0.2 + 9*(CHOOSE(MATCH(D187,{"No Toxic","Toxic"},0),0.01,1)))/2</f>
        <v>5.4841666666666691E-2</v>
      </c>
    </row>
    <row r="188" spans="1:18" x14ac:dyDescent="0.3">
      <c r="A188" t="s">
        <v>233</v>
      </c>
      <c r="B188" t="s">
        <v>12</v>
      </c>
      <c r="C188" t="s">
        <v>13</v>
      </c>
      <c r="D188" t="s">
        <v>14</v>
      </c>
      <c r="E188" t="s">
        <v>15</v>
      </c>
      <c r="F188">
        <v>0.85299999999999998</v>
      </c>
      <c r="G188" t="s">
        <v>29</v>
      </c>
      <c r="H188">
        <v>0</v>
      </c>
      <c r="I188" s="6">
        <v>0</v>
      </c>
      <c r="J188">
        <v>1.5</v>
      </c>
      <c r="K188">
        <v>0.5</v>
      </c>
      <c r="N188">
        <f>(CHOOSE(MATCH(D188,{"No Toxic","Toxic"},0),0.01,1))*9</f>
        <v>0.09</v>
      </c>
      <c r="O188" s="3">
        <f>(CHOOSE(MATCH(E188,{"NEG","NEU","POS"},0),1,0.01,-1)*F188*G188 + 3)*1.5</f>
        <v>4.5127949999999997</v>
      </c>
      <c r="P188" s="3">
        <f t="shared" si="4"/>
        <v>0.01</v>
      </c>
      <c r="Q188" s="5">
        <f t="shared" si="5"/>
        <v>0.01</v>
      </c>
      <c r="R188" s="5">
        <f>(P188*0.5+O188*0.3+Q188*0.2 + 9*(CHOOSE(MATCH(D188,{"No Toxic","Toxic"},0),0.01,1)))/2</f>
        <v>0.72541924999999996</v>
      </c>
    </row>
    <row r="189" spans="1:18" x14ac:dyDescent="0.3">
      <c r="A189" t="s">
        <v>234</v>
      </c>
      <c r="B189" t="s">
        <v>12</v>
      </c>
      <c r="C189" t="s">
        <v>20</v>
      </c>
      <c r="D189" t="s">
        <v>14</v>
      </c>
      <c r="E189" t="s">
        <v>21</v>
      </c>
      <c r="F189">
        <v>0.99099999999999999</v>
      </c>
      <c r="G189" t="s">
        <v>18</v>
      </c>
      <c r="H189">
        <v>0</v>
      </c>
      <c r="I189" s="6">
        <v>1.25</v>
      </c>
      <c r="J189">
        <v>1.2906700372695919E-2</v>
      </c>
      <c r="K189">
        <v>4.0990000000000002</v>
      </c>
      <c r="N189">
        <f>(CHOOSE(MATCH(D189,{"No Toxic","Toxic"},0),0.01,1))*9</f>
        <v>0.09</v>
      </c>
      <c r="O189" s="3">
        <f>(CHOOSE(MATCH(E189,{"NEG","NEU","POS"},0),1,0.01,-1)*F189*G189 + 3)*1.5</f>
        <v>4.0500000000000203E-2</v>
      </c>
      <c r="P189" s="3">
        <f t="shared" si="4"/>
        <v>0.01</v>
      </c>
      <c r="Q189" s="5">
        <f t="shared" si="5"/>
        <v>0.83333333333333337</v>
      </c>
      <c r="R189" s="5">
        <f>(P189*0.5+O189*0.3+Q189*0.2 + 9*(CHOOSE(MATCH(D189,{"No Toxic","Toxic"},0),0.01,1)))/2</f>
        <v>0.13690833333333335</v>
      </c>
    </row>
    <row r="190" spans="1:18" x14ac:dyDescent="0.3">
      <c r="A190" t="s">
        <v>235</v>
      </c>
      <c r="B190" t="s">
        <v>12</v>
      </c>
      <c r="C190" t="s">
        <v>13</v>
      </c>
      <c r="D190" t="s">
        <v>14</v>
      </c>
      <c r="E190" t="s">
        <v>40</v>
      </c>
      <c r="F190">
        <v>0.999</v>
      </c>
      <c r="G190" t="s">
        <v>18</v>
      </c>
      <c r="H190">
        <v>0</v>
      </c>
      <c r="I190" s="6">
        <v>0</v>
      </c>
      <c r="J190">
        <v>2.998637437820435</v>
      </c>
      <c r="K190">
        <v>-2.4969999999999999</v>
      </c>
      <c r="N190">
        <f>(CHOOSE(MATCH(D190,{"No Toxic","Toxic"},0),0.01,1))*9</f>
        <v>0.09</v>
      </c>
      <c r="O190" s="3">
        <f>(CHOOSE(MATCH(E190,{"NEG","NEU","POS"},0),1,0.01,-1)*F190*G190 + 3)*1.5</f>
        <v>8.9954999999999998</v>
      </c>
      <c r="P190" s="3">
        <f t="shared" si="4"/>
        <v>0.01</v>
      </c>
      <c r="Q190" s="5">
        <f t="shared" si="5"/>
        <v>0.01</v>
      </c>
      <c r="R190" s="5">
        <f>(P190*0.5+O190*0.3+Q190*0.2 + 9*(CHOOSE(MATCH(D190,{"No Toxic","Toxic"},0),0.01,1)))/2</f>
        <v>1.3978249999999997</v>
      </c>
    </row>
    <row r="191" spans="1:18" x14ac:dyDescent="0.3">
      <c r="A191" t="s">
        <v>236</v>
      </c>
      <c r="B191" t="s">
        <v>12</v>
      </c>
      <c r="C191" t="s">
        <v>13</v>
      </c>
      <c r="D191" t="s">
        <v>14</v>
      </c>
      <c r="E191" t="s">
        <v>21</v>
      </c>
      <c r="F191">
        <v>0.999</v>
      </c>
      <c r="G191" t="s">
        <v>18</v>
      </c>
      <c r="H191">
        <v>0</v>
      </c>
      <c r="I191" s="6">
        <v>0</v>
      </c>
      <c r="J191">
        <v>1.735925674438477E-3</v>
      </c>
      <c r="K191">
        <v>3.4969999999999999</v>
      </c>
      <c r="N191">
        <f>(CHOOSE(MATCH(D191,{"No Toxic","Toxic"},0),0.01,1))*9</f>
        <v>0.09</v>
      </c>
      <c r="O191" s="3">
        <f>(CHOOSE(MATCH(E191,{"NEG","NEU","POS"},0),1,0.01,-1)*F191*G191 + 3)*1.5</f>
        <v>4.5000000000001705E-3</v>
      </c>
      <c r="P191" s="3">
        <f t="shared" si="4"/>
        <v>0.01</v>
      </c>
      <c r="Q191" s="5">
        <f t="shared" si="5"/>
        <v>0.01</v>
      </c>
      <c r="R191" s="5">
        <f>(P191*0.5+O191*0.3+Q191*0.2 + 9*(CHOOSE(MATCH(D191,{"No Toxic","Toxic"},0),0.01,1)))/2</f>
        <v>4.9175000000000024E-2</v>
      </c>
    </row>
    <row r="192" spans="1:18" x14ac:dyDescent="0.3">
      <c r="A192" t="s">
        <v>237</v>
      </c>
      <c r="B192" t="s">
        <v>12</v>
      </c>
      <c r="C192" t="s">
        <v>238</v>
      </c>
      <c r="D192" t="s">
        <v>14</v>
      </c>
      <c r="E192" t="s">
        <v>21</v>
      </c>
      <c r="F192">
        <v>0.82199999999999995</v>
      </c>
      <c r="G192" t="s">
        <v>18</v>
      </c>
      <c r="H192">
        <v>0</v>
      </c>
      <c r="I192" s="6">
        <v>1</v>
      </c>
      <c r="J192">
        <v>0.2666248083114624</v>
      </c>
      <c r="K192">
        <v>3.4670000000000001</v>
      </c>
      <c r="N192">
        <f>(CHOOSE(MATCH(D192,{"No Toxic","Toxic"},0),0.01,1))*9</f>
        <v>0.09</v>
      </c>
      <c r="O192" s="3">
        <f>(CHOOSE(MATCH(E192,{"NEG","NEU","POS"},0),1,0.01,-1)*F192*G192 + 3)*1.5</f>
        <v>0.80100000000000038</v>
      </c>
      <c r="P192" s="3">
        <f t="shared" si="4"/>
        <v>0.01</v>
      </c>
      <c r="Q192" s="5">
        <f t="shared" si="5"/>
        <v>0.66666666666666663</v>
      </c>
      <c r="R192" s="5">
        <f>(P192*0.5+O192*0.3+Q192*0.2 + 9*(CHOOSE(MATCH(D192,{"No Toxic","Toxic"},0),0.01,1)))/2</f>
        <v>0.23431666666666673</v>
      </c>
    </row>
    <row r="193" spans="1:18" x14ac:dyDescent="0.3">
      <c r="A193" t="s">
        <v>239</v>
      </c>
      <c r="B193" t="s">
        <v>12</v>
      </c>
      <c r="C193" t="s">
        <v>13</v>
      </c>
      <c r="D193" t="s">
        <v>14</v>
      </c>
      <c r="E193" t="s">
        <v>15</v>
      </c>
      <c r="F193">
        <v>0.98399999999999999</v>
      </c>
      <c r="G193" t="s">
        <v>22</v>
      </c>
      <c r="H193">
        <v>0</v>
      </c>
      <c r="I193" s="6">
        <v>0</v>
      </c>
      <c r="J193">
        <v>1.5</v>
      </c>
      <c r="K193">
        <v>0.5</v>
      </c>
      <c r="N193">
        <f>(CHOOSE(MATCH(D193,{"No Toxic","Toxic"},0),0.01,1))*9</f>
        <v>0.09</v>
      </c>
      <c r="O193" s="3">
        <f>(CHOOSE(MATCH(E193,{"NEG","NEU","POS"},0),1,0.01,-1)*F193*G193 + 3)*1.5</f>
        <v>4.5</v>
      </c>
      <c r="P193" s="3">
        <f t="shared" si="4"/>
        <v>0.01</v>
      </c>
      <c r="Q193" s="5">
        <f t="shared" si="5"/>
        <v>0.01</v>
      </c>
      <c r="R193" s="5">
        <f>(P193*0.5+O193*0.3+Q193*0.2 + 9*(CHOOSE(MATCH(D193,{"No Toxic","Toxic"},0),0.01,1)))/2</f>
        <v>0.72349999999999992</v>
      </c>
    </row>
    <row r="194" spans="1:18" x14ac:dyDescent="0.3">
      <c r="A194" t="s">
        <v>240</v>
      </c>
      <c r="B194" t="s">
        <v>12</v>
      </c>
      <c r="C194" t="s">
        <v>241</v>
      </c>
      <c r="D194" t="s">
        <v>14</v>
      </c>
      <c r="E194" t="s">
        <v>15</v>
      </c>
      <c r="F194">
        <v>0.99399999999999999</v>
      </c>
      <c r="G194" t="s">
        <v>22</v>
      </c>
      <c r="H194">
        <v>0</v>
      </c>
      <c r="I194" s="6">
        <v>0.2</v>
      </c>
      <c r="J194">
        <v>1.5</v>
      </c>
      <c r="K194">
        <v>0.6</v>
      </c>
      <c r="N194">
        <f>(CHOOSE(MATCH(D194,{"No Toxic","Toxic"},0),0.01,1))*9</f>
        <v>0.09</v>
      </c>
      <c r="O194" s="3">
        <f>(CHOOSE(MATCH(E194,{"NEG","NEU","POS"},0),1,0.01,-1)*F194*G194 + 3)*1.5</f>
        <v>4.5</v>
      </c>
      <c r="P194" s="3">
        <f t="shared" si="4"/>
        <v>0.01</v>
      </c>
      <c r="Q194" s="5">
        <f t="shared" si="5"/>
        <v>0.01</v>
      </c>
      <c r="R194" s="5">
        <f>(P194*0.5+O194*0.3+Q194*0.2 + 9*(CHOOSE(MATCH(D194,{"No Toxic","Toxic"},0),0.01,1)))/2</f>
        <v>0.72349999999999992</v>
      </c>
    </row>
    <row r="195" spans="1:18" x14ac:dyDescent="0.3">
      <c r="A195" t="s">
        <v>242</v>
      </c>
      <c r="B195" t="s">
        <v>12</v>
      </c>
      <c r="C195" t="s">
        <v>13</v>
      </c>
      <c r="D195" t="s">
        <v>14</v>
      </c>
      <c r="E195" t="s">
        <v>15</v>
      </c>
      <c r="F195">
        <v>0.995</v>
      </c>
      <c r="G195" t="s">
        <v>22</v>
      </c>
      <c r="H195">
        <v>0</v>
      </c>
      <c r="I195" s="6">
        <v>0</v>
      </c>
      <c r="J195">
        <v>1.5</v>
      </c>
      <c r="K195">
        <v>0.5</v>
      </c>
      <c r="N195">
        <f>(CHOOSE(MATCH(D195,{"No Toxic","Toxic"},0),0.01,1))*9</f>
        <v>0.09</v>
      </c>
      <c r="O195" s="3">
        <f>(CHOOSE(MATCH(E195,{"NEG","NEU","POS"},0),1,0.01,-1)*F195*G195 + 3)*1.5</f>
        <v>4.5</v>
      </c>
      <c r="P195" s="3">
        <f t="shared" ref="P195:P258" si="6">IF(G195*H195=0,0.01,G195*H195)</f>
        <v>0.01</v>
      </c>
      <c r="Q195" s="5">
        <f t="shared" ref="Q195:Q258" si="7">IF(I195*G195/4.5=0,0.01,I195*G195/4.5)</f>
        <v>0.01</v>
      </c>
      <c r="R195" s="5">
        <f>(P195*0.5+O195*0.3+Q195*0.2 + 9*(CHOOSE(MATCH(D195,{"No Toxic","Toxic"},0),0.01,1)))/2</f>
        <v>0.72349999999999992</v>
      </c>
    </row>
    <row r="196" spans="1:18" x14ac:dyDescent="0.3">
      <c r="A196" t="s">
        <v>243</v>
      </c>
      <c r="B196" t="s">
        <v>12</v>
      </c>
      <c r="C196" t="s">
        <v>13</v>
      </c>
      <c r="D196" t="s">
        <v>14</v>
      </c>
      <c r="E196" t="s">
        <v>21</v>
      </c>
      <c r="F196">
        <v>0.75</v>
      </c>
      <c r="G196" t="s">
        <v>18</v>
      </c>
      <c r="H196">
        <v>0</v>
      </c>
      <c r="I196" s="6">
        <v>0</v>
      </c>
      <c r="J196">
        <v>0.37436699867248541</v>
      </c>
      <c r="K196">
        <v>2.7509999999999999</v>
      </c>
      <c r="N196">
        <f>(CHOOSE(MATCH(D196,{"No Toxic","Toxic"},0),0.01,1))*9</f>
        <v>0.09</v>
      </c>
      <c r="O196" s="3">
        <f>(CHOOSE(MATCH(E196,{"NEG","NEU","POS"},0),1,0.01,-1)*F196*G196 + 3)*1.5</f>
        <v>1.125</v>
      </c>
      <c r="P196" s="3">
        <f t="shared" si="6"/>
        <v>0.01</v>
      </c>
      <c r="Q196" s="5">
        <f t="shared" si="7"/>
        <v>0.01</v>
      </c>
      <c r="R196" s="5">
        <f>(P196*0.5+O196*0.3+Q196*0.2 + 9*(CHOOSE(MATCH(D196,{"No Toxic","Toxic"},0),0.01,1)))/2</f>
        <v>0.21725</v>
      </c>
    </row>
    <row r="197" spans="1:18" x14ac:dyDescent="0.3">
      <c r="A197" t="s">
        <v>244</v>
      </c>
      <c r="B197" t="s">
        <v>12</v>
      </c>
      <c r="C197" t="s">
        <v>13</v>
      </c>
      <c r="D197" t="s">
        <v>14</v>
      </c>
      <c r="E197" t="s">
        <v>15</v>
      </c>
      <c r="F197">
        <v>0.995</v>
      </c>
      <c r="G197" t="s">
        <v>18</v>
      </c>
      <c r="H197">
        <v>0</v>
      </c>
      <c r="I197" s="6">
        <v>0</v>
      </c>
      <c r="J197">
        <v>1.5</v>
      </c>
      <c r="K197">
        <v>0.5</v>
      </c>
      <c r="N197">
        <f>(CHOOSE(MATCH(D197,{"No Toxic","Toxic"},0),0.01,1))*9</f>
        <v>0.09</v>
      </c>
      <c r="O197" s="3">
        <f>(CHOOSE(MATCH(E197,{"NEG","NEU","POS"},0),1,0.01,-1)*F197*G197 + 3)*1.5</f>
        <v>4.5447750000000005</v>
      </c>
      <c r="P197" s="3">
        <f t="shared" si="6"/>
        <v>0.01</v>
      </c>
      <c r="Q197" s="5">
        <f t="shared" si="7"/>
        <v>0.01</v>
      </c>
      <c r="R197" s="5">
        <f>(P197*0.5+O197*0.3+Q197*0.2 + 9*(CHOOSE(MATCH(D197,{"No Toxic","Toxic"},0),0.01,1)))/2</f>
        <v>0.73021625000000001</v>
      </c>
    </row>
    <row r="198" spans="1:18" x14ac:dyDescent="0.3">
      <c r="A198" t="s">
        <v>245</v>
      </c>
      <c r="B198" t="s">
        <v>12</v>
      </c>
      <c r="C198" t="s">
        <v>13</v>
      </c>
      <c r="D198" t="s">
        <v>14</v>
      </c>
      <c r="E198" t="s">
        <v>15</v>
      </c>
      <c r="F198">
        <v>0.94599999999999995</v>
      </c>
      <c r="G198" t="s">
        <v>18</v>
      </c>
      <c r="H198">
        <v>0</v>
      </c>
      <c r="I198" s="6">
        <v>0</v>
      </c>
      <c r="J198">
        <v>1.5</v>
      </c>
      <c r="K198">
        <v>0.5</v>
      </c>
      <c r="N198">
        <f>(CHOOSE(MATCH(D198,{"No Toxic","Toxic"},0),0.01,1))*9</f>
        <v>0.09</v>
      </c>
      <c r="O198" s="3">
        <f>(CHOOSE(MATCH(E198,{"NEG","NEU","POS"},0),1,0.01,-1)*F198*G198 + 3)*1.5</f>
        <v>4.5425699999999996</v>
      </c>
      <c r="P198" s="3">
        <f t="shared" si="6"/>
        <v>0.01</v>
      </c>
      <c r="Q198" s="5">
        <f t="shared" si="7"/>
        <v>0.01</v>
      </c>
      <c r="R198" s="5">
        <f>(P198*0.5+O198*0.3+Q198*0.2 + 9*(CHOOSE(MATCH(D198,{"No Toxic","Toxic"},0),0.01,1)))/2</f>
        <v>0.72988549999999985</v>
      </c>
    </row>
    <row r="199" spans="1:18" x14ac:dyDescent="0.3">
      <c r="A199" t="s">
        <v>246</v>
      </c>
      <c r="B199" t="s">
        <v>12</v>
      </c>
      <c r="C199" t="s">
        <v>13</v>
      </c>
      <c r="D199" t="s">
        <v>14</v>
      </c>
      <c r="E199" t="s">
        <v>40</v>
      </c>
      <c r="F199">
        <v>0.999</v>
      </c>
      <c r="G199" t="s">
        <v>18</v>
      </c>
      <c r="H199">
        <v>0</v>
      </c>
      <c r="I199" s="6">
        <v>0</v>
      </c>
      <c r="J199">
        <v>2.998188972473145</v>
      </c>
      <c r="K199">
        <v>-2.496</v>
      </c>
      <c r="N199">
        <f>(CHOOSE(MATCH(D199,{"No Toxic","Toxic"},0),0.01,1))*9</f>
        <v>0.09</v>
      </c>
      <c r="O199" s="3">
        <f>(CHOOSE(MATCH(E199,{"NEG","NEU","POS"},0),1,0.01,-1)*F199*G199 + 3)*1.5</f>
        <v>8.9954999999999998</v>
      </c>
      <c r="P199" s="3">
        <f t="shared" si="6"/>
        <v>0.01</v>
      </c>
      <c r="Q199" s="5">
        <f t="shared" si="7"/>
        <v>0.01</v>
      </c>
      <c r="R199" s="5">
        <f>(P199*0.5+O199*0.3+Q199*0.2 + 9*(CHOOSE(MATCH(D199,{"No Toxic","Toxic"},0),0.01,1)))/2</f>
        <v>1.3978249999999997</v>
      </c>
    </row>
    <row r="200" spans="1:18" x14ac:dyDescent="0.3">
      <c r="A200" t="s">
        <v>247</v>
      </c>
      <c r="B200" t="s">
        <v>12</v>
      </c>
      <c r="C200" t="s">
        <v>13</v>
      </c>
      <c r="D200" t="s">
        <v>14</v>
      </c>
      <c r="E200" t="s">
        <v>21</v>
      </c>
      <c r="F200">
        <v>0.66300000000000003</v>
      </c>
      <c r="G200" t="s">
        <v>18</v>
      </c>
      <c r="H200">
        <v>0</v>
      </c>
      <c r="I200" s="6">
        <v>0</v>
      </c>
      <c r="J200">
        <v>0.50608992576599121</v>
      </c>
      <c r="K200">
        <v>2.488</v>
      </c>
      <c r="N200">
        <f>(CHOOSE(MATCH(D200,{"No Toxic","Toxic"},0),0.01,1))*9</f>
        <v>0.09</v>
      </c>
      <c r="O200" s="3">
        <f>(CHOOSE(MATCH(E200,{"NEG","NEU","POS"},0),1,0.01,-1)*F200*G200 + 3)*1.5</f>
        <v>1.5164999999999997</v>
      </c>
      <c r="P200" s="3">
        <f t="shared" si="6"/>
        <v>0.01</v>
      </c>
      <c r="Q200" s="5">
        <f t="shared" si="7"/>
        <v>0.01</v>
      </c>
      <c r="R200" s="5">
        <f>(P200*0.5+O200*0.3+Q200*0.2 + 9*(CHOOSE(MATCH(D200,{"No Toxic","Toxic"},0),0.01,1)))/2</f>
        <v>0.27597499999999997</v>
      </c>
    </row>
    <row r="201" spans="1:18" x14ac:dyDescent="0.3">
      <c r="A201" t="s">
        <v>248</v>
      </c>
      <c r="B201" t="s">
        <v>12</v>
      </c>
      <c r="C201" t="s">
        <v>13</v>
      </c>
      <c r="D201" t="s">
        <v>14</v>
      </c>
      <c r="E201" t="s">
        <v>15</v>
      </c>
      <c r="F201">
        <v>0.999</v>
      </c>
      <c r="G201" t="s">
        <v>18</v>
      </c>
      <c r="H201">
        <v>0</v>
      </c>
      <c r="I201" s="6">
        <v>0</v>
      </c>
      <c r="J201">
        <v>1.5</v>
      </c>
      <c r="K201">
        <v>0.5</v>
      </c>
      <c r="N201">
        <f>(CHOOSE(MATCH(D201,{"No Toxic","Toxic"},0),0.01,1))*9</f>
        <v>0.09</v>
      </c>
      <c r="O201" s="3">
        <f>(CHOOSE(MATCH(E201,{"NEG","NEU","POS"},0),1,0.01,-1)*F201*G201 + 3)*1.5</f>
        <v>4.5449549999999999</v>
      </c>
      <c r="P201" s="3">
        <f t="shared" si="6"/>
        <v>0.01</v>
      </c>
      <c r="Q201" s="5">
        <f t="shared" si="7"/>
        <v>0.01</v>
      </c>
      <c r="R201" s="5">
        <f>(P201*0.5+O201*0.3+Q201*0.2 + 9*(CHOOSE(MATCH(D201,{"No Toxic","Toxic"},0),0.01,1)))/2</f>
        <v>0.7302432499999999</v>
      </c>
    </row>
    <row r="202" spans="1:18" x14ac:dyDescent="0.3">
      <c r="A202" t="s">
        <v>249</v>
      </c>
      <c r="B202" t="s">
        <v>12</v>
      </c>
      <c r="C202" t="s">
        <v>13</v>
      </c>
      <c r="D202" t="s">
        <v>14</v>
      </c>
      <c r="E202" t="s">
        <v>40</v>
      </c>
      <c r="F202">
        <v>0.999</v>
      </c>
      <c r="G202" t="s">
        <v>18</v>
      </c>
      <c r="H202">
        <v>0</v>
      </c>
      <c r="I202" s="6">
        <v>0</v>
      </c>
      <c r="J202">
        <v>2.9984377026557918</v>
      </c>
      <c r="K202">
        <v>-2.4969999999999999</v>
      </c>
      <c r="N202">
        <f>(CHOOSE(MATCH(D202,{"No Toxic","Toxic"},0),0.01,1))*9</f>
        <v>0.09</v>
      </c>
      <c r="O202" s="3">
        <f>(CHOOSE(MATCH(E202,{"NEG","NEU","POS"},0),1,0.01,-1)*F202*G202 + 3)*1.5</f>
        <v>8.9954999999999998</v>
      </c>
      <c r="P202" s="3">
        <f t="shared" si="6"/>
        <v>0.01</v>
      </c>
      <c r="Q202" s="5">
        <f t="shared" si="7"/>
        <v>0.01</v>
      </c>
      <c r="R202" s="5">
        <f>(P202*0.5+O202*0.3+Q202*0.2 + 9*(CHOOSE(MATCH(D202,{"No Toxic","Toxic"},0),0.01,1)))/2</f>
        <v>1.3978249999999997</v>
      </c>
    </row>
    <row r="203" spans="1:18" x14ac:dyDescent="0.3">
      <c r="A203" t="s">
        <v>250</v>
      </c>
      <c r="B203" t="s">
        <v>12</v>
      </c>
      <c r="C203" t="s">
        <v>13</v>
      </c>
      <c r="D203" t="s">
        <v>14</v>
      </c>
      <c r="E203" t="s">
        <v>21</v>
      </c>
      <c r="F203">
        <v>0.999</v>
      </c>
      <c r="G203" t="s">
        <v>18</v>
      </c>
      <c r="H203">
        <v>0</v>
      </c>
      <c r="I203" s="6">
        <v>0</v>
      </c>
      <c r="J203">
        <v>1.785457134246826E-3</v>
      </c>
      <c r="K203">
        <v>3.496</v>
      </c>
      <c r="N203">
        <f>(CHOOSE(MATCH(D203,{"No Toxic","Toxic"},0),0.01,1))*9</f>
        <v>0.09</v>
      </c>
      <c r="O203" s="3">
        <f>(CHOOSE(MATCH(E203,{"NEG","NEU","POS"},0),1,0.01,-1)*F203*G203 + 3)*1.5</f>
        <v>4.5000000000001705E-3</v>
      </c>
      <c r="P203" s="3">
        <f t="shared" si="6"/>
        <v>0.01</v>
      </c>
      <c r="Q203" s="5">
        <f t="shared" si="7"/>
        <v>0.01</v>
      </c>
      <c r="R203" s="5">
        <f>(P203*0.5+O203*0.3+Q203*0.2 + 9*(CHOOSE(MATCH(D203,{"No Toxic","Toxic"},0),0.01,1)))/2</f>
        <v>4.9175000000000024E-2</v>
      </c>
    </row>
    <row r="204" spans="1:18" x14ac:dyDescent="0.3">
      <c r="A204" t="s">
        <v>251</v>
      </c>
      <c r="B204" t="s">
        <v>12</v>
      </c>
      <c r="C204" t="s">
        <v>13</v>
      </c>
      <c r="D204" t="s">
        <v>14</v>
      </c>
      <c r="E204" t="s">
        <v>15</v>
      </c>
      <c r="F204">
        <v>0.998</v>
      </c>
      <c r="G204" t="s">
        <v>29</v>
      </c>
      <c r="H204">
        <v>0</v>
      </c>
      <c r="I204" s="6">
        <v>0</v>
      </c>
      <c r="J204">
        <v>1.5</v>
      </c>
      <c r="K204">
        <v>0.5</v>
      </c>
      <c r="N204">
        <f>(CHOOSE(MATCH(D204,{"No Toxic","Toxic"},0),0.01,1))*9</f>
        <v>0.09</v>
      </c>
      <c r="O204" s="3">
        <f>(CHOOSE(MATCH(E204,{"NEG","NEU","POS"},0),1,0.01,-1)*F204*G204 + 3)*1.5</f>
        <v>4.5149699999999999</v>
      </c>
      <c r="P204" s="3">
        <f t="shared" si="6"/>
        <v>0.01</v>
      </c>
      <c r="Q204" s="5">
        <f t="shared" si="7"/>
        <v>0.01</v>
      </c>
      <c r="R204" s="5">
        <f>(P204*0.5+O204*0.3+Q204*0.2 + 9*(CHOOSE(MATCH(D204,{"No Toxic","Toxic"},0),0.01,1)))/2</f>
        <v>0.72574549999999993</v>
      </c>
    </row>
    <row r="205" spans="1:18" x14ac:dyDescent="0.3">
      <c r="A205" t="s">
        <v>252</v>
      </c>
      <c r="B205" t="s">
        <v>12</v>
      </c>
      <c r="C205" t="s">
        <v>13</v>
      </c>
      <c r="D205" t="s">
        <v>14</v>
      </c>
      <c r="E205" t="s">
        <v>21</v>
      </c>
      <c r="F205">
        <v>0.997</v>
      </c>
      <c r="G205" t="s">
        <v>18</v>
      </c>
      <c r="H205">
        <v>0</v>
      </c>
      <c r="I205" s="6">
        <v>0</v>
      </c>
      <c r="J205">
        <v>4.0783882141113281E-3</v>
      </c>
      <c r="K205">
        <v>3.492</v>
      </c>
      <c r="N205">
        <f>(CHOOSE(MATCH(D205,{"No Toxic","Toxic"},0),0.01,1))*9</f>
        <v>0.09</v>
      </c>
      <c r="O205" s="3">
        <f>(CHOOSE(MATCH(E205,{"NEG","NEU","POS"},0),1,0.01,-1)*F205*G205 + 3)*1.5</f>
        <v>1.3499999999999845E-2</v>
      </c>
      <c r="P205" s="3">
        <f t="shared" si="6"/>
        <v>0.01</v>
      </c>
      <c r="Q205" s="5">
        <f t="shared" si="7"/>
        <v>0.01</v>
      </c>
      <c r="R205" s="5">
        <f>(P205*0.5+O205*0.3+Q205*0.2 + 9*(CHOOSE(MATCH(D205,{"No Toxic","Toxic"},0),0.01,1)))/2</f>
        <v>5.0524999999999973E-2</v>
      </c>
    </row>
    <row r="206" spans="1:18" x14ac:dyDescent="0.3">
      <c r="A206" t="s">
        <v>253</v>
      </c>
      <c r="B206" t="s">
        <v>12</v>
      </c>
      <c r="C206" t="s">
        <v>13</v>
      </c>
      <c r="D206" t="s">
        <v>14</v>
      </c>
      <c r="E206" t="s">
        <v>21</v>
      </c>
      <c r="F206">
        <v>0.999</v>
      </c>
      <c r="G206" t="s">
        <v>16</v>
      </c>
      <c r="H206">
        <v>0</v>
      </c>
      <c r="I206" s="6">
        <v>0</v>
      </c>
      <c r="J206">
        <v>2.0378530025482182E-3</v>
      </c>
      <c r="K206">
        <v>3.496</v>
      </c>
      <c r="N206">
        <f>(CHOOSE(MATCH(D206,{"No Toxic","Toxic"},0),0.01,1))*9</f>
        <v>0.09</v>
      </c>
      <c r="O206" s="3">
        <f>(CHOOSE(MATCH(E206,{"NEG","NEU","POS"},0),1,0.01,-1)*F206*G206 + 3)*1.5</f>
        <v>1.5030000000000001</v>
      </c>
      <c r="P206" s="3">
        <f t="shared" si="6"/>
        <v>0.01</v>
      </c>
      <c r="Q206" s="5">
        <f t="shared" si="7"/>
        <v>0.01</v>
      </c>
      <c r="R206" s="5">
        <f>(P206*0.5+O206*0.3+Q206*0.2 + 9*(CHOOSE(MATCH(D206,{"No Toxic","Toxic"},0),0.01,1)))/2</f>
        <v>0.27395000000000003</v>
      </c>
    </row>
    <row r="207" spans="1:18" x14ac:dyDescent="0.3">
      <c r="A207" t="s">
        <v>254</v>
      </c>
      <c r="B207" t="s">
        <v>12</v>
      </c>
      <c r="C207" t="s">
        <v>13</v>
      </c>
      <c r="D207" t="s">
        <v>14</v>
      </c>
      <c r="E207" t="s">
        <v>15</v>
      </c>
      <c r="F207">
        <v>0.98099999999999998</v>
      </c>
      <c r="G207" t="s">
        <v>16</v>
      </c>
      <c r="H207">
        <v>0</v>
      </c>
      <c r="I207" s="6">
        <v>0</v>
      </c>
      <c r="J207">
        <v>1.5</v>
      </c>
      <c r="K207">
        <v>0.5</v>
      </c>
      <c r="N207">
        <f>(CHOOSE(MATCH(D207,{"No Toxic","Toxic"},0),0.01,1))*9</f>
        <v>0.09</v>
      </c>
      <c r="O207" s="3">
        <f>(CHOOSE(MATCH(E207,{"NEG","NEU","POS"},0),1,0.01,-1)*F207*G207 + 3)*1.5</f>
        <v>4.5294300000000005</v>
      </c>
      <c r="P207" s="3">
        <f t="shared" si="6"/>
        <v>0.01</v>
      </c>
      <c r="Q207" s="5">
        <f t="shared" si="7"/>
        <v>0.01</v>
      </c>
      <c r="R207" s="5">
        <f>(P207*0.5+O207*0.3+Q207*0.2 + 9*(CHOOSE(MATCH(D207,{"No Toxic","Toxic"},0),0.01,1)))/2</f>
        <v>0.72791450000000002</v>
      </c>
    </row>
    <row r="208" spans="1:18" x14ac:dyDescent="0.3">
      <c r="A208" t="s">
        <v>255</v>
      </c>
      <c r="B208" t="s">
        <v>12</v>
      </c>
      <c r="C208" t="s">
        <v>13</v>
      </c>
      <c r="D208" t="s">
        <v>14</v>
      </c>
      <c r="E208" t="s">
        <v>40</v>
      </c>
      <c r="F208">
        <v>0.999</v>
      </c>
      <c r="G208" t="s">
        <v>29</v>
      </c>
      <c r="H208">
        <v>0</v>
      </c>
      <c r="I208" s="6">
        <v>0</v>
      </c>
      <c r="J208">
        <v>2.998807400465012</v>
      </c>
      <c r="K208">
        <v>-2.4980000000000002</v>
      </c>
      <c r="N208">
        <f>(CHOOSE(MATCH(D208,{"No Toxic","Toxic"},0),0.01,1))*9</f>
        <v>0.09</v>
      </c>
      <c r="O208" s="3">
        <f>(CHOOSE(MATCH(E208,{"NEG","NEU","POS"},0),1,0.01,-1)*F208*G208 + 3)*1.5</f>
        <v>5.9984999999999999</v>
      </c>
      <c r="P208" s="3">
        <f t="shared" si="6"/>
        <v>0.01</v>
      </c>
      <c r="Q208" s="5">
        <f t="shared" si="7"/>
        <v>0.01</v>
      </c>
      <c r="R208" s="5">
        <f>(P208*0.5+O208*0.3+Q208*0.2 + 9*(CHOOSE(MATCH(D208,{"No Toxic","Toxic"},0),0.01,1)))/2</f>
        <v>0.94827499999999998</v>
      </c>
    </row>
    <row r="209" spans="1:18" x14ac:dyDescent="0.3">
      <c r="A209" t="s">
        <v>256</v>
      </c>
      <c r="B209" t="s">
        <v>12</v>
      </c>
      <c r="C209" t="s">
        <v>13</v>
      </c>
      <c r="D209" t="s">
        <v>14</v>
      </c>
      <c r="E209" t="s">
        <v>40</v>
      </c>
      <c r="F209">
        <v>0.57599999999999996</v>
      </c>
      <c r="G209" t="s">
        <v>16</v>
      </c>
      <c r="H209">
        <v>0</v>
      </c>
      <c r="I209" s="6">
        <v>0</v>
      </c>
      <c r="J209">
        <v>2.364654421806335</v>
      </c>
      <c r="K209">
        <v>-1.2290000000000001</v>
      </c>
      <c r="N209">
        <f>(CHOOSE(MATCH(D209,{"No Toxic","Toxic"},0),0.01,1))*9</f>
        <v>0.09</v>
      </c>
      <c r="O209" s="3">
        <f>(CHOOSE(MATCH(E209,{"NEG","NEU","POS"},0),1,0.01,-1)*F209*G209 + 3)*1.5</f>
        <v>6.2279999999999998</v>
      </c>
      <c r="P209" s="3">
        <f t="shared" si="6"/>
        <v>0.01</v>
      </c>
      <c r="Q209" s="5">
        <f t="shared" si="7"/>
        <v>0.01</v>
      </c>
      <c r="R209" s="5">
        <f>(P209*0.5+O209*0.3+Q209*0.2 + 9*(CHOOSE(MATCH(D209,{"No Toxic","Toxic"},0),0.01,1)))/2</f>
        <v>0.98269999999999991</v>
      </c>
    </row>
    <row r="210" spans="1:18" x14ac:dyDescent="0.3">
      <c r="A210" t="s">
        <v>257</v>
      </c>
      <c r="B210" t="s">
        <v>12</v>
      </c>
      <c r="C210" t="s">
        <v>13</v>
      </c>
      <c r="D210" t="s">
        <v>14</v>
      </c>
      <c r="E210" t="s">
        <v>21</v>
      </c>
      <c r="F210">
        <v>0.996</v>
      </c>
      <c r="G210" t="s">
        <v>18</v>
      </c>
      <c r="H210">
        <v>0</v>
      </c>
      <c r="I210" s="6">
        <v>0</v>
      </c>
      <c r="J210">
        <v>5.6843161582946777E-3</v>
      </c>
      <c r="K210">
        <v>3.4889999999999999</v>
      </c>
      <c r="N210">
        <f>(CHOOSE(MATCH(D210,{"No Toxic","Toxic"},0),0.01,1))*9</f>
        <v>0.09</v>
      </c>
      <c r="O210" s="3">
        <f>(CHOOSE(MATCH(E210,{"NEG","NEU","POS"},0),1,0.01,-1)*F210*G210 + 3)*1.5</f>
        <v>1.8000000000000016E-2</v>
      </c>
      <c r="P210" s="3">
        <f t="shared" si="6"/>
        <v>0.01</v>
      </c>
      <c r="Q210" s="5">
        <f t="shared" si="7"/>
        <v>0.01</v>
      </c>
      <c r="R210" s="5">
        <f>(P210*0.5+O210*0.3+Q210*0.2 + 9*(CHOOSE(MATCH(D210,{"No Toxic","Toxic"},0),0.01,1)))/2</f>
        <v>5.1200000000000002E-2</v>
      </c>
    </row>
    <row r="211" spans="1:18" x14ac:dyDescent="0.3">
      <c r="A211" t="s">
        <v>258</v>
      </c>
      <c r="B211" t="s">
        <v>12</v>
      </c>
      <c r="C211" t="s">
        <v>13</v>
      </c>
      <c r="D211" t="s">
        <v>14</v>
      </c>
      <c r="E211" t="s">
        <v>21</v>
      </c>
      <c r="F211">
        <v>0.998</v>
      </c>
      <c r="G211" t="s">
        <v>16</v>
      </c>
      <c r="H211">
        <v>0</v>
      </c>
      <c r="I211" s="6">
        <v>0</v>
      </c>
      <c r="J211">
        <v>3.3182501792907711E-3</v>
      </c>
      <c r="K211">
        <v>3.4929999999999999</v>
      </c>
      <c r="N211">
        <f>(CHOOSE(MATCH(D211,{"No Toxic","Toxic"},0),0.01,1))*9</f>
        <v>0.09</v>
      </c>
      <c r="O211" s="3">
        <f>(CHOOSE(MATCH(E211,{"NEG","NEU","POS"},0),1,0.01,-1)*F211*G211 + 3)*1.5</f>
        <v>1.506</v>
      </c>
      <c r="P211" s="3">
        <f t="shared" si="6"/>
        <v>0.01</v>
      </c>
      <c r="Q211" s="5">
        <f t="shared" si="7"/>
        <v>0.01</v>
      </c>
      <c r="R211" s="5">
        <f>(P211*0.5+O211*0.3+Q211*0.2 + 9*(CHOOSE(MATCH(D211,{"No Toxic","Toxic"},0),0.01,1)))/2</f>
        <v>0.27439999999999998</v>
      </c>
    </row>
    <row r="212" spans="1:18" x14ac:dyDescent="0.3">
      <c r="A212" t="s">
        <v>259</v>
      </c>
      <c r="B212" t="s">
        <v>12</v>
      </c>
      <c r="C212" t="s">
        <v>13</v>
      </c>
      <c r="D212" t="s">
        <v>14</v>
      </c>
      <c r="E212" t="s">
        <v>21</v>
      </c>
      <c r="F212">
        <v>0.998</v>
      </c>
      <c r="G212" t="s">
        <v>18</v>
      </c>
      <c r="H212">
        <v>0</v>
      </c>
      <c r="I212" s="6">
        <v>0</v>
      </c>
      <c r="J212">
        <v>2.9086768627166748E-3</v>
      </c>
      <c r="K212">
        <v>3.4940000000000002</v>
      </c>
      <c r="N212">
        <f>(CHOOSE(MATCH(D212,{"No Toxic","Toxic"},0),0.01,1))*9</f>
        <v>0.09</v>
      </c>
      <c r="O212" s="3">
        <f>(CHOOSE(MATCH(E212,{"NEG","NEU","POS"},0),1,0.01,-1)*F212*G212 + 3)*1.5</f>
        <v>9.0000000000003411E-3</v>
      </c>
      <c r="P212" s="3">
        <f t="shared" si="6"/>
        <v>0.01</v>
      </c>
      <c r="Q212" s="5">
        <f t="shared" si="7"/>
        <v>0.01</v>
      </c>
      <c r="R212" s="5">
        <f>(P212*0.5+O212*0.3+Q212*0.2 + 9*(CHOOSE(MATCH(D212,{"No Toxic","Toxic"},0),0.01,1)))/2</f>
        <v>4.9850000000000047E-2</v>
      </c>
    </row>
    <row r="213" spans="1:18" x14ac:dyDescent="0.3">
      <c r="A213" t="s">
        <v>260</v>
      </c>
      <c r="B213" t="s">
        <v>12</v>
      </c>
      <c r="C213" t="s">
        <v>13</v>
      </c>
      <c r="D213" t="s">
        <v>14</v>
      </c>
      <c r="E213" t="s">
        <v>21</v>
      </c>
      <c r="F213">
        <v>0.999</v>
      </c>
      <c r="G213" t="s">
        <v>18</v>
      </c>
      <c r="H213">
        <v>0</v>
      </c>
      <c r="I213" s="6">
        <v>0</v>
      </c>
      <c r="J213">
        <v>2.1547973155975342E-3</v>
      </c>
      <c r="K213">
        <v>3.496</v>
      </c>
      <c r="N213">
        <f>(CHOOSE(MATCH(D213,{"No Toxic","Toxic"},0),0.01,1))*9</f>
        <v>0.09</v>
      </c>
      <c r="O213" s="3">
        <f>(CHOOSE(MATCH(E213,{"NEG","NEU","POS"},0),1,0.01,-1)*F213*G213 + 3)*1.5</f>
        <v>4.5000000000001705E-3</v>
      </c>
      <c r="P213" s="3">
        <f t="shared" si="6"/>
        <v>0.01</v>
      </c>
      <c r="Q213" s="5">
        <f t="shared" si="7"/>
        <v>0.01</v>
      </c>
      <c r="R213" s="5">
        <f>(P213*0.5+O213*0.3+Q213*0.2 + 9*(CHOOSE(MATCH(D213,{"No Toxic","Toxic"},0),0.01,1)))/2</f>
        <v>4.9175000000000024E-2</v>
      </c>
    </row>
    <row r="214" spans="1:18" x14ac:dyDescent="0.3">
      <c r="A214" t="s">
        <v>261</v>
      </c>
      <c r="B214" t="s">
        <v>12</v>
      </c>
      <c r="C214" t="s">
        <v>13</v>
      </c>
      <c r="D214" t="s">
        <v>14</v>
      </c>
      <c r="E214" t="s">
        <v>21</v>
      </c>
      <c r="F214">
        <v>0.999</v>
      </c>
      <c r="G214" t="s">
        <v>22</v>
      </c>
      <c r="H214">
        <v>0</v>
      </c>
      <c r="I214" s="6">
        <v>0</v>
      </c>
      <c r="J214">
        <v>1.9962787628173828E-3</v>
      </c>
      <c r="K214">
        <v>3.496</v>
      </c>
      <c r="N214">
        <f>(CHOOSE(MATCH(D214,{"No Toxic","Toxic"},0),0.01,1))*9</f>
        <v>0.09</v>
      </c>
      <c r="O214" s="3">
        <f>(CHOOSE(MATCH(E214,{"NEG","NEU","POS"},0),1,0.01,-1)*F214*G214 + 3)*1.5</f>
        <v>4.5</v>
      </c>
      <c r="P214" s="3">
        <f t="shared" si="6"/>
        <v>0.01</v>
      </c>
      <c r="Q214" s="5">
        <f t="shared" si="7"/>
        <v>0.01</v>
      </c>
      <c r="R214" s="5">
        <f>(P214*0.5+O214*0.3+Q214*0.2 + 9*(CHOOSE(MATCH(D214,{"No Toxic","Toxic"},0),0.01,1)))/2</f>
        <v>0.72349999999999992</v>
      </c>
    </row>
    <row r="215" spans="1:18" x14ac:dyDescent="0.3">
      <c r="A215" t="s">
        <v>262</v>
      </c>
      <c r="B215" t="s">
        <v>12</v>
      </c>
      <c r="C215" t="s">
        <v>13</v>
      </c>
      <c r="D215" t="s">
        <v>14</v>
      </c>
      <c r="E215" t="s">
        <v>15</v>
      </c>
      <c r="F215">
        <v>0.82699999999999996</v>
      </c>
      <c r="G215" t="s">
        <v>18</v>
      </c>
      <c r="H215">
        <v>0</v>
      </c>
      <c r="I215" s="6">
        <v>0</v>
      </c>
      <c r="J215">
        <v>1.5</v>
      </c>
      <c r="K215">
        <v>0.5</v>
      </c>
      <c r="N215">
        <f>(CHOOSE(MATCH(D215,{"No Toxic","Toxic"},0),0.01,1))*9</f>
        <v>0.09</v>
      </c>
      <c r="O215" s="3">
        <f>(CHOOSE(MATCH(E215,{"NEG","NEU","POS"},0),1,0.01,-1)*F215*G215 + 3)*1.5</f>
        <v>4.5372149999999998</v>
      </c>
      <c r="P215" s="3">
        <f t="shared" si="6"/>
        <v>0.01</v>
      </c>
      <c r="Q215" s="5">
        <f t="shared" si="7"/>
        <v>0.01</v>
      </c>
      <c r="R215" s="5">
        <f>(P215*0.5+O215*0.3+Q215*0.2 + 9*(CHOOSE(MATCH(D215,{"No Toxic","Toxic"},0),0.01,1)))/2</f>
        <v>0.72908224999999993</v>
      </c>
    </row>
    <row r="216" spans="1:18" x14ac:dyDescent="0.3">
      <c r="A216" t="s">
        <v>263</v>
      </c>
      <c r="B216" t="s">
        <v>12</v>
      </c>
      <c r="C216" t="s">
        <v>13</v>
      </c>
      <c r="D216" t="s">
        <v>14</v>
      </c>
      <c r="E216" t="s">
        <v>40</v>
      </c>
      <c r="F216">
        <v>0.50700000000000001</v>
      </c>
      <c r="G216" t="s">
        <v>18</v>
      </c>
      <c r="H216">
        <v>0</v>
      </c>
      <c r="I216" s="6">
        <v>0</v>
      </c>
      <c r="J216">
        <v>2.2604551613330841</v>
      </c>
      <c r="K216">
        <v>-1.0209999999999999</v>
      </c>
      <c r="N216">
        <f>(CHOOSE(MATCH(D216,{"No Toxic","Toxic"},0),0.01,1))*9</f>
        <v>0.09</v>
      </c>
      <c r="O216" s="3">
        <f>(CHOOSE(MATCH(E216,{"NEG","NEU","POS"},0),1,0.01,-1)*F216*G216 + 3)*1.5</f>
        <v>6.7814999999999994</v>
      </c>
      <c r="P216" s="3">
        <f t="shared" si="6"/>
        <v>0.01</v>
      </c>
      <c r="Q216" s="5">
        <f t="shared" si="7"/>
        <v>0.01</v>
      </c>
      <c r="R216" s="5">
        <f>(P216*0.5+O216*0.3+Q216*0.2 + 9*(CHOOSE(MATCH(D216,{"No Toxic","Toxic"},0),0.01,1)))/2</f>
        <v>1.0657249999999996</v>
      </c>
    </row>
    <row r="217" spans="1:18" x14ac:dyDescent="0.3">
      <c r="A217" t="s">
        <v>264</v>
      </c>
      <c r="B217" t="s">
        <v>12</v>
      </c>
      <c r="C217" t="s">
        <v>55</v>
      </c>
      <c r="D217" t="s">
        <v>14</v>
      </c>
      <c r="E217" t="s">
        <v>21</v>
      </c>
      <c r="F217">
        <v>0.98899999999999999</v>
      </c>
      <c r="G217" t="s">
        <v>29</v>
      </c>
      <c r="H217">
        <v>0</v>
      </c>
      <c r="I217" s="6">
        <v>1.25</v>
      </c>
      <c r="J217">
        <v>1.6218870878219601E-2</v>
      </c>
      <c r="K217">
        <v>4.093</v>
      </c>
      <c r="N217">
        <f>(CHOOSE(MATCH(D217,{"No Toxic","Toxic"},0),0.01,1))*9</f>
        <v>0.09</v>
      </c>
      <c r="O217" s="3">
        <f>(CHOOSE(MATCH(E217,{"NEG","NEU","POS"},0),1,0.01,-1)*F217*G217 + 3)*1.5</f>
        <v>3.0165000000000002</v>
      </c>
      <c r="P217" s="3">
        <f t="shared" si="6"/>
        <v>0.01</v>
      </c>
      <c r="Q217" s="5">
        <f t="shared" si="7"/>
        <v>0.27777777777777779</v>
      </c>
      <c r="R217" s="5">
        <f>(P217*0.5+O217*0.3+Q217*0.2 + 9*(CHOOSE(MATCH(D217,{"No Toxic","Toxic"},0),0.01,1)))/2</f>
        <v>0.52775277777777785</v>
      </c>
    </row>
    <row r="218" spans="1:18" x14ac:dyDescent="0.3">
      <c r="A218" t="s">
        <v>265</v>
      </c>
      <c r="B218" t="s">
        <v>12</v>
      </c>
      <c r="C218" t="s">
        <v>13</v>
      </c>
      <c r="D218" t="s">
        <v>14</v>
      </c>
      <c r="E218" t="s">
        <v>15</v>
      </c>
      <c r="F218">
        <v>0.95699999999999996</v>
      </c>
      <c r="G218" t="s">
        <v>18</v>
      </c>
      <c r="H218">
        <v>0</v>
      </c>
      <c r="I218" s="6">
        <v>0</v>
      </c>
      <c r="J218">
        <v>1.5</v>
      </c>
      <c r="K218">
        <v>0.5</v>
      </c>
      <c r="N218">
        <f>(CHOOSE(MATCH(D218,{"No Toxic","Toxic"},0),0.01,1))*9</f>
        <v>0.09</v>
      </c>
      <c r="O218" s="3">
        <f>(CHOOSE(MATCH(E218,{"NEG","NEU","POS"},0),1,0.01,-1)*F218*G218 + 3)*1.5</f>
        <v>4.5430649999999995</v>
      </c>
      <c r="P218" s="3">
        <f t="shared" si="6"/>
        <v>0.01</v>
      </c>
      <c r="Q218" s="5">
        <f t="shared" si="7"/>
        <v>0.01</v>
      </c>
      <c r="R218" s="5">
        <f>(P218*0.5+O218*0.3+Q218*0.2 + 9*(CHOOSE(MATCH(D218,{"No Toxic","Toxic"},0),0.01,1)))/2</f>
        <v>0.72995974999999991</v>
      </c>
    </row>
    <row r="219" spans="1:18" x14ac:dyDescent="0.3">
      <c r="A219" t="s">
        <v>264</v>
      </c>
      <c r="B219" t="s">
        <v>12</v>
      </c>
      <c r="C219" t="s">
        <v>55</v>
      </c>
      <c r="D219" t="s">
        <v>14</v>
      </c>
      <c r="E219" t="s">
        <v>21</v>
      </c>
      <c r="F219">
        <v>0.98899999999999999</v>
      </c>
      <c r="G219" t="s">
        <v>29</v>
      </c>
      <c r="H219">
        <v>0</v>
      </c>
      <c r="I219" s="6">
        <v>1.25</v>
      </c>
      <c r="J219">
        <v>1.6218870878219601E-2</v>
      </c>
      <c r="K219">
        <v>4.093</v>
      </c>
      <c r="N219">
        <f>(CHOOSE(MATCH(D219,{"No Toxic","Toxic"},0),0.01,1))*9</f>
        <v>0.09</v>
      </c>
      <c r="O219" s="3">
        <f>(CHOOSE(MATCH(E219,{"NEG","NEU","POS"},0),1,0.01,-1)*F219*G219 + 3)*1.5</f>
        <v>3.0165000000000002</v>
      </c>
      <c r="P219" s="3">
        <f t="shared" si="6"/>
        <v>0.01</v>
      </c>
      <c r="Q219" s="5">
        <f t="shared" si="7"/>
        <v>0.27777777777777779</v>
      </c>
      <c r="R219" s="5">
        <f>(P219*0.5+O219*0.3+Q219*0.2 + 9*(CHOOSE(MATCH(D219,{"No Toxic","Toxic"},0),0.01,1)))/2</f>
        <v>0.52775277777777785</v>
      </c>
    </row>
    <row r="220" spans="1:18" x14ac:dyDescent="0.3">
      <c r="A220" t="s">
        <v>266</v>
      </c>
      <c r="B220" t="s">
        <v>12</v>
      </c>
      <c r="C220" t="s">
        <v>13</v>
      </c>
      <c r="D220" t="s">
        <v>14</v>
      </c>
      <c r="E220" t="s">
        <v>15</v>
      </c>
      <c r="F220">
        <v>0.998</v>
      </c>
      <c r="G220" t="s">
        <v>18</v>
      </c>
      <c r="H220">
        <v>0</v>
      </c>
      <c r="I220" s="6">
        <v>0</v>
      </c>
      <c r="J220">
        <v>1.5</v>
      </c>
      <c r="K220">
        <v>0.5</v>
      </c>
      <c r="N220">
        <f>(CHOOSE(MATCH(D220,{"No Toxic","Toxic"},0),0.01,1))*9</f>
        <v>0.09</v>
      </c>
      <c r="O220" s="3">
        <f>(CHOOSE(MATCH(E220,{"NEG","NEU","POS"},0),1,0.01,-1)*F220*G220 + 3)*1.5</f>
        <v>4.5449099999999998</v>
      </c>
      <c r="P220" s="3">
        <f t="shared" si="6"/>
        <v>0.01</v>
      </c>
      <c r="Q220" s="5">
        <f t="shared" si="7"/>
        <v>0.01</v>
      </c>
      <c r="R220" s="5">
        <f>(P220*0.5+O220*0.3+Q220*0.2 + 9*(CHOOSE(MATCH(D220,{"No Toxic","Toxic"},0),0.01,1)))/2</f>
        <v>0.73023649999999996</v>
      </c>
    </row>
    <row r="221" spans="1:18" x14ac:dyDescent="0.3">
      <c r="A221" t="s">
        <v>23</v>
      </c>
      <c r="B221" t="s">
        <v>12</v>
      </c>
      <c r="C221" t="s">
        <v>24</v>
      </c>
      <c r="D221" t="s">
        <v>14</v>
      </c>
      <c r="E221" t="s">
        <v>21</v>
      </c>
      <c r="F221">
        <v>0.99299999999999999</v>
      </c>
      <c r="G221" t="s">
        <v>16</v>
      </c>
      <c r="H221">
        <v>0</v>
      </c>
      <c r="I221" s="6">
        <v>0.1</v>
      </c>
      <c r="J221">
        <v>1.01189911365509E-2</v>
      </c>
      <c r="K221">
        <v>3.53</v>
      </c>
      <c r="N221">
        <f>(CHOOSE(MATCH(D221,{"No Toxic","Toxic"},0),0.01,1))*9</f>
        <v>0.09</v>
      </c>
      <c r="O221" s="3">
        <f>(CHOOSE(MATCH(E221,{"NEG","NEU","POS"},0),1,0.01,-1)*F221*G221 + 3)*1.5</f>
        <v>1.5209999999999999</v>
      </c>
      <c r="P221" s="3">
        <f t="shared" si="6"/>
        <v>0.01</v>
      </c>
      <c r="Q221" s="5">
        <f t="shared" si="7"/>
        <v>4.4444444444444446E-2</v>
      </c>
      <c r="R221" s="5">
        <f>(P221*0.5+O221*0.3+Q221*0.2 + 9*(CHOOSE(MATCH(D221,{"No Toxic","Toxic"},0),0.01,1)))/2</f>
        <v>0.28009444444444442</v>
      </c>
    </row>
    <row r="222" spans="1:18" x14ac:dyDescent="0.3">
      <c r="A222" t="s">
        <v>267</v>
      </c>
      <c r="B222" t="s">
        <v>12</v>
      </c>
      <c r="C222" t="s">
        <v>13</v>
      </c>
      <c r="D222" t="s">
        <v>14</v>
      </c>
      <c r="E222" t="s">
        <v>15</v>
      </c>
      <c r="F222">
        <v>0.91700000000000004</v>
      </c>
      <c r="G222" t="s">
        <v>22</v>
      </c>
      <c r="H222">
        <v>0</v>
      </c>
      <c r="I222" s="6">
        <v>0</v>
      </c>
      <c r="J222">
        <v>1.5</v>
      </c>
      <c r="K222">
        <v>0.5</v>
      </c>
      <c r="N222">
        <f>(CHOOSE(MATCH(D222,{"No Toxic","Toxic"},0),0.01,1))*9</f>
        <v>0.09</v>
      </c>
      <c r="O222" s="3">
        <f>(CHOOSE(MATCH(E222,{"NEG","NEU","POS"},0),1,0.01,-1)*F222*G222 + 3)*1.5</f>
        <v>4.5</v>
      </c>
      <c r="P222" s="3">
        <f t="shared" si="6"/>
        <v>0.01</v>
      </c>
      <c r="Q222" s="5">
        <f t="shared" si="7"/>
        <v>0.01</v>
      </c>
      <c r="R222" s="5">
        <f>(P222*0.5+O222*0.3+Q222*0.2 + 9*(CHOOSE(MATCH(D222,{"No Toxic","Toxic"},0),0.01,1)))/2</f>
        <v>0.72349999999999992</v>
      </c>
    </row>
    <row r="223" spans="1:18" x14ac:dyDescent="0.3">
      <c r="A223" t="s">
        <v>268</v>
      </c>
      <c r="B223" t="s">
        <v>12</v>
      </c>
      <c r="C223" t="s">
        <v>13</v>
      </c>
      <c r="D223" t="s">
        <v>14</v>
      </c>
      <c r="E223" t="s">
        <v>21</v>
      </c>
      <c r="F223">
        <v>0.91400000000000003</v>
      </c>
      <c r="G223" t="s">
        <v>16</v>
      </c>
      <c r="H223">
        <v>0</v>
      </c>
      <c r="I223" s="6">
        <v>0</v>
      </c>
      <c r="J223">
        <v>0.12957501411437991</v>
      </c>
      <c r="K223">
        <v>3.2410000000000001</v>
      </c>
      <c r="N223">
        <f>(CHOOSE(MATCH(D223,{"No Toxic","Toxic"},0),0.01,1))*9</f>
        <v>0.09</v>
      </c>
      <c r="O223" s="3">
        <f>(CHOOSE(MATCH(E223,{"NEG","NEU","POS"},0),1,0.01,-1)*F223*G223 + 3)*1.5</f>
        <v>1.758</v>
      </c>
      <c r="P223" s="3">
        <f t="shared" si="6"/>
        <v>0.01</v>
      </c>
      <c r="Q223" s="5">
        <f t="shared" si="7"/>
        <v>0.01</v>
      </c>
      <c r="R223" s="5">
        <f>(P223*0.5+O223*0.3+Q223*0.2 + 9*(CHOOSE(MATCH(D223,{"No Toxic","Toxic"},0),0.01,1)))/2</f>
        <v>0.31219999999999998</v>
      </c>
    </row>
    <row r="224" spans="1:18" x14ac:dyDescent="0.3">
      <c r="A224" t="s">
        <v>269</v>
      </c>
      <c r="B224" t="s">
        <v>12</v>
      </c>
      <c r="C224" t="s">
        <v>13</v>
      </c>
      <c r="D224" t="s">
        <v>14</v>
      </c>
      <c r="E224" t="s">
        <v>15</v>
      </c>
      <c r="F224">
        <v>0.998</v>
      </c>
      <c r="G224" t="s">
        <v>22</v>
      </c>
      <c r="H224">
        <v>0</v>
      </c>
      <c r="I224" s="6">
        <v>0</v>
      </c>
      <c r="J224">
        <v>1.5</v>
      </c>
      <c r="K224">
        <v>0.5</v>
      </c>
      <c r="N224">
        <f>(CHOOSE(MATCH(D224,{"No Toxic","Toxic"},0),0.01,1))*9</f>
        <v>0.09</v>
      </c>
      <c r="O224" s="3">
        <f>(CHOOSE(MATCH(E224,{"NEG","NEU","POS"},0),1,0.01,-1)*F224*G224 + 3)*1.5</f>
        <v>4.5</v>
      </c>
      <c r="P224" s="3">
        <f t="shared" si="6"/>
        <v>0.01</v>
      </c>
      <c r="Q224" s="5">
        <f t="shared" si="7"/>
        <v>0.01</v>
      </c>
      <c r="R224" s="5">
        <f>(P224*0.5+O224*0.3+Q224*0.2 + 9*(CHOOSE(MATCH(D224,{"No Toxic","Toxic"},0),0.01,1)))/2</f>
        <v>0.72349999999999992</v>
      </c>
    </row>
    <row r="225" spans="1:18" x14ac:dyDescent="0.3">
      <c r="A225" t="s">
        <v>270</v>
      </c>
      <c r="B225" t="s">
        <v>12</v>
      </c>
      <c r="C225" t="s">
        <v>13</v>
      </c>
      <c r="D225" t="s">
        <v>14</v>
      </c>
      <c r="E225" t="s">
        <v>15</v>
      </c>
      <c r="F225">
        <v>0.95</v>
      </c>
      <c r="G225" t="s">
        <v>29</v>
      </c>
      <c r="H225">
        <v>0</v>
      </c>
      <c r="I225" s="6">
        <v>0</v>
      </c>
      <c r="J225">
        <v>1.5</v>
      </c>
      <c r="K225">
        <v>0.5</v>
      </c>
      <c r="N225">
        <f>(CHOOSE(MATCH(D225,{"No Toxic","Toxic"},0),0.01,1))*9</f>
        <v>0.09</v>
      </c>
      <c r="O225" s="3">
        <f>(CHOOSE(MATCH(E225,{"NEG","NEU","POS"},0),1,0.01,-1)*F225*G225 + 3)*1.5</f>
        <v>4.5142500000000005</v>
      </c>
      <c r="P225" s="3">
        <f t="shared" si="6"/>
        <v>0.01</v>
      </c>
      <c r="Q225" s="5">
        <f t="shared" si="7"/>
        <v>0.01</v>
      </c>
      <c r="R225" s="5">
        <f>(P225*0.5+O225*0.3+Q225*0.2 + 9*(CHOOSE(MATCH(D225,{"No Toxic","Toxic"},0),0.01,1)))/2</f>
        <v>0.72563750000000005</v>
      </c>
    </row>
    <row r="226" spans="1:18" x14ac:dyDescent="0.3">
      <c r="A226" t="s">
        <v>271</v>
      </c>
      <c r="B226" t="s">
        <v>12</v>
      </c>
      <c r="C226" t="s">
        <v>13</v>
      </c>
      <c r="D226" t="s">
        <v>14</v>
      </c>
      <c r="E226" t="s">
        <v>15</v>
      </c>
      <c r="F226">
        <v>0.94</v>
      </c>
      <c r="G226" t="s">
        <v>16</v>
      </c>
      <c r="H226">
        <v>0</v>
      </c>
      <c r="I226" s="6">
        <v>0</v>
      </c>
      <c r="J226">
        <v>1.5</v>
      </c>
      <c r="K226">
        <v>0.5</v>
      </c>
      <c r="N226">
        <f>(CHOOSE(MATCH(D226,{"No Toxic","Toxic"},0),0.01,1))*9</f>
        <v>0.09</v>
      </c>
      <c r="O226" s="3">
        <f>(CHOOSE(MATCH(E226,{"NEG","NEU","POS"},0),1,0.01,-1)*F226*G226 + 3)*1.5</f>
        <v>4.5282</v>
      </c>
      <c r="P226" s="3">
        <f t="shared" si="6"/>
        <v>0.01</v>
      </c>
      <c r="Q226" s="5">
        <f t="shared" si="7"/>
        <v>0.01</v>
      </c>
      <c r="R226" s="5">
        <f>(P226*0.5+O226*0.3+Q226*0.2 + 9*(CHOOSE(MATCH(D226,{"No Toxic","Toxic"},0),0.01,1)))/2</f>
        <v>0.72772999999999999</v>
      </c>
    </row>
    <row r="227" spans="1:18" x14ac:dyDescent="0.3">
      <c r="A227" t="s">
        <v>272</v>
      </c>
      <c r="B227" t="s">
        <v>12</v>
      </c>
      <c r="C227" t="s">
        <v>13</v>
      </c>
      <c r="D227" t="s">
        <v>14</v>
      </c>
      <c r="E227" t="s">
        <v>15</v>
      </c>
      <c r="F227">
        <v>0.999</v>
      </c>
      <c r="G227" t="s">
        <v>22</v>
      </c>
      <c r="H227">
        <v>0</v>
      </c>
      <c r="I227" s="6">
        <v>0</v>
      </c>
      <c r="J227">
        <v>1.5</v>
      </c>
      <c r="K227">
        <v>0.5</v>
      </c>
      <c r="N227">
        <f>(CHOOSE(MATCH(D227,{"No Toxic","Toxic"},0),0.01,1))*9</f>
        <v>0.09</v>
      </c>
      <c r="O227" s="3">
        <f>(CHOOSE(MATCH(E227,{"NEG","NEU","POS"},0),1,0.01,-1)*F227*G227 + 3)*1.5</f>
        <v>4.5</v>
      </c>
      <c r="P227" s="3">
        <f t="shared" si="6"/>
        <v>0.01</v>
      </c>
      <c r="Q227" s="5">
        <f t="shared" si="7"/>
        <v>0.01</v>
      </c>
      <c r="R227" s="5">
        <f>(P227*0.5+O227*0.3+Q227*0.2 + 9*(CHOOSE(MATCH(D227,{"No Toxic","Toxic"},0),0.01,1)))/2</f>
        <v>0.72349999999999992</v>
      </c>
    </row>
    <row r="228" spans="1:18" x14ac:dyDescent="0.3">
      <c r="A228" t="s">
        <v>273</v>
      </c>
      <c r="B228" t="s">
        <v>12</v>
      </c>
      <c r="C228" t="s">
        <v>13</v>
      </c>
      <c r="D228" t="s">
        <v>14</v>
      </c>
      <c r="E228" t="s">
        <v>21</v>
      </c>
      <c r="F228">
        <v>0.999</v>
      </c>
      <c r="G228" t="s">
        <v>29</v>
      </c>
      <c r="H228">
        <v>0</v>
      </c>
      <c r="I228" s="6">
        <v>0</v>
      </c>
      <c r="J228">
        <v>2.1767914295196529E-3</v>
      </c>
      <c r="K228">
        <v>3.496</v>
      </c>
      <c r="N228">
        <f>(CHOOSE(MATCH(D228,{"No Toxic","Toxic"},0),0.01,1))*9</f>
        <v>0.09</v>
      </c>
      <c r="O228" s="3">
        <f>(CHOOSE(MATCH(E228,{"NEG","NEU","POS"},0),1,0.01,-1)*F228*G228 + 3)*1.5</f>
        <v>3.0015000000000001</v>
      </c>
      <c r="P228" s="3">
        <f t="shared" si="6"/>
        <v>0.01</v>
      </c>
      <c r="Q228" s="5">
        <f t="shared" si="7"/>
        <v>0.01</v>
      </c>
      <c r="R228" s="5">
        <f>(P228*0.5+O228*0.3+Q228*0.2 + 9*(CHOOSE(MATCH(D228,{"No Toxic","Toxic"},0),0.01,1)))/2</f>
        <v>0.49872499999999997</v>
      </c>
    </row>
    <row r="229" spans="1:18" x14ac:dyDescent="0.3">
      <c r="A229" t="s">
        <v>274</v>
      </c>
      <c r="B229" t="s">
        <v>12</v>
      </c>
      <c r="C229" t="s">
        <v>13</v>
      </c>
      <c r="D229" t="s">
        <v>14</v>
      </c>
      <c r="E229" t="s">
        <v>15</v>
      </c>
      <c r="F229">
        <v>0.999</v>
      </c>
      <c r="G229" t="s">
        <v>29</v>
      </c>
      <c r="H229">
        <v>0</v>
      </c>
      <c r="I229" s="6">
        <v>0</v>
      </c>
      <c r="J229">
        <v>1.5</v>
      </c>
      <c r="K229">
        <v>0.5</v>
      </c>
      <c r="N229">
        <f>(CHOOSE(MATCH(D229,{"No Toxic","Toxic"},0),0.01,1))*9</f>
        <v>0.09</v>
      </c>
      <c r="O229" s="3">
        <f>(CHOOSE(MATCH(E229,{"NEG","NEU","POS"},0),1,0.01,-1)*F229*G229 + 3)*1.5</f>
        <v>4.5149850000000002</v>
      </c>
      <c r="P229" s="3">
        <f t="shared" si="6"/>
        <v>0.01</v>
      </c>
      <c r="Q229" s="5">
        <f t="shared" si="7"/>
        <v>0.01</v>
      </c>
      <c r="R229" s="5">
        <f>(P229*0.5+O229*0.3+Q229*0.2 + 9*(CHOOSE(MATCH(D229,{"No Toxic","Toxic"},0),0.01,1)))/2</f>
        <v>0.72574775000000002</v>
      </c>
    </row>
    <row r="230" spans="1:18" x14ac:dyDescent="0.3">
      <c r="A230" t="s">
        <v>275</v>
      </c>
      <c r="B230" t="s">
        <v>12</v>
      </c>
      <c r="C230" t="s">
        <v>13</v>
      </c>
      <c r="D230" t="s">
        <v>14</v>
      </c>
      <c r="E230" t="s">
        <v>21</v>
      </c>
      <c r="F230">
        <v>0.95699999999999996</v>
      </c>
      <c r="G230" t="s">
        <v>29</v>
      </c>
      <c r="H230">
        <v>0</v>
      </c>
      <c r="I230" s="6">
        <v>0</v>
      </c>
      <c r="J230">
        <v>6.4836680889129639E-2</v>
      </c>
      <c r="K230">
        <v>3.37</v>
      </c>
      <c r="N230">
        <f>(CHOOSE(MATCH(D230,{"No Toxic","Toxic"},0),0.01,1))*9</f>
        <v>0.09</v>
      </c>
      <c r="O230" s="3">
        <f>(CHOOSE(MATCH(E230,{"NEG","NEU","POS"},0),1,0.01,-1)*F230*G230 + 3)*1.5</f>
        <v>3.0645000000000002</v>
      </c>
      <c r="P230" s="3">
        <f t="shared" si="6"/>
        <v>0.01</v>
      </c>
      <c r="Q230" s="5">
        <f t="shared" si="7"/>
        <v>0.01</v>
      </c>
      <c r="R230" s="5">
        <f>(P230*0.5+O230*0.3+Q230*0.2 + 9*(CHOOSE(MATCH(D230,{"No Toxic","Toxic"},0),0.01,1)))/2</f>
        <v>0.50817500000000004</v>
      </c>
    </row>
    <row r="231" spans="1:18" x14ac:dyDescent="0.3">
      <c r="A231" t="s">
        <v>276</v>
      </c>
      <c r="B231" t="s">
        <v>12</v>
      </c>
      <c r="C231" t="s">
        <v>13</v>
      </c>
      <c r="D231" t="s">
        <v>14</v>
      </c>
      <c r="E231" t="s">
        <v>21</v>
      </c>
      <c r="F231">
        <v>0.998</v>
      </c>
      <c r="G231" t="s">
        <v>29</v>
      </c>
      <c r="H231">
        <v>0</v>
      </c>
      <c r="I231" s="6">
        <v>0</v>
      </c>
      <c r="J231">
        <v>2.281039953231812E-3</v>
      </c>
      <c r="K231">
        <v>3.4950000000000001</v>
      </c>
      <c r="N231">
        <f>(CHOOSE(MATCH(D231,{"No Toxic","Toxic"},0),0.01,1))*9</f>
        <v>0.09</v>
      </c>
      <c r="O231" s="3">
        <f>(CHOOSE(MATCH(E231,{"NEG","NEU","POS"},0),1,0.01,-1)*F231*G231 + 3)*1.5</f>
        <v>3.0029999999999997</v>
      </c>
      <c r="P231" s="3">
        <f t="shared" si="6"/>
        <v>0.01</v>
      </c>
      <c r="Q231" s="5">
        <f t="shared" si="7"/>
        <v>0.01</v>
      </c>
      <c r="R231" s="5">
        <f>(P231*0.5+O231*0.3+Q231*0.2 + 9*(CHOOSE(MATCH(D231,{"No Toxic","Toxic"},0),0.01,1)))/2</f>
        <v>0.49894999999999989</v>
      </c>
    </row>
    <row r="232" spans="1:18" x14ac:dyDescent="0.3">
      <c r="A232" t="s">
        <v>277</v>
      </c>
      <c r="B232" t="s">
        <v>12</v>
      </c>
      <c r="C232" t="s">
        <v>278</v>
      </c>
      <c r="D232" t="s">
        <v>14</v>
      </c>
      <c r="E232" t="s">
        <v>40</v>
      </c>
      <c r="F232">
        <v>0.999</v>
      </c>
      <c r="G232" t="s">
        <v>18</v>
      </c>
      <c r="H232">
        <v>0</v>
      </c>
      <c r="I232" s="6">
        <v>2.5</v>
      </c>
      <c r="J232">
        <v>2.9990427196025848</v>
      </c>
      <c r="K232">
        <v>-1.248</v>
      </c>
      <c r="N232">
        <f>(CHOOSE(MATCH(D232,{"No Toxic","Toxic"},0),0.01,1))*9</f>
        <v>0.09</v>
      </c>
      <c r="O232" s="3">
        <f>(CHOOSE(MATCH(E232,{"NEG","NEU","POS"},0),1,0.01,-1)*F232*G232 + 3)*1.5</f>
        <v>8.9954999999999998</v>
      </c>
      <c r="P232" s="3">
        <f t="shared" si="6"/>
        <v>0.01</v>
      </c>
      <c r="Q232" s="5">
        <f t="shared" si="7"/>
        <v>1.6666666666666667</v>
      </c>
      <c r="R232" s="5">
        <f>(P232*0.5+O232*0.3+Q232*0.2 + 9*(CHOOSE(MATCH(D232,{"No Toxic","Toxic"},0),0.01,1)))/2</f>
        <v>1.5634916666666665</v>
      </c>
    </row>
    <row r="233" spans="1:18" x14ac:dyDescent="0.3">
      <c r="A233" t="s">
        <v>279</v>
      </c>
      <c r="B233" t="s">
        <v>12</v>
      </c>
      <c r="C233" t="s">
        <v>13</v>
      </c>
      <c r="D233" t="s">
        <v>14</v>
      </c>
      <c r="E233" t="s">
        <v>15</v>
      </c>
      <c r="F233">
        <v>0.84899999999999998</v>
      </c>
      <c r="G233" t="s">
        <v>22</v>
      </c>
      <c r="H233">
        <v>0</v>
      </c>
      <c r="I233" s="6">
        <v>0</v>
      </c>
      <c r="J233">
        <v>1.5</v>
      </c>
      <c r="K233">
        <v>0.5</v>
      </c>
      <c r="N233">
        <f>(CHOOSE(MATCH(D233,{"No Toxic","Toxic"},0),0.01,1))*9</f>
        <v>0.09</v>
      </c>
      <c r="O233" s="3">
        <f>(CHOOSE(MATCH(E233,{"NEG","NEU","POS"},0),1,0.01,-1)*F233*G233 + 3)*1.5</f>
        <v>4.5</v>
      </c>
      <c r="P233" s="3">
        <f t="shared" si="6"/>
        <v>0.01</v>
      </c>
      <c r="Q233" s="5">
        <f t="shared" si="7"/>
        <v>0.01</v>
      </c>
      <c r="R233" s="5">
        <f>(P233*0.5+O233*0.3+Q233*0.2 + 9*(CHOOSE(MATCH(D233,{"No Toxic","Toxic"},0),0.01,1)))/2</f>
        <v>0.72349999999999992</v>
      </c>
    </row>
    <row r="234" spans="1:18" x14ac:dyDescent="0.3">
      <c r="A234" t="s">
        <v>280</v>
      </c>
      <c r="B234" t="s">
        <v>12</v>
      </c>
      <c r="C234" t="s">
        <v>116</v>
      </c>
      <c r="D234" t="s">
        <v>14</v>
      </c>
      <c r="E234" t="s">
        <v>15</v>
      </c>
      <c r="F234">
        <v>0.999</v>
      </c>
      <c r="G234" t="s">
        <v>18</v>
      </c>
      <c r="H234">
        <v>0</v>
      </c>
      <c r="I234" s="6">
        <v>0.2</v>
      </c>
      <c r="J234">
        <v>1.5</v>
      </c>
      <c r="K234">
        <v>0.6</v>
      </c>
      <c r="N234">
        <f>(CHOOSE(MATCH(D234,{"No Toxic","Toxic"},0),0.01,1))*9</f>
        <v>0.09</v>
      </c>
      <c r="O234" s="3">
        <f>(CHOOSE(MATCH(E234,{"NEG","NEU","POS"},0),1,0.01,-1)*F234*G234 + 3)*1.5</f>
        <v>4.5449549999999999</v>
      </c>
      <c r="P234" s="3">
        <f t="shared" si="6"/>
        <v>0.01</v>
      </c>
      <c r="Q234" s="5">
        <f t="shared" si="7"/>
        <v>0.13333333333333336</v>
      </c>
      <c r="R234" s="5">
        <f>(P234*0.5+O234*0.3+Q234*0.2 + 9*(CHOOSE(MATCH(D234,{"No Toxic","Toxic"},0),0.01,1)))/2</f>
        <v>0.74257658333333321</v>
      </c>
    </row>
    <row r="235" spans="1:18" x14ac:dyDescent="0.3">
      <c r="A235" t="s">
        <v>281</v>
      </c>
      <c r="B235" t="s">
        <v>12</v>
      </c>
      <c r="C235" t="s">
        <v>13</v>
      </c>
      <c r="D235" t="s">
        <v>14</v>
      </c>
      <c r="E235" t="s">
        <v>40</v>
      </c>
      <c r="F235">
        <v>0.999</v>
      </c>
      <c r="G235" t="s">
        <v>22</v>
      </c>
      <c r="H235">
        <v>0</v>
      </c>
      <c r="I235" s="6">
        <v>0</v>
      </c>
      <c r="J235">
        <v>2.9989095032215118</v>
      </c>
      <c r="K235">
        <v>-2.4980000000000002</v>
      </c>
      <c r="N235">
        <f>(CHOOSE(MATCH(D235,{"No Toxic","Toxic"},0),0.01,1))*9</f>
        <v>0.09</v>
      </c>
      <c r="O235" s="3">
        <f>(CHOOSE(MATCH(E235,{"NEG","NEU","POS"},0),1,0.01,-1)*F235*G235 + 3)*1.5</f>
        <v>4.5</v>
      </c>
      <c r="P235" s="3">
        <f t="shared" si="6"/>
        <v>0.01</v>
      </c>
      <c r="Q235" s="5">
        <f t="shared" si="7"/>
        <v>0.01</v>
      </c>
      <c r="R235" s="5">
        <f>(P235*0.5+O235*0.3+Q235*0.2 + 9*(CHOOSE(MATCH(D235,{"No Toxic","Toxic"},0),0.01,1)))/2</f>
        <v>0.72349999999999992</v>
      </c>
    </row>
    <row r="236" spans="1:18" x14ac:dyDescent="0.3">
      <c r="A236" t="s">
        <v>282</v>
      </c>
      <c r="B236" t="s">
        <v>12</v>
      </c>
      <c r="C236" t="s">
        <v>13</v>
      </c>
      <c r="D236" t="s">
        <v>14</v>
      </c>
      <c r="E236" t="s">
        <v>15</v>
      </c>
      <c r="F236">
        <v>0.99</v>
      </c>
      <c r="G236" t="s">
        <v>18</v>
      </c>
      <c r="H236">
        <v>0</v>
      </c>
      <c r="I236" s="6">
        <v>0</v>
      </c>
      <c r="J236">
        <v>1.5</v>
      </c>
      <c r="K236">
        <v>0.5</v>
      </c>
      <c r="N236">
        <f>(CHOOSE(MATCH(D236,{"No Toxic","Toxic"},0),0.01,1))*9</f>
        <v>0.09</v>
      </c>
      <c r="O236" s="3">
        <f>(CHOOSE(MATCH(E236,{"NEG","NEU","POS"},0),1,0.01,-1)*F236*G236 + 3)*1.5</f>
        <v>4.5445500000000001</v>
      </c>
      <c r="P236" s="3">
        <f t="shared" si="6"/>
        <v>0.01</v>
      </c>
      <c r="Q236" s="5">
        <f t="shared" si="7"/>
        <v>0.01</v>
      </c>
      <c r="R236" s="5">
        <f>(P236*0.5+O236*0.3+Q236*0.2 + 9*(CHOOSE(MATCH(D236,{"No Toxic","Toxic"},0),0.01,1)))/2</f>
        <v>0.73018249999999996</v>
      </c>
    </row>
    <row r="237" spans="1:18" x14ac:dyDescent="0.3">
      <c r="A237" t="s">
        <v>283</v>
      </c>
      <c r="B237" t="s">
        <v>12</v>
      </c>
      <c r="C237" t="s">
        <v>192</v>
      </c>
      <c r="D237" t="s">
        <v>14</v>
      </c>
      <c r="E237" t="s">
        <v>40</v>
      </c>
      <c r="F237">
        <v>0.999</v>
      </c>
      <c r="G237" t="s">
        <v>18</v>
      </c>
      <c r="H237">
        <v>0</v>
      </c>
      <c r="I237" s="6">
        <v>0.1</v>
      </c>
      <c r="J237">
        <v>2.99907374382019</v>
      </c>
      <c r="K237">
        <v>-2.448</v>
      </c>
      <c r="N237">
        <f>(CHOOSE(MATCH(D237,{"No Toxic","Toxic"},0),0.01,1))*9</f>
        <v>0.09</v>
      </c>
      <c r="O237" s="3">
        <f>(CHOOSE(MATCH(E237,{"NEG","NEU","POS"},0),1,0.01,-1)*F237*G237 + 3)*1.5</f>
        <v>8.9954999999999998</v>
      </c>
      <c r="P237" s="3">
        <f t="shared" si="6"/>
        <v>0.01</v>
      </c>
      <c r="Q237" s="5">
        <f t="shared" si="7"/>
        <v>6.666666666666668E-2</v>
      </c>
      <c r="R237" s="5">
        <f>(P237*0.5+O237*0.3+Q237*0.2 + 9*(CHOOSE(MATCH(D237,{"No Toxic","Toxic"},0),0.01,1)))/2</f>
        <v>1.4034916666666664</v>
      </c>
    </row>
    <row r="238" spans="1:18" x14ac:dyDescent="0.3">
      <c r="A238" t="s">
        <v>284</v>
      </c>
      <c r="B238" t="s">
        <v>12</v>
      </c>
      <c r="C238" t="s">
        <v>13</v>
      </c>
      <c r="D238" t="s">
        <v>14</v>
      </c>
      <c r="E238" t="s">
        <v>21</v>
      </c>
      <c r="F238">
        <v>0.997</v>
      </c>
      <c r="G238" t="s">
        <v>18</v>
      </c>
      <c r="H238">
        <v>0</v>
      </c>
      <c r="I238" s="6">
        <v>0</v>
      </c>
      <c r="J238">
        <v>3.9162933826446533E-3</v>
      </c>
      <c r="K238">
        <v>3.492</v>
      </c>
      <c r="N238">
        <f>(CHOOSE(MATCH(D238,{"No Toxic","Toxic"},0),0.01,1))*9</f>
        <v>0.09</v>
      </c>
      <c r="O238" s="3">
        <f>(CHOOSE(MATCH(E238,{"NEG","NEU","POS"},0),1,0.01,-1)*F238*G238 + 3)*1.5</f>
        <v>1.3499999999999845E-2</v>
      </c>
      <c r="P238" s="3">
        <f t="shared" si="6"/>
        <v>0.01</v>
      </c>
      <c r="Q238" s="5">
        <f t="shared" si="7"/>
        <v>0.01</v>
      </c>
      <c r="R238" s="5">
        <f>(P238*0.5+O238*0.3+Q238*0.2 + 9*(CHOOSE(MATCH(D238,{"No Toxic","Toxic"},0),0.01,1)))/2</f>
        <v>5.0524999999999973E-2</v>
      </c>
    </row>
    <row r="239" spans="1:18" x14ac:dyDescent="0.3">
      <c r="A239" t="s">
        <v>285</v>
      </c>
      <c r="B239" t="s">
        <v>12</v>
      </c>
      <c r="C239" t="s">
        <v>13</v>
      </c>
      <c r="D239" t="s">
        <v>14</v>
      </c>
      <c r="E239" t="s">
        <v>21</v>
      </c>
      <c r="F239">
        <v>0.999</v>
      </c>
      <c r="G239" t="s">
        <v>16</v>
      </c>
      <c r="H239">
        <v>0</v>
      </c>
      <c r="I239" s="6">
        <v>0</v>
      </c>
      <c r="J239">
        <v>1.9083917140960689E-3</v>
      </c>
      <c r="K239">
        <v>3.496</v>
      </c>
      <c r="N239">
        <f>(CHOOSE(MATCH(D239,{"No Toxic","Toxic"},0),0.01,1))*9</f>
        <v>0.09</v>
      </c>
      <c r="O239" s="3">
        <f>(CHOOSE(MATCH(E239,{"NEG","NEU","POS"},0),1,0.01,-1)*F239*G239 + 3)*1.5</f>
        <v>1.5030000000000001</v>
      </c>
      <c r="P239" s="3">
        <f t="shared" si="6"/>
        <v>0.01</v>
      </c>
      <c r="Q239" s="5">
        <f t="shared" si="7"/>
        <v>0.01</v>
      </c>
      <c r="R239" s="5">
        <f>(P239*0.5+O239*0.3+Q239*0.2 + 9*(CHOOSE(MATCH(D239,{"No Toxic","Toxic"},0),0.01,1)))/2</f>
        <v>0.27395000000000003</v>
      </c>
    </row>
    <row r="240" spans="1:18" x14ac:dyDescent="0.3">
      <c r="A240" t="s">
        <v>286</v>
      </c>
      <c r="B240" t="s">
        <v>12</v>
      </c>
      <c r="C240" t="s">
        <v>13</v>
      </c>
      <c r="D240" t="s">
        <v>14</v>
      </c>
      <c r="E240" t="s">
        <v>21</v>
      </c>
      <c r="F240">
        <v>0.999</v>
      </c>
      <c r="G240" t="s">
        <v>16</v>
      </c>
      <c r="H240">
        <v>0</v>
      </c>
      <c r="I240" s="6">
        <v>0</v>
      </c>
      <c r="J240">
        <v>1.892656087875366E-3</v>
      </c>
      <c r="K240">
        <v>3.496</v>
      </c>
      <c r="N240">
        <f>(CHOOSE(MATCH(D240,{"No Toxic","Toxic"},0),0.01,1))*9</f>
        <v>0.09</v>
      </c>
      <c r="O240" s="3">
        <f>(CHOOSE(MATCH(E240,{"NEG","NEU","POS"},0),1,0.01,-1)*F240*G240 + 3)*1.5</f>
        <v>1.5030000000000001</v>
      </c>
      <c r="P240" s="3">
        <f t="shared" si="6"/>
        <v>0.01</v>
      </c>
      <c r="Q240" s="5">
        <f t="shared" si="7"/>
        <v>0.01</v>
      </c>
      <c r="R240" s="5">
        <f>(P240*0.5+O240*0.3+Q240*0.2 + 9*(CHOOSE(MATCH(D240,{"No Toxic","Toxic"},0),0.01,1)))/2</f>
        <v>0.27395000000000003</v>
      </c>
    </row>
    <row r="241" spans="1:18" x14ac:dyDescent="0.3">
      <c r="A241" t="s">
        <v>287</v>
      </c>
      <c r="B241" t="s">
        <v>12</v>
      </c>
      <c r="C241" t="s">
        <v>288</v>
      </c>
      <c r="D241" t="s">
        <v>14</v>
      </c>
      <c r="E241" t="s">
        <v>15</v>
      </c>
      <c r="F241">
        <v>0.96</v>
      </c>
      <c r="G241" t="s">
        <v>18</v>
      </c>
      <c r="H241">
        <v>0</v>
      </c>
      <c r="I241" s="6">
        <v>1</v>
      </c>
      <c r="J241">
        <v>1.5</v>
      </c>
      <c r="K241">
        <v>1</v>
      </c>
      <c r="N241">
        <f>(CHOOSE(MATCH(D241,{"No Toxic","Toxic"},0),0.01,1))*9</f>
        <v>0.09</v>
      </c>
      <c r="O241" s="3">
        <f>(CHOOSE(MATCH(E241,{"NEG","NEU","POS"},0),1,0.01,-1)*F241*G241 + 3)*1.5</f>
        <v>4.5431999999999997</v>
      </c>
      <c r="P241" s="3">
        <f t="shared" si="6"/>
        <v>0.01</v>
      </c>
      <c r="Q241" s="5">
        <f t="shared" si="7"/>
        <v>0.66666666666666663</v>
      </c>
      <c r="R241" s="5">
        <f>(P241*0.5+O241*0.3+Q241*0.2 + 9*(CHOOSE(MATCH(D241,{"No Toxic","Toxic"},0),0.01,1)))/2</f>
        <v>0.79564666666666661</v>
      </c>
    </row>
    <row r="242" spans="1:18" x14ac:dyDescent="0.3">
      <c r="A242" t="s">
        <v>289</v>
      </c>
      <c r="B242" t="s">
        <v>12</v>
      </c>
      <c r="C242" t="s">
        <v>290</v>
      </c>
      <c r="D242" t="s">
        <v>14</v>
      </c>
      <c r="E242" t="s">
        <v>15</v>
      </c>
      <c r="F242">
        <v>0.999</v>
      </c>
      <c r="G242" t="s">
        <v>22</v>
      </c>
      <c r="H242">
        <v>0</v>
      </c>
      <c r="I242" s="6">
        <v>0.7142857142857143</v>
      </c>
      <c r="J242">
        <v>1.5</v>
      </c>
      <c r="K242">
        <v>0.85699999999999998</v>
      </c>
      <c r="N242">
        <f>(CHOOSE(MATCH(D242,{"No Toxic","Toxic"},0),0.01,1))*9</f>
        <v>0.09</v>
      </c>
      <c r="O242" s="3">
        <f>(CHOOSE(MATCH(E242,{"NEG","NEU","POS"},0),1,0.01,-1)*F242*G242 + 3)*1.5</f>
        <v>4.5</v>
      </c>
      <c r="P242" s="3">
        <f t="shared" si="6"/>
        <v>0.01</v>
      </c>
      <c r="Q242" s="5">
        <f t="shared" si="7"/>
        <v>0.01</v>
      </c>
      <c r="R242" s="5">
        <f>(P242*0.5+O242*0.3+Q242*0.2 + 9*(CHOOSE(MATCH(D242,{"No Toxic","Toxic"},0),0.01,1)))/2</f>
        <v>0.72349999999999992</v>
      </c>
    </row>
    <row r="243" spans="1:18" x14ac:dyDescent="0.3">
      <c r="A243" t="s">
        <v>291</v>
      </c>
      <c r="B243" t="s">
        <v>12</v>
      </c>
      <c r="C243" t="s">
        <v>13</v>
      </c>
      <c r="D243" t="s">
        <v>14</v>
      </c>
      <c r="E243" t="s">
        <v>15</v>
      </c>
      <c r="F243">
        <v>0.99399999999999999</v>
      </c>
      <c r="G243" t="s">
        <v>22</v>
      </c>
      <c r="H243">
        <v>0</v>
      </c>
      <c r="I243" s="6">
        <v>0</v>
      </c>
      <c r="J243">
        <v>1.5</v>
      </c>
      <c r="K243">
        <v>0.5</v>
      </c>
      <c r="N243">
        <f>(CHOOSE(MATCH(D243,{"No Toxic","Toxic"},0),0.01,1))*9</f>
        <v>0.09</v>
      </c>
      <c r="O243" s="3">
        <f>(CHOOSE(MATCH(E243,{"NEG","NEU","POS"},0),1,0.01,-1)*F243*G243 + 3)*1.5</f>
        <v>4.5</v>
      </c>
      <c r="P243" s="3">
        <f t="shared" si="6"/>
        <v>0.01</v>
      </c>
      <c r="Q243" s="5">
        <f t="shared" si="7"/>
        <v>0.01</v>
      </c>
      <c r="R243" s="5">
        <f>(P243*0.5+O243*0.3+Q243*0.2 + 9*(CHOOSE(MATCH(D243,{"No Toxic","Toxic"},0),0.01,1)))/2</f>
        <v>0.72349999999999992</v>
      </c>
    </row>
    <row r="244" spans="1:18" x14ac:dyDescent="0.3">
      <c r="A244" t="s">
        <v>292</v>
      </c>
      <c r="B244" t="s">
        <v>12</v>
      </c>
      <c r="C244" t="s">
        <v>13</v>
      </c>
      <c r="D244" t="s">
        <v>14</v>
      </c>
      <c r="E244" t="s">
        <v>15</v>
      </c>
      <c r="F244">
        <v>0.997</v>
      </c>
      <c r="G244" t="s">
        <v>22</v>
      </c>
      <c r="H244">
        <v>0</v>
      </c>
      <c r="I244" s="6">
        <v>0</v>
      </c>
      <c r="J244">
        <v>1.5</v>
      </c>
      <c r="K244">
        <v>0.5</v>
      </c>
      <c r="N244">
        <f>(CHOOSE(MATCH(D244,{"No Toxic","Toxic"},0),0.01,1))*9</f>
        <v>0.09</v>
      </c>
      <c r="O244" s="3">
        <f>(CHOOSE(MATCH(E244,{"NEG","NEU","POS"},0),1,0.01,-1)*F244*G244 + 3)*1.5</f>
        <v>4.5</v>
      </c>
      <c r="P244" s="3">
        <f t="shared" si="6"/>
        <v>0.01</v>
      </c>
      <c r="Q244" s="5">
        <f t="shared" si="7"/>
        <v>0.01</v>
      </c>
      <c r="R244" s="5">
        <f>(P244*0.5+O244*0.3+Q244*0.2 + 9*(CHOOSE(MATCH(D244,{"No Toxic","Toxic"},0),0.01,1)))/2</f>
        <v>0.72349999999999992</v>
      </c>
    </row>
    <row r="245" spans="1:18" x14ac:dyDescent="0.3">
      <c r="A245" t="s">
        <v>293</v>
      </c>
      <c r="B245" t="s">
        <v>12</v>
      </c>
      <c r="C245" t="s">
        <v>13</v>
      </c>
      <c r="D245" t="s">
        <v>14</v>
      </c>
      <c r="E245" t="s">
        <v>40</v>
      </c>
      <c r="F245">
        <v>0.56599999999999995</v>
      </c>
      <c r="G245" t="s">
        <v>18</v>
      </c>
      <c r="H245">
        <v>0</v>
      </c>
      <c r="I245" s="6">
        <v>0</v>
      </c>
      <c r="J245">
        <v>2.348320484161377</v>
      </c>
      <c r="K245">
        <v>-1.1970000000000001</v>
      </c>
      <c r="N245">
        <f>(CHOOSE(MATCH(D245,{"No Toxic","Toxic"},0),0.01,1))*9</f>
        <v>0.09</v>
      </c>
      <c r="O245" s="3">
        <f>(CHOOSE(MATCH(E245,{"NEG","NEU","POS"},0),1,0.01,-1)*F245*G245 + 3)*1.5</f>
        <v>7.0470000000000006</v>
      </c>
      <c r="P245" s="3">
        <f t="shared" si="6"/>
        <v>0.01</v>
      </c>
      <c r="Q245" s="5">
        <f t="shared" si="7"/>
        <v>0.01</v>
      </c>
      <c r="R245" s="5">
        <f>(P245*0.5+O245*0.3+Q245*0.2 + 9*(CHOOSE(MATCH(D245,{"No Toxic","Toxic"},0),0.01,1)))/2</f>
        <v>1.1055499999999998</v>
      </c>
    </row>
    <row r="246" spans="1:18" x14ac:dyDescent="0.3">
      <c r="A246" t="s">
        <v>294</v>
      </c>
      <c r="B246" t="s">
        <v>12</v>
      </c>
      <c r="C246" t="s">
        <v>13</v>
      </c>
      <c r="D246" t="s">
        <v>14</v>
      </c>
      <c r="E246" t="s">
        <v>21</v>
      </c>
      <c r="F246">
        <v>0.998</v>
      </c>
      <c r="G246" t="s">
        <v>29</v>
      </c>
      <c r="H246">
        <v>0</v>
      </c>
      <c r="I246" s="6">
        <v>0</v>
      </c>
      <c r="J246">
        <v>2.5438070297241211E-3</v>
      </c>
      <c r="K246">
        <v>3.4950000000000001</v>
      </c>
      <c r="N246">
        <f>(CHOOSE(MATCH(D246,{"No Toxic","Toxic"},0),0.01,1))*9</f>
        <v>0.09</v>
      </c>
      <c r="O246" s="3">
        <f>(CHOOSE(MATCH(E246,{"NEG","NEU","POS"},0),1,0.01,-1)*F246*G246 + 3)*1.5</f>
        <v>3.0029999999999997</v>
      </c>
      <c r="P246" s="3">
        <f t="shared" si="6"/>
        <v>0.01</v>
      </c>
      <c r="Q246" s="5">
        <f t="shared" si="7"/>
        <v>0.01</v>
      </c>
      <c r="R246" s="5">
        <f>(P246*0.5+O246*0.3+Q246*0.2 + 9*(CHOOSE(MATCH(D246,{"No Toxic","Toxic"},0),0.01,1)))/2</f>
        <v>0.49894999999999989</v>
      </c>
    </row>
    <row r="247" spans="1:18" x14ac:dyDescent="0.3">
      <c r="A247" t="s">
        <v>295</v>
      </c>
      <c r="B247" t="s">
        <v>12</v>
      </c>
      <c r="C247" t="s">
        <v>13</v>
      </c>
      <c r="D247" t="s">
        <v>14</v>
      </c>
      <c r="E247" t="s">
        <v>21</v>
      </c>
      <c r="F247">
        <v>0.995</v>
      </c>
      <c r="G247" t="s">
        <v>16</v>
      </c>
      <c r="H247">
        <v>0</v>
      </c>
      <c r="I247" s="6">
        <v>0</v>
      </c>
      <c r="J247">
        <v>7.3091983795166024E-3</v>
      </c>
      <c r="K247">
        <v>3.4849999999999999</v>
      </c>
      <c r="N247">
        <f>(CHOOSE(MATCH(D247,{"No Toxic","Toxic"},0),0.01,1))*9</f>
        <v>0.09</v>
      </c>
      <c r="O247" s="3">
        <f>(CHOOSE(MATCH(E247,{"NEG","NEU","POS"},0),1,0.01,-1)*F247*G247 + 3)*1.5</f>
        <v>1.5150000000000001</v>
      </c>
      <c r="P247" s="3">
        <f t="shared" si="6"/>
        <v>0.01</v>
      </c>
      <c r="Q247" s="5">
        <f t="shared" si="7"/>
        <v>0.01</v>
      </c>
      <c r="R247" s="5">
        <f>(P247*0.5+O247*0.3+Q247*0.2 + 9*(CHOOSE(MATCH(D247,{"No Toxic","Toxic"},0),0.01,1)))/2</f>
        <v>0.27575</v>
      </c>
    </row>
    <row r="248" spans="1:18" x14ac:dyDescent="0.3">
      <c r="A248" t="s">
        <v>296</v>
      </c>
      <c r="B248" t="s">
        <v>12</v>
      </c>
      <c r="C248" t="s">
        <v>297</v>
      </c>
      <c r="D248" t="s">
        <v>14</v>
      </c>
      <c r="E248" t="s">
        <v>21</v>
      </c>
      <c r="F248">
        <v>0.998</v>
      </c>
      <c r="G248" t="s">
        <v>29</v>
      </c>
      <c r="H248">
        <v>0</v>
      </c>
      <c r="I248" s="6">
        <v>1</v>
      </c>
      <c r="J248">
        <v>2.328783273696899E-3</v>
      </c>
      <c r="K248">
        <v>3.9950000000000001</v>
      </c>
      <c r="N248">
        <f>(CHOOSE(MATCH(D248,{"No Toxic","Toxic"},0),0.01,1))*9</f>
        <v>0.09</v>
      </c>
      <c r="O248" s="3">
        <f>(CHOOSE(MATCH(E248,{"NEG","NEU","POS"},0),1,0.01,-1)*F248*G248 + 3)*1.5</f>
        <v>3.0029999999999997</v>
      </c>
      <c r="P248" s="3">
        <f t="shared" si="6"/>
        <v>0.01</v>
      </c>
      <c r="Q248" s="5">
        <f t="shared" si="7"/>
        <v>0.22222222222222221</v>
      </c>
      <c r="R248" s="5">
        <f>(P248*0.5+O248*0.3+Q248*0.2 + 9*(CHOOSE(MATCH(D248,{"No Toxic","Toxic"},0),0.01,1)))/2</f>
        <v>0.52017222222222215</v>
      </c>
    </row>
    <row r="249" spans="1:18" x14ac:dyDescent="0.3">
      <c r="A249" t="s">
        <v>298</v>
      </c>
      <c r="B249" t="s">
        <v>12</v>
      </c>
      <c r="C249" t="s">
        <v>31</v>
      </c>
      <c r="D249" t="s">
        <v>14</v>
      </c>
      <c r="E249" t="s">
        <v>15</v>
      </c>
      <c r="F249">
        <v>0.995</v>
      </c>
      <c r="G249" t="s">
        <v>18</v>
      </c>
      <c r="H249">
        <v>0</v>
      </c>
      <c r="I249" s="6">
        <v>0.1</v>
      </c>
      <c r="J249">
        <v>1.5</v>
      </c>
      <c r="K249">
        <v>0.55000000000000004</v>
      </c>
      <c r="N249">
        <f>(CHOOSE(MATCH(D249,{"No Toxic","Toxic"},0),0.01,1))*9</f>
        <v>0.09</v>
      </c>
      <c r="O249" s="3">
        <f>(CHOOSE(MATCH(E249,{"NEG","NEU","POS"},0),1,0.01,-1)*F249*G249 + 3)*1.5</f>
        <v>4.5447750000000005</v>
      </c>
      <c r="P249" s="3">
        <f t="shared" si="6"/>
        <v>0.01</v>
      </c>
      <c r="Q249" s="5">
        <f t="shared" si="7"/>
        <v>6.666666666666668E-2</v>
      </c>
      <c r="R249" s="5">
        <f>(P249*0.5+O249*0.3+Q249*0.2 + 9*(CHOOSE(MATCH(D249,{"No Toxic","Toxic"},0),0.01,1)))/2</f>
        <v>0.73588291666666672</v>
      </c>
    </row>
    <row r="250" spans="1:18" x14ac:dyDescent="0.3">
      <c r="A250" t="s">
        <v>299</v>
      </c>
      <c r="B250" t="s">
        <v>12</v>
      </c>
      <c r="C250" t="s">
        <v>31</v>
      </c>
      <c r="D250" t="s">
        <v>14</v>
      </c>
      <c r="E250" t="s">
        <v>15</v>
      </c>
      <c r="F250">
        <v>0.876</v>
      </c>
      <c r="G250" t="s">
        <v>16</v>
      </c>
      <c r="H250">
        <v>0</v>
      </c>
      <c r="I250" s="6">
        <v>0.1</v>
      </c>
      <c r="J250">
        <v>1.5</v>
      </c>
      <c r="K250">
        <v>0.55000000000000004</v>
      </c>
      <c r="N250">
        <f>(CHOOSE(MATCH(D250,{"No Toxic","Toxic"},0),0.01,1))*9</f>
        <v>0.09</v>
      </c>
      <c r="O250" s="3">
        <f>(CHOOSE(MATCH(E250,{"NEG","NEU","POS"},0),1,0.01,-1)*F250*G250 + 3)*1.5</f>
        <v>4.5262799999999999</v>
      </c>
      <c r="P250" s="3">
        <f t="shared" si="6"/>
        <v>0.01</v>
      </c>
      <c r="Q250" s="5">
        <f t="shared" si="7"/>
        <v>4.4444444444444446E-2</v>
      </c>
      <c r="R250" s="5">
        <f>(P250*0.5+O250*0.3+Q250*0.2 + 9*(CHOOSE(MATCH(D250,{"No Toxic","Toxic"},0),0.01,1)))/2</f>
        <v>0.73088644444444439</v>
      </c>
    </row>
    <row r="251" spans="1:18" x14ac:dyDescent="0.3">
      <c r="A251" t="s">
        <v>300</v>
      </c>
      <c r="B251" t="s">
        <v>12</v>
      </c>
      <c r="C251" t="s">
        <v>13</v>
      </c>
      <c r="D251" t="s">
        <v>14</v>
      </c>
      <c r="E251" t="s">
        <v>15</v>
      </c>
      <c r="F251">
        <v>0.996</v>
      </c>
      <c r="G251" t="s">
        <v>29</v>
      </c>
      <c r="H251">
        <v>0</v>
      </c>
      <c r="I251" s="6">
        <v>0</v>
      </c>
      <c r="J251">
        <v>1.5</v>
      </c>
      <c r="K251">
        <v>0.5</v>
      </c>
      <c r="N251">
        <f>(CHOOSE(MATCH(D251,{"No Toxic","Toxic"},0),0.01,1))*9</f>
        <v>0.09</v>
      </c>
      <c r="O251" s="3">
        <f>(CHOOSE(MATCH(E251,{"NEG","NEU","POS"},0),1,0.01,-1)*F251*G251 + 3)*1.5</f>
        <v>4.5149400000000002</v>
      </c>
      <c r="P251" s="3">
        <f t="shared" si="6"/>
        <v>0.01</v>
      </c>
      <c r="Q251" s="5">
        <f t="shared" si="7"/>
        <v>0.01</v>
      </c>
      <c r="R251" s="5">
        <f>(P251*0.5+O251*0.3+Q251*0.2 + 9*(CHOOSE(MATCH(D251,{"No Toxic","Toxic"},0),0.01,1)))/2</f>
        <v>0.72574099999999997</v>
      </c>
    </row>
    <row r="252" spans="1:18" x14ac:dyDescent="0.3">
      <c r="A252" t="s">
        <v>301</v>
      </c>
      <c r="B252" t="s">
        <v>12</v>
      </c>
      <c r="C252" t="s">
        <v>13</v>
      </c>
      <c r="D252" t="s">
        <v>14</v>
      </c>
      <c r="E252" t="s">
        <v>21</v>
      </c>
      <c r="F252">
        <v>0.996</v>
      </c>
      <c r="G252" t="s">
        <v>16</v>
      </c>
      <c r="H252">
        <v>0</v>
      </c>
      <c r="I252" s="6">
        <v>0</v>
      </c>
      <c r="J252">
        <v>5.5333077907562256E-3</v>
      </c>
      <c r="K252">
        <v>3.4889999999999999</v>
      </c>
      <c r="N252">
        <f>(CHOOSE(MATCH(D252,{"No Toxic","Toxic"},0),0.01,1))*9</f>
        <v>0.09</v>
      </c>
      <c r="O252" s="3">
        <f>(CHOOSE(MATCH(E252,{"NEG","NEU","POS"},0),1,0.01,-1)*F252*G252 + 3)*1.5</f>
        <v>1.512</v>
      </c>
      <c r="P252" s="3">
        <f t="shared" si="6"/>
        <v>0.01</v>
      </c>
      <c r="Q252" s="5">
        <f t="shared" si="7"/>
        <v>0.01</v>
      </c>
      <c r="R252" s="5">
        <f>(P252*0.5+O252*0.3+Q252*0.2 + 9*(CHOOSE(MATCH(D252,{"No Toxic","Toxic"},0),0.01,1)))/2</f>
        <v>0.27529999999999999</v>
      </c>
    </row>
    <row r="253" spans="1:18" x14ac:dyDescent="0.3">
      <c r="A253" t="s">
        <v>302</v>
      </c>
      <c r="B253" t="s">
        <v>12</v>
      </c>
      <c r="C253" t="s">
        <v>290</v>
      </c>
      <c r="D253" t="s">
        <v>14</v>
      </c>
      <c r="E253" t="s">
        <v>15</v>
      </c>
      <c r="F253">
        <v>0.999</v>
      </c>
      <c r="G253" t="s">
        <v>18</v>
      </c>
      <c r="H253">
        <v>0</v>
      </c>
      <c r="I253" s="6">
        <v>0.7142857142857143</v>
      </c>
      <c r="J253">
        <v>1.5</v>
      </c>
      <c r="K253">
        <v>0.85699999999999998</v>
      </c>
      <c r="N253">
        <f>(CHOOSE(MATCH(D253,{"No Toxic","Toxic"},0),0.01,1))*9</f>
        <v>0.09</v>
      </c>
      <c r="O253" s="3">
        <f>(CHOOSE(MATCH(E253,{"NEG","NEU","POS"},0),1,0.01,-1)*F253*G253 + 3)*1.5</f>
        <v>4.5449549999999999</v>
      </c>
      <c r="P253" s="3">
        <f t="shared" si="6"/>
        <v>0.01</v>
      </c>
      <c r="Q253" s="5">
        <f t="shared" si="7"/>
        <v>0.47619047619047616</v>
      </c>
      <c r="R253" s="5">
        <f>(P253*0.5+O253*0.3+Q253*0.2 + 9*(CHOOSE(MATCH(D253,{"No Toxic","Toxic"},0),0.01,1)))/2</f>
        <v>0.77686229761904746</v>
      </c>
    </row>
    <row r="254" spans="1:18" x14ac:dyDescent="0.3">
      <c r="A254" t="s">
        <v>303</v>
      </c>
      <c r="B254" t="s">
        <v>12</v>
      </c>
      <c r="C254" t="s">
        <v>24</v>
      </c>
      <c r="D254" t="s">
        <v>14</v>
      </c>
      <c r="E254" t="s">
        <v>21</v>
      </c>
      <c r="F254">
        <v>0.998</v>
      </c>
      <c r="G254" t="s">
        <v>29</v>
      </c>
      <c r="H254">
        <v>0</v>
      </c>
      <c r="I254" s="6">
        <v>0.1</v>
      </c>
      <c r="J254">
        <v>2.3318231105804439E-3</v>
      </c>
      <c r="K254">
        <v>3.5449999999999999</v>
      </c>
      <c r="N254">
        <f>(CHOOSE(MATCH(D254,{"No Toxic","Toxic"},0),0.01,1))*9</f>
        <v>0.09</v>
      </c>
      <c r="O254" s="3">
        <f>(CHOOSE(MATCH(E254,{"NEG","NEU","POS"},0),1,0.01,-1)*F254*G254 + 3)*1.5</f>
        <v>3.0029999999999997</v>
      </c>
      <c r="P254" s="3">
        <f t="shared" si="6"/>
        <v>0.01</v>
      </c>
      <c r="Q254" s="5">
        <f t="shared" si="7"/>
        <v>2.2222222222222223E-2</v>
      </c>
      <c r="R254" s="5">
        <f>(P254*0.5+O254*0.3+Q254*0.2 + 9*(CHOOSE(MATCH(D254,{"No Toxic","Toxic"},0),0.01,1)))/2</f>
        <v>0.50017222222222213</v>
      </c>
    </row>
    <row r="255" spans="1:18" x14ac:dyDescent="0.3">
      <c r="A255" t="s">
        <v>304</v>
      </c>
      <c r="B255" t="s">
        <v>12</v>
      </c>
      <c r="C255" t="s">
        <v>13</v>
      </c>
      <c r="D255" t="s">
        <v>14</v>
      </c>
      <c r="E255" t="s">
        <v>15</v>
      </c>
      <c r="F255">
        <v>0.91300000000000003</v>
      </c>
      <c r="G255" t="s">
        <v>16</v>
      </c>
      <c r="H255">
        <v>0</v>
      </c>
      <c r="I255" s="6">
        <v>0</v>
      </c>
      <c r="J255">
        <v>1.5</v>
      </c>
      <c r="K255">
        <v>0.5</v>
      </c>
      <c r="N255">
        <f>(CHOOSE(MATCH(D255,{"No Toxic","Toxic"},0),0.01,1))*9</f>
        <v>0.09</v>
      </c>
      <c r="O255" s="3">
        <f>(CHOOSE(MATCH(E255,{"NEG","NEU","POS"},0),1,0.01,-1)*F255*G255 + 3)*1.5</f>
        <v>4.5273900000000005</v>
      </c>
      <c r="P255" s="3">
        <f t="shared" si="6"/>
        <v>0.01</v>
      </c>
      <c r="Q255" s="5">
        <f t="shared" si="7"/>
        <v>0.01</v>
      </c>
      <c r="R255" s="5">
        <f>(P255*0.5+O255*0.3+Q255*0.2 + 9*(CHOOSE(MATCH(D255,{"No Toxic","Toxic"},0),0.01,1)))/2</f>
        <v>0.72760849999999999</v>
      </c>
    </row>
    <row r="256" spans="1:18" x14ac:dyDescent="0.3">
      <c r="A256" t="s">
        <v>305</v>
      </c>
      <c r="B256" t="s">
        <v>12</v>
      </c>
      <c r="C256" t="s">
        <v>13</v>
      </c>
      <c r="D256" t="s">
        <v>14</v>
      </c>
      <c r="E256" t="s">
        <v>15</v>
      </c>
      <c r="F256">
        <v>0.999</v>
      </c>
      <c r="G256" t="s">
        <v>29</v>
      </c>
      <c r="H256">
        <v>0</v>
      </c>
      <c r="I256" s="6">
        <v>0</v>
      </c>
      <c r="J256">
        <v>1.5</v>
      </c>
      <c r="K256">
        <v>0.5</v>
      </c>
      <c r="N256">
        <f>(CHOOSE(MATCH(D256,{"No Toxic","Toxic"},0),0.01,1))*9</f>
        <v>0.09</v>
      </c>
      <c r="O256" s="3">
        <f>(CHOOSE(MATCH(E256,{"NEG","NEU","POS"},0),1,0.01,-1)*F256*G256 + 3)*1.5</f>
        <v>4.5149850000000002</v>
      </c>
      <c r="P256" s="3">
        <f t="shared" si="6"/>
        <v>0.01</v>
      </c>
      <c r="Q256" s="5">
        <f t="shared" si="7"/>
        <v>0.01</v>
      </c>
      <c r="R256" s="5">
        <f>(P256*0.5+O256*0.3+Q256*0.2 + 9*(CHOOSE(MATCH(D256,{"No Toxic","Toxic"},0),0.01,1)))/2</f>
        <v>0.72574775000000002</v>
      </c>
    </row>
    <row r="257" spans="1:18" x14ac:dyDescent="0.3">
      <c r="A257" t="s">
        <v>306</v>
      </c>
      <c r="B257" t="s">
        <v>12</v>
      </c>
      <c r="C257" t="s">
        <v>13</v>
      </c>
      <c r="D257" t="s">
        <v>14</v>
      </c>
      <c r="E257" t="s">
        <v>15</v>
      </c>
      <c r="F257">
        <v>0.91800000000000004</v>
      </c>
      <c r="G257" t="s">
        <v>18</v>
      </c>
      <c r="H257">
        <v>0</v>
      </c>
      <c r="I257" s="6">
        <v>0</v>
      </c>
      <c r="J257">
        <v>1.5</v>
      </c>
      <c r="K257">
        <v>0.5</v>
      </c>
      <c r="N257">
        <f>(CHOOSE(MATCH(D257,{"No Toxic","Toxic"},0),0.01,1))*9</f>
        <v>0.09</v>
      </c>
      <c r="O257" s="3">
        <f>(CHOOSE(MATCH(E257,{"NEG","NEU","POS"},0),1,0.01,-1)*F257*G257 + 3)*1.5</f>
        <v>4.5413100000000002</v>
      </c>
      <c r="P257" s="3">
        <f t="shared" si="6"/>
        <v>0.01</v>
      </c>
      <c r="Q257" s="5">
        <f t="shared" si="7"/>
        <v>0.01</v>
      </c>
      <c r="R257" s="5">
        <f>(P257*0.5+O257*0.3+Q257*0.2 + 9*(CHOOSE(MATCH(D257,{"No Toxic","Toxic"},0),0.01,1)))/2</f>
        <v>0.72969649999999997</v>
      </c>
    </row>
    <row r="258" spans="1:18" x14ac:dyDescent="0.3">
      <c r="A258" t="s">
        <v>307</v>
      </c>
      <c r="B258" t="s">
        <v>12</v>
      </c>
      <c r="C258" t="s">
        <v>13</v>
      </c>
      <c r="D258" t="s">
        <v>14</v>
      </c>
      <c r="E258" t="s">
        <v>21</v>
      </c>
      <c r="F258">
        <v>0.998</v>
      </c>
      <c r="G258" t="s">
        <v>18</v>
      </c>
      <c r="H258">
        <v>0</v>
      </c>
      <c r="I258" s="6">
        <v>0</v>
      </c>
      <c r="J258">
        <v>2.7356743812561039E-3</v>
      </c>
      <c r="K258">
        <v>3.4950000000000001</v>
      </c>
      <c r="N258">
        <f>(CHOOSE(MATCH(D258,{"No Toxic","Toxic"},0),0.01,1))*9</f>
        <v>0.09</v>
      </c>
      <c r="O258" s="3">
        <f>(CHOOSE(MATCH(E258,{"NEG","NEU","POS"},0),1,0.01,-1)*F258*G258 + 3)*1.5</f>
        <v>9.0000000000003411E-3</v>
      </c>
      <c r="P258" s="3">
        <f t="shared" si="6"/>
        <v>0.01</v>
      </c>
      <c r="Q258" s="5">
        <f t="shared" si="7"/>
        <v>0.01</v>
      </c>
      <c r="R258" s="5">
        <f>(P258*0.5+O258*0.3+Q258*0.2 + 9*(CHOOSE(MATCH(D258,{"No Toxic","Toxic"},0),0.01,1)))/2</f>
        <v>4.9850000000000047E-2</v>
      </c>
    </row>
    <row r="259" spans="1:18" x14ac:dyDescent="0.3">
      <c r="A259" t="s">
        <v>308</v>
      </c>
      <c r="B259" t="s">
        <v>12</v>
      </c>
      <c r="C259" t="s">
        <v>13</v>
      </c>
      <c r="D259" t="s">
        <v>14</v>
      </c>
      <c r="E259" t="s">
        <v>21</v>
      </c>
      <c r="F259">
        <v>0.96499999999999997</v>
      </c>
      <c r="G259" t="s">
        <v>18</v>
      </c>
      <c r="H259">
        <v>0</v>
      </c>
      <c r="I259" s="6">
        <v>0</v>
      </c>
      <c r="J259">
        <v>5.2897185087203979E-2</v>
      </c>
      <c r="K259">
        <v>3.3940000000000001</v>
      </c>
      <c r="N259">
        <f>(CHOOSE(MATCH(D259,{"No Toxic","Toxic"},0),0.01,1))*9</f>
        <v>0.09</v>
      </c>
      <c r="O259" s="3">
        <f>(CHOOSE(MATCH(E259,{"NEG","NEU","POS"},0),1,0.01,-1)*F259*G259 + 3)*1.5</f>
        <v>0.15749999999999997</v>
      </c>
      <c r="P259" s="3">
        <f t="shared" ref="P259:P322" si="8">IF(G259*H259=0,0.01,G259*H259)</f>
        <v>0.01</v>
      </c>
      <c r="Q259" s="5">
        <f t="shared" ref="Q259:Q322" si="9">IF(I259*G259/4.5=0,0.01,I259*G259/4.5)</f>
        <v>0.01</v>
      </c>
      <c r="R259" s="5">
        <f>(P259*0.5+O259*0.3+Q259*0.2 + 9*(CHOOSE(MATCH(D259,{"No Toxic","Toxic"},0),0.01,1)))/2</f>
        <v>7.2124999999999995E-2</v>
      </c>
    </row>
    <row r="260" spans="1:18" x14ac:dyDescent="0.3">
      <c r="A260" t="s">
        <v>309</v>
      </c>
      <c r="B260" t="s">
        <v>12</v>
      </c>
      <c r="C260" t="s">
        <v>310</v>
      </c>
      <c r="D260" t="s">
        <v>14</v>
      </c>
      <c r="E260" t="s">
        <v>15</v>
      </c>
      <c r="F260">
        <v>0.997</v>
      </c>
      <c r="G260" t="s">
        <v>29</v>
      </c>
      <c r="H260">
        <v>0</v>
      </c>
      <c r="I260" s="6">
        <v>0.83333333333333337</v>
      </c>
      <c r="J260">
        <v>1.5</v>
      </c>
      <c r="K260">
        <v>0.91700000000000004</v>
      </c>
      <c r="N260">
        <f>(CHOOSE(MATCH(D260,{"No Toxic","Toxic"},0),0.01,1))*9</f>
        <v>0.09</v>
      </c>
      <c r="O260" s="3">
        <f>(CHOOSE(MATCH(E260,{"NEG","NEU","POS"},0),1,0.01,-1)*F260*G260 + 3)*1.5</f>
        <v>4.5149550000000005</v>
      </c>
      <c r="P260" s="3">
        <f t="shared" si="8"/>
        <v>0.01</v>
      </c>
      <c r="Q260" s="5">
        <f t="shared" si="9"/>
        <v>0.1851851851851852</v>
      </c>
      <c r="R260" s="5">
        <f>(P260*0.5+O260*0.3+Q260*0.2 + 9*(CHOOSE(MATCH(D260,{"No Toxic","Toxic"},0),0.01,1)))/2</f>
        <v>0.74326176851851855</v>
      </c>
    </row>
    <row r="261" spans="1:18" x14ac:dyDescent="0.3">
      <c r="A261" t="s">
        <v>311</v>
      </c>
      <c r="B261" t="s">
        <v>12</v>
      </c>
      <c r="C261" t="s">
        <v>13</v>
      </c>
      <c r="D261" t="s">
        <v>14</v>
      </c>
      <c r="E261" t="s">
        <v>15</v>
      </c>
      <c r="F261">
        <v>0.999</v>
      </c>
      <c r="G261" t="s">
        <v>18</v>
      </c>
      <c r="H261">
        <v>0</v>
      </c>
      <c r="I261" s="6">
        <v>0</v>
      </c>
      <c r="J261">
        <v>1.5</v>
      </c>
      <c r="K261">
        <v>0.5</v>
      </c>
      <c r="N261">
        <f>(CHOOSE(MATCH(D261,{"No Toxic","Toxic"},0),0.01,1))*9</f>
        <v>0.09</v>
      </c>
      <c r="O261" s="3">
        <f>(CHOOSE(MATCH(E261,{"NEG","NEU","POS"},0),1,0.01,-1)*F261*G261 + 3)*1.5</f>
        <v>4.5449549999999999</v>
      </c>
      <c r="P261" s="3">
        <f t="shared" si="8"/>
        <v>0.01</v>
      </c>
      <c r="Q261" s="5">
        <f t="shared" si="9"/>
        <v>0.01</v>
      </c>
      <c r="R261" s="5">
        <f>(P261*0.5+O261*0.3+Q261*0.2 + 9*(CHOOSE(MATCH(D261,{"No Toxic","Toxic"},0),0.01,1)))/2</f>
        <v>0.7302432499999999</v>
      </c>
    </row>
    <row r="262" spans="1:18" x14ac:dyDescent="0.3">
      <c r="A262" t="s">
        <v>312</v>
      </c>
      <c r="B262" t="s">
        <v>12</v>
      </c>
      <c r="C262" t="s">
        <v>24</v>
      </c>
      <c r="D262" t="s">
        <v>14</v>
      </c>
      <c r="E262" t="s">
        <v>40</v>
      </c>
      <c r="F262">
        <v>0.999</v>
      </c>
      <c r="G262" t="s">
        <v>18</v>
      </c>
      <c r="H262">
        <v>0</v>
      </c>
      <c r="I262" s="6">
        <v>0.1</v>
      </c>
      <c r="J262">
        <v>2.9986014068126678</v>
      </c>
      <c r="K262">
        <v>-2.4470000000000001</v>
      </c>
      <c r="N262">
        <f>(CHOOSE(MATCH(D262,{"No Toxic","Toxic"},0),0.01,1))*9</f>
        <v>0.09</v>
      </c>
      <c r="O262" s="3">
        <f>(CHOOSE(MATCH(E262,{"NEG","NEU","POS"},0),1,0.01,-1)*F262*G262 + 3)*1.5</f>
        <v>8.9954999999999998</v>
      </c>
      <c r="P262" s="3">
        <f t="shared" si="8"/>
        <v>0.01</v>
      </c>
      <c r="Q262" s="5">
        <f t="shared" si="9"/>
        <v>6.666666666666668E-2</v>
      </c>
      <c r="R262" s="5">
        <f>(P262*0.5+O262*0.3+Q262*0.2 + 9*(CHOOSE(MATCH(D262,{"No Toxic","Toxic"},0),0.01,1)))/2</f>
        <v>1.4034916666666664</v>
      </c>
    </row>
    <row r="263" spans="1:18" x14ac:dyDescent="0.3">
      <c r="A263" t="s">
        <v>313</v>
      </c>
      <c r="B263" t="s">
        <v>12</v>
      </c>
      <c r="C263" t="s">
        <v>13</v>
      </c>
      <c r="D263" t="s">
        <v>14</v>
      </c>
      <c r="E263" t="s">
        <v>21</v>
      </c>
      <c r="F263">
        <v>0.998</v>
      </c>
      <c r="G263" t="s">
        <v>18</v>
      </c>
      <c r="H263">
        <v>0</v>
      </c>
      <c r="I263" s="6">
        <v>0</v>
      </c>
      <c r="J263">
        <v>2.5475621223449711E-3</v>
      </c>
      <c r="K263">
        <v>3.4950000000000001</v>
      </c>
      <c r="N263">
        <f>(CHOOSE(MATCH(D263,{"No Toxic","Toxic"},0),0.01,1))*9</f>
        <v>0.09</v>
      </c>
      <c r="O263" s="3">
        <f>(CHOOSE(MATCH(E263,{"NEG","NEU","POS"},0),1,0.01,-1)*F263*G263 + 3)*1.5</f>
        <v>9.0000000000003411E-3</v>
      </c>
      <c r="P263" s="3">
        <f t="shared" si="8"/>
        <v>0.01</v>
      </c>
      <c r="Q263" s="5">
        <f t="shared" si="9"/>
        <v>0.01</v>
      </c>
      <c r="R263" s="5">
        <f>(P263*0.5+O263*0.3+Q263*0.2 + 9*(CHOOSE(MATCH(D263,{"No Toxic","Toxic"},0),0.01,1)))/2</f>
        <v>4.9850000000000047E-2</v>
      </c>
    </row>
    <row r="264" spans="1:18" x14ac:dyDescent="0.3">
      <c r="A264" t="s">
        <v>314</v>
      </c>
      <c r="B264" t="s">
        <v>12</v>
      </c>
      <c r="C264" t="s">
        <v>13</v>
      </c>
      <c r="D264" t="s">
        <v>14</v>
      </c>
      <c r="E264" t="s">
        <v>40</v>
      </c>
      <c r="F264">
        <v>0.998</v>
      </c>
      <c r="G264" t="s">
        <v>22</v>
      </c>
      <c r="H264">
        <v>0</v>
      </c>
      <c r="I264" s="6">
        <v>0</v>
      </c>
      <c r="J264">
        <v>2.9974337518215179</v>
      </c>
      <c r="K264">
        <v>-2.4950000000000001</v>
      </c>
      <c r="N264">
        <f>(CHOOSE(MATCH(D264,{"No Toxic","Toxic"},0),0.01,1))*9</f>
        <v>0.09</v>
      </c>
      <c r="O264" s="3">
        <f>(CHOOSE(MATCH(E264,{"NEG","NEU","POS"},0),1,0.01,-1)*F264*G264 + 3)*1.5</f>
        <v>4.5</v>
      </c>
      <c r="P264" s="3">
        <f t="shared" si="8"/>
        <v>0.01</v>
      </c>
      <c r="Q264" s="5">
        <f t="shared" si="9"/>
        <v>0.01</v>
      </c>
      <c r="R264" s="5">
        <f>(P264*0.5+O264*0.3+Q264*0.2 + 9*(CHOOSE(MATCH(D264,{"No Toxic","Toxic"},0),0.01,1)))/2</f>
        <v>0.72349999999999992</v>
      </c>
    </row>
    <row r="265" spans="1:18" x14ac:dyDescent="0.3">
      <c r="A265" t="s">
        <v>315</v>
      </c>
      <c r="B265" t="s">
        <v>12</v>
      </c>
      <c r="C265" t="s">
        <v>13</v>
      </c>
      <c r="D265" t="s">
        <v>14</v>
      </c>
      <c r="E265" t="s">
        <v>21</v>
      </c>
      <c r="F265">
        <v>0.99299999999999999</v>
      </c>
      <c r="G265" t="s">
        <v>18</v>
      </c>
      <c r="H265">
        <v>0</v>
      </c>
      <c r="I265" s="6">
        <v>0</v>
      </c>
      <c r="J265">
        <v>1.0722130537033079E-2</v>
      </c>
      <c r="K265">
        <v>3.4790000000000001</v>
      </c>
      <c r="N265">
        <f>(CHOOSE(MATCH(D265,{"No Toxic","Toxic"},0),0.01,1))*9</f>
        <v>0.09</v>
      </c>
      <c r="O265" s="3">
        <f>(CHOOSE(MATCH(E265,{"NEG","NEU","POS"},0),1,0.01,-1)*F265*G265 + 3)*1.5</f>
        <v>3.1499999999999861E-2</v>
      </c>
      <c r="P265" s="3">
        <f t="shared" si="8"/>
        <v>0.01</v>
      </c>
      <c r="Q265" s="5">
        <f t="shared" si="9"/>
        <v>0.01</v>
      </c>
      <c r="R265" s="5">
        <f>(P265*0.5+O265*0.3+Q265*0.2 + 9*(CHOOSE(MATCH(D265,{"No Toxic","Toxic"},0),0.01,1)))/2</f>
        <v>5.3224999999999981E-2</v>
      </c>
    </row>
    <row r="266" spans="1:18" x14ac:dyDescent="0.3">
      <c r="A266" t="s">
        <v>316</v>
      </c>
      <c r="B266" t="s">
        <v>12</v>
      </c>
      <c r="C266" t="s">
        <v>91</v>
      </c>
      <c r="D266" t="s">
        <v>14</v>
      </c>
      <c r="E266" t="s">
        <v>21</v>
      </c>
      <c r="F266">
        <v>0.99299999999999999</v>
      </c>
      <c r="G266" t="s">
        <v>16</v>
      </c>
      <c r="H266">
        <v>0</v>
      </c>
      <c r="I266" s="6">
        <v>0.1</v>
      </c>
      <c r="J266">
        <v>9.9697709083557129E-3</v>
      </c>
      <c r="K266">
        <v>3.53</v>
      </c>
      <c r="N266">
        <f>(CHOOSE(MATCH(D266,{"No Toxic","Toxic"},0),0.01,1))*9</f>
        <v>0.09</v>
      </c>
      <c r="O266" s="3">
        <f>(CHOOSE(MATCH(E266,{"NEG","NEU","POS"},0),1,0.01,-1)*F266*G266 + 3)*1.5</f>
        <v>1.5209999999999999</v>
      </c>
      <c r="P266" s="3">
        <f t="shared" si="8"/>
        <v>0.01</v>
      </c>
      <c r="Q266" s="5">
        <f t="shared" si="9"/>
        <v>4.4444444444444446E-2</v>
      </c>
      <c r="R266" s="5">
        <f>(P266*0.5+O266*0.3+Q266*0.2 + 9*(CHOOSE(MATCH(D266,{"No Toxic","Toxic"},0),0.01,1)))/2</f>
        <v>0.28009444444444442</v>
      </c>
    </row>
    <row r="267" spans="1:18" x14ac:dyDescent="0.3">
      <c r="A267" t="s">
        <v>317</v>
      </c>
      <c r="B267" t="s">
        <v>12</v>
      </c>
      <c r="C267" t="s">
        <v>31</v>
      </c>
      <c r="D267" t="s">
        <v>14</v>
      </c>
      <c r="E267" t="s">
        <v>21</v>
      </c>
      <c r="F267">
        <v>0.999</v>
      </c>
      <c r="G267" t="s">
        <v>29</v>
      </c>
      <c r="H267">
        <v>0</v>
      </c>
      <c r="I267" s="6">
        <v>0.1</v>
      </c>
      <c r="J267">
        <v>1.8101334571838381E-3</v>
      </c>
      <c r="K267">
        <v>3.5459999999999998</v>
      </c>
      <c r="N267">
        <f>(CHOOSE(MATCH(D267,{"No Toxic","Toxic"},0),0.01,1))*9</f>
        <v>0.09</v>
      </c>
      <c r="O267" s="3">
        <f>(CHOOSE(MATCH(E267,{"NEG","NEU","POS"},0),1,0.01,-1)*F267*G267 + 3)*1.5</f>
        <v>3.0015000000000001</v>
      </c>
      <c r="P267" s="3">
        <f t="shared" si="8"/>
        <v>0.01</v>
      </c>
      <c r="Q267" s="5">
        <f t="shared" si="9"/>
        <v>2.2222222222222223E-2</v>
      </c>
      <c r="R267" s="5">
        <f>(P267*0.5+O267*0.3+Q267*0.2 + 9*(CHOOSE(MATCH(D267,{"No Toxic","Toxic"},0),0.01,1)))/2</f>
        <v>0.49994722222222221</v>
      </c>
    </row>
    <row r="268" spans="1:18" x14ac:dyDescent="0.3">
      <c r="A268" t="s">
        <v>318</v>
      </c>
      <c r="B268" t="s">
        <v>12</v>
      </c>
      <c r="C268" t="s">
        <v>70</v>
      </c>
      <c r="D268" t="s">
        <v>14</v>
      </c>
      <c r="E268" t="s">
        <v>40</v>
      </c>
      <c r="F268">
        <v>0.84599999999999997</v>
      </c>
      <c r="G268" t="s">
        <v>22</v>
      </c>
      <c r="H268">
        <v>0</v>
      </c>
      <c r="I268" s="6">
        <v>0.1</v>
      </c>
      <c r="J268">
        <v>2.769059926271439</v>
      </c>
      <c r="K268">
        <v>-1.988</v>
      </c>
      <c r="N268">
        <f>(CHOOSE(MATCH(D268,{"No Toxic","Toxic"},0),0.01,1))*9</f>
        <v>0.09</v>
      </c>
      <c r="O268" s="3">
        <f>(CHOOSE(MATCH(E268,{"NEG","NEU","POS"},0),1,0.01,-1)*F268*G268 + 3)*1.5</f>
        <v>4.5</v>
      </c>
      <c r="P268" s="3">
        <f t="shared" si="8"/>
        <v>0.01</v>
      </c>
      <c r="Q268" s="5">
        <f t="shared" si="9"/>
        <v>0.01</v>
      </c>
      <c r="R268" s="5">
        <f>(P268*0.5+O268*0.3+Q268*0.2 + 9*(CHOOSE(MATCH(D268,{"No Toxic","Toxic"},0),0.01,1)))/2</f>
        <v>0.72349999999999992</v>
      </c>
    </row>
    <row r="269" spans="1:18" x14ac:dyDescent="0.3">
      <c r="A269" t="s">
        <v>319</v>
      </c>
      <c r="B269" t="s">
        <v>12</v>
      </c>
      <c r="C269" t="s">
        <v>320</v>
      </c>
      <c r="D269" t="s">
        <v>14</v>
      </c>
      <c r="E269" t="s">
        <v>40</v>
      </c>
      <c r="F269">
        <v>0.997</v>
      </c>
      <c r="G269" t="s">
        <v>29</v>
      </c>
      <c r="H269">
        <v>0</v>
      </c>
      <c r="I269" s="6">
        <v>2.5</v>
      </c>
      <c r="J269">
        <v>2.9958295226097111</v>
      </c>
      <c r="K269">
        <v>-1.242</v>
      </c>
      <c r="N269">
        <f>(CHOOSE(MATCH(D269,{"No Toxic","Toxic"},0),0.01,1))*9</f>
        <v>0.09</v>
      </c>
      <c r="O269" s="3">
        <f>(CHOOSE(MATCH(E269,{"NEG","NEU","POS"},0),1,0.01,-1)*F269*G269 + 3)*1.5</f>
        <v>5.9954999999999998</v>
      </c>
      <c r="P269" s="3">
        <f t="shared" si="8"/>
        <v>0.01</v>
      </c>
      <c r="Q269" s="5">
        <f t="shared" si="9"/>
        <v>0.55555555555555558</v>
      </c>
      <c r="R269" s="5">
        <f>(P269*0.5+O269*0.3+Q269*0.2 + 9*(CHOOSE(MATCH(D269,{"No Toxic","Toxic"},0),0.01,1)))/2</f>
        <v>1.0023805555555554</v>
      </c>
    </row>
    <row r="270" spans="1:18" x14ac:dyDescent="0.3">
      <c r="A270" t="s">
        <v>199</v>
      </c>
      <c r="B270" t="s">
        <v>12</v>
      </c>
      <c r="C270" t="s">
        <v>61</v>
      </c>
      <c r="D270" t="s">
        <v>14</v>
      </c>
      <c r="E270" t="s">
        <v>21</v>
      </c>
      <c r="F270">
        <v>0.502</v>
      </c>
      <c r="G270" t="s">
        <v>16</v>
      </c>
      <c r="H270">
        <v>0</v>
      </c>
      <c r="I270" s="6">
        <v>1</v>
      </c>
      <c r="J270">
        <v>0.74670454859733582</v>
      </c>
      <c r="K270">
        <v>2.5070000000000001</v>
      </c>
      <c r="N270">
        <f>(CHOOSE(MATCH(D270,{"No Toxic","Toxic"},0),0.01,1))*9</f>
        <v>0.09</v>
      </c>
      <c r="O270" s="3">
        <f>(CHOOSE(MATCH(E270,{"NEG","NEU","POS"},0),1,0.01,-1)*F270*G270 + 3)*1.5</f>
        <v>2.9939999999999998</v>
      </c>
      <c r="P270" s="3">
        <f t="shared" si="8"/>
        <v>0.01</v>
      </c>
      <c r="Q270" s="5">
        <f t="shared" si="9"/>
        <v>0.44444444444444442</v>
      </c>
      <c r="R270" s="5">
        <f>(P270*0.5+O270*0.3+Q270*0.2 + 9*(CHOOSE(MATCH(D270,{"No Toxic","Toxic"},0),0.01,1)))/2</f>
        <v>0.54104444444444444</v>
      </c>
    </row>
    <row r="271" spans="1:18" x14ac:dyDescent="0.3">
      <c r="A271" t="s">
        <v>321</v>
      </c>
      <c r="B271" t="s">
        <v>12</v>
      </c>
      <c r="C271" t="s">
        <v>13</v>
      </c>
      <c r="D271" t="s">
        <v>14</v>
      </c>
      <c r="E271" t="s">
        <v>15</v>
      </c>
      <c r="F271">
        <v>0.99299999999999999</v>
      </c>
      <c r="G271" t="s">
        <v>29</v>
      </c>
      <c r="H271">
        <v>0</v>
      </c>
      <c r="I271" s="6">
        <v>0</v>
      </c>
      <c r="J271">
        <v>1.5</v>
      </c>
      <c r="K271">
        <v>0.5</v>
      </c>
      <c r="N271">
        <f>(CHOOSE(MATCH(D271,{"No Toxic","Toxic"},0),0.01,1))*9</f>
        <v>0.09</v>
      </c>
      <c r="O271" s="3">
        <f>(CHOOSE(MATCH(E271,{"NEG","NEU","POS"},0),1,0.01,-1)*F271*G271 + 3)*1.5</f>
        <v>4.5148950000000001</v>
      </c>
      <c r="P271" s="3">
        <f t="shared" si="8"/>
        <v>0.01</v>
      </c>
      <c r="Q271" s="5">
        <f t="shared" si="9"/>
        <v>0.01</v>
      </c>
      <c r="R271" s="5">
        <f>(P271*0.5+O271*0.3+Q271*0.2 + 9*(CHOOSE(MATCH(D271,{"No Toxic","Toxic"},0),0.01,1)))/2</f>
        <v>0.72573425000000003</v>
      </c>
    </row>
    <row r="272" spans="1:18" x14ac:dyDescent="0.3">
      <c r="A272" t="s">
        <v>322</v>
      </c>
      <c r="B272" t="s">
        <v>12</v>
      </c>
      <c r="C272" t="s">
        <v>13</v>
      </c>
      <c r="D272" t="s">
        <v>14</v>
      </c>
      <c r="E272" t="s">
        <v>15</v>
      </c>
      <c r="F272">
        <v>0.75</v>
      </c>
      <c r="G272" t="s">
        <v>18</v>
      </c>
      <c r="H272">
        <v>0</v>
      </c>
      <c r="I272" s="6">
        <v>0</v>
      </c>
      <c r="J272">
        <v>1.5</v>
      </c>
      <c r="K272">
        <v>0.5</v>
      </c>
      <c r="N272">
        <f>(CHOOSE(MATCH(D272,{"No Toxic","Toxic"},0),0.01,1))*9</f>
        <v>0.09</v>
      </c>
      <c r="O272" s="3">
        <f>(CHOOSE(MATCH(E272,{"NEG","NEU","POS"},0),1,0.01,-1)*F272*G272 + 3)*1.5</f>
        <v>4.5337499999999995</v>
      </c>
      <c r="P272" s="3">
        <f t="shared" si="8"/>
        <v>0.01</v>
      </c>
      <c r="Q272" s="5">
        <f t="shared" si="9"/>
        <v>0.01</v>
      </c>
      <c r="R272" s="5">
        <f>(P272*0.5+O272*0.3+Q272*0.2 + 9*(CHOOSE(MATCH(D272,{"No Toxic","Toxic"},0),0.01,1)))/2</f>
        <v>0.72856249999999989</v>
      </c>
    </row>
    <row r="273" spans="1:18" x14ac:dyDescent="0.3">
      <c r="A273" t="s">
        <v>323</v>
      </c>
      <c r="B273" t="s">
        <v>12</v>
      </c>
      <c r="C273" t="s">
        <v>324</v>
      </c>
      <c r="D273" t="s">
        <v>14</v>
      </c>
      <c r="E273" t="s">
        <v>15</v>
      </c>
      <c r="F273">
        <v>0.999</v>
      </c>
      <c r="G273" t="s">
        <v>22</v>
      </c>
      <c r="H273">
        <v>0</v>
      </c>
      <c r="I273" s="6">
        <v>0.2</v>
      </c>
      <c r="J273">
        <v>1.5</v>
      </c>
      <c r="K273">
        <v>0.6</v>
      </c>
      <c r="N273">
        <f>(CHOOSE(MATCH(D273,{"No Toxic","Toxic"},0),0.01,1))*9</f>
        <v>0.09</v>
      </c>
      <c r="O273" s="3">
        <f>(CHOOSE(MATCH(E273,{"NEG","NEU","POS"},0),1,0.01,-1)*F273*G273 + 3)*1.5</f>
        <v>4.5</v>
      </c>
      <c r="P273" s="3">
        <f t="shared" si="8"/>
        <v>0.01</v>
      </c>
      <c r="Q273" s="5">
        <f t="shared" si="9"/>
        <v>0.01</v>
      </c>
      <c r="R273" s="5">
        <f>(P273*0.5+O273*0.3+Q273*0.2 + 9*(CHOOSE(MATCH(D273,{"No Toxic","Toxic"},0),0.01,1)))/2</f>
        <v>0.72349999999999992</v>
      </c>
    </row>
    <row r="274" spans="1:18" x14ac:dyDescent="0.3">
      <c r="A274" t="s">
        <v>325</v>
      </c>
      <c r="B274" t="s">
        <v>12</v>
      </c>
      <c r="C274" t="s">
        <v>13</v>
      </c>
      <c r="D274" t="s">
        <v>14</v>
      </c>
      <c r="E274" t="s">
        <v>15</v>
      </c>
      <c r="F274">
        <v>0.79600000000000004</v>
      </c>
      <c r="G274" t="s">
        <v>16</v>
      </c>
      <c r="H274">
        <v>0</v>
      </c>
      <c r="I274" s="6">
        <v>0</v>
      </c>
      <c r="J274">
        <v>1.5</v>
      </c>
      <c r="K274">
        <v>0.5</v>
      </c>
      <c r="N274">
        <f>(CHOOSE(MATCH(D274,{"No Toxic","Toxic"},0),0.01,1))*9</f>
        <v>0.09</v>
      </c>
      <c r="O274" s="3">
        <f>(CHOOSE(MATCH(E274,{"NEG","NEU","POS"},0),1,0.01,-1)*F274*G274 + 3)*1.5</f>
        <v>4.5238800000000001</v>
      </c>
      <c r="P274" s="3">
        <f t="shared" si="8"/>
        <v>0.01</v>
      </c>
      <c r="Q274" s="5">
        <f t="shared" si="9"/>
        <v>0.01</v>
      </c>
      <c r="R274" s="5">
        <f>(P274*0.5+O274*0.3+Q274*0.2 + 9*(CHOOSE(MATCH(D274,{"No Toxic","Toxic"},0),0.01,1)))/2</f>
        <v>0.72708200000000001</v>
      </c>
    </row>
    <row r="275" spans="1:18" x14ac:dyDescent="0.3">
      <c r="A275" t="s">
        <v>326</v>
      </c>
      <c r="B275" t="s">
        <v>12</v>
      </c>
      <c r="C275" t="s">
        <v>13</v>
      </c>
      <c r="D275" t="s">
        <v>14</v>
      </c>
      <c r="E275" t="s">
        <v>21</v>
      </c>
      <c r="F275">
        <v>0.98799999999999999</v>
      </c>
      <c r="G275" t="s">
        <v>18</v>
      </c>
      <c r="H275">
        <v>0</v>
      </c>
      <c r="I275" s="6">
        <v>0</v>
      </c>
      <c r="J275">
        <v>1.8556952476501461E-2</v>
      </c>
      <c r="K275">
        <v>3.4630000000000001</v>
      </c>
      <c r="N275">
        <f>(CHOOSE(MATCH(D275,{"No Toxic","Toxic"},0),0.01,1))*9</f>
        <v>0.09</v>
      </c>
      <c r="O275" s="3">
        <f>(CHOOSE(MATCH(E275,{"NEG","NEU","POS"},0),1,0.01,-1)*F275*G275 + 3)*1.5</f>
        <v>5.4000000000000048E-2</v>
      </c>
      <c r="P275" s="3">
        <f t="shared" si="8"/>
        <v>0.01</v>
      </c>
      <c r="Q275" s="5">
        <f t="shared" si="9"/>
        <v>0.01</v>
      </c>
      <c r="R275" s="5">
        <f>(P275*0.5+O275*0.3+Q275*0.2 + 9*(CHOOSE(MATCH(D275,{"No Toxic","Toxic"},0),0.01,1)))/2</f>
        <v>5.6600000000000004E-2</v>
      </c>
    </row>
    <row r="276" spans="1:18" x14ac:dyDescent="0.3">
      <c r="A276" t="s">
        <v>327</v>
      </c>
      <c r="B276" t="s">
        <v>12</v>
      </c>
      <c r="C276" t="s">
        <v>13</v>
      </c>
      <c r="D276" t="s">
        <v>14</v>
      </c>
      <c r="E276" t="s">
        <v>21</v>
      </c>
      <c r="F276">
        <v>0.996</v>
      </c>
      <c r="G276" t="s">
        <v>18</v>
      </c>
      <c r="H276">
        <v>0</v>
      </c>
      <c r="I276" s="6">
        <v>0</v>
      </c>
      <c r="J276">
        <v>5.4533779621124268E-3</v>
      </c>
      <c r="K276">
        <v>3.4889999999999999</v>
      </c>
      <c r="N276">
        <f>(CHOOSE(MATCH(D276,{"No Toxic","Toxic"},0),0.01,1))*9</f>
        <v>0.09</v>
      </c>
      <c r="O276" s="3">
        <f>(CHOOSE(MATCH(E276,{"NEG","NEU","POS"},0),1,0.01,-1)*F276*G276 + 3)*1.5</f>
        <v>1.8000000000000016E-2</v>
      </c>
      <c r="P276" s="3">
        <f t="shared" si="8"/>
        <v>0.01</v>
      </c>
      <c r="Q276" s="5">
        <f t="shared" si="9"/>
        <v>0.01</v>
      </c>
      <c r="R276" s="5">
        <f>(P276*0.5+O276*0.3+Q276*0.2 + 9*(CHOOSE(MATCH(D276,{"No Toxic","Toxic"},0),0.01,1)))/2</f>
        <v>5.1200000000000002E-2</v>
      </c>
    </row>
    <row r="277" spans="1:18" x14ac:dyDescent="0.3">
      <c r="A277" t="s">
        <v>328</v>
      </c>
      <c r="B277" t="s">
        <v>12</v>
      </c>
      <c r="C277" t="s">
        <v>13</v>
      </c>
      <c r="D277" t="s">
        <v>14</v>
      </c>
      <c r="E277" t="s">
        <v>15</v>
      </c>
      <c r="F277">
        <v>0.97399999999999998</v>
      </c>
      <c r="G277" t="s">
        <v>18</v>
      </c>
      <c r="H277">
        <v>0</v>
      </c>
      <c r="I277" s="6">
        <v>0</v>
      </c>
      <c r="J277">
        <v>1.5</v>
      </c>
      <c r="K277">
        <v>0.5</v>
      </c>
      <c r="N277">
        <f>(CHOOSE(MATCH(D277,{"No Toxic","Toxic"},0),0.01,1))*9</f>
        <v>0.09</v>
      </c>
      <c r="O277" s="3">
        <f>(CHOOSE(MATCH(E277,{"NEG","NEU","POS"},0),1,0.01,-1)*F277*G277 + 3)*1.5</f>
        <v>4.5438299999999998</v>
      </c>
      <c r="P277" s="3">
        <f t="shared" si="8"/>
        <v>0.01</v>
      </c>
      <c r="Q277" s="5">
        <f t="shared" si="9"/>
        <v>0.01</v>
      </c>
      <c r="R277" s="5">
        <f>(P277*0.5+O277*0.3+Q277*0.2 + 9*(CHOOSE(MATCH(D277,{"No Toxic","Toxic"},0),0.01,1)))/2</f>
        <v>0.73007449999999996</v>
      </c>
    </row>
    <row r="278" spans="1:18" x14ac:dyDescent="0.3">
      <c r="A278" t="s">
        <v>329</v>
      </c>
      <c r="B278" t="s">
        <v>12</v>
      </c>
      <c r="C278" t="s">
        <v>13</v>
      </c>
      <c r="D278" t="s">
        <v>14</v>
      </c>
      <c r="E278" t="s">
        <v>15</v>
      </c>
      <c r="F278">
        <v>0.998</v>
      </c>
      <c r="G278" t="s">
        <v>22</v>
      </c>
      <c r="H278">
        <v>0</v>
      </c>
      <c r="I278" s="6">
        <v>0</v>
      </c>
      <c r="J278">
        <v>1.5</v>
      </c>
      <c r="K278">
        <v>0.5</v>
      </c>
      <c r="N278">
        <f>(CHOOSE(MATCH(D278,{"No Toxic","Toxic"},0),0.01,1))*9</f>
        <v>0.09</v>
      </c>
      <c r="O278" s="3">
        <f>(CHOOSE(MATCH(E278,{"NEG","NEU","POS"},0),1,0.01,-1)*F278*G278 + 3)*1.5</f>
        <v>4.5</v>
      </c>
      <c r="P278" s="3">
        <f t="shared" si="8"/>
        <v>0.01</v>
      </c>
      <c r="Q278" s="5">
        <f t="shared" si="9"/>
        <v>0.01</v>
      </c>
      <c r="R278" s="5">
        <f>(P278*0.5+O278*0.3+Q278*0.2 + 9*(CHOOSE(MATCH(D278,{"No Toxic","Toxic"},0),0.01,1)))/2</f>
        <v>0.72349999999999992</v>
      </c>
    </row>
    <row r="279" spans="1:18" x14ac:dyDescent="0.3">
      <c r="A279" t="s">
        <v>330</v>
      </c>
      <c r="B279" t="s">
        <v>12</v>
      </c>
      <c r="C279" t="s">
        <v>13</v>
      </c>
      <c r="D279" t="s">
        <v>14</v>
      </c>
      <c r="E279" t="s">
        <v>40</v>
      </c>
      <c r="F279">
        <v>0.89100000000000001</v>
      </c>
      <c r="G279" t="s">
        <v>18</v>
      </c>
      <c r="H279">
        <v>0</v>
      </c>
      <c r="I279" s="6">
        <v>0</v>
      </c>
      <c r="J279">
        <v>2.8367664813995361</v>
      </c>
      <c r="K279">
        <v>-2.1739999999999999</v>
      </c>
      <c r="N279">
        <f>(CHOOSE(MATCH(D279,{"No Toxic","Toxic"},0),0.01,1))*9</f>
        <v>0.09</v>
      </c>
      <c r="O279" s="3">
        <f>(CHOOSE(MATCH(E279,{"NEG","NEU","POS"},0),1,0.01,-1)*F279*G279 + 3)*1.5</f>
        <v>8.5094999999999992</v>
      </c>
      <c r="P279" s="3">
        <f t="shared" si="8"/>
        <v>0.01</v>
      </c>
      <c r="Q279" s="5">
        <f t="shared" si="9"/>
        <v>0.01</v>
      </c>
      <c r="R279" s="5">
        <f>(P279*0.5+O279*0.3+Q279*0.2 + 9*(CHOOSE(MATCH(D279,{"No Toxic","Toxic"},0),0.01,1)))/2</f>
        <v>1.3249249999999997</v>
      </c>
    </row>
    <row r="280" spans="1:18" x14ac:dyDescent="0.3">
      <c r="A280" t="s">
        <v>331</v>
      </c>
      <c r="B280" t="s">
        <v>12</v>
      </c>
      <c r="C280" t="s">
        <v>13</v>
      </c>
      <c r="D280" t="s">
        <v>14</v>
      </c>
      <c r="E280" t="s">
        <v>21</v>
      </c>
      <c r="F280">
        <v>0.99399999999999999</v>
      </c>
      <c r="G280" t="s">
        <v>29</v>
      </c>
      <c r="H280">
        <v>0</v>
      </c>
      <c r="I280" s="6">
        <v>0</v>
      </c>
      <c r="J280">
        <v>8.8916122913360596E-3</v>
      </c>
      <c r="K280">
        <v>3.4820000000000002</v>
      </c>
      <c r="N280">
        <f>(CHOOSE(MATCH(D280,{"No Toxic","Toxic"},0),0.01,1))*9</f>
        <v>0.09</v>
      </c>
      <c r="O280" s="3">
        <f>(CHOOSE(MATCH(E280,{"NEG","NEU","POS"},0),1,0.01,-1)*F280*G280 + 3)*1.5</f>
        <v>3.0090000000000003</v>
      </c>
      <c r="P280" s="3">
        <f t="shared" si="8"/>
        <v>0.01</v>
      </c>
      <c r="Q280" s="5">
        <f t="shared" si="9"/>
        <v>0.01</v>
      </c>
      <c r="R280" s="5">
        <f>(P280*0.5+O280*0.3+Q280*0.2 + 9*(CHOOSE(MATCH(D280,{"No Toxic","Toxic"},0),0.01,1)))/2</f>
        <v>0.49985000000000002</v>
      </c>
    </row>
    <row r="281" spans="1:18" x14ac:dyDescent="0.3">
      <c r="A281" t="s">
        <v>332</v>
      </c>
      <c r="B281" t="s">
        <v>12</v>
      </c>
      <c r="C281" t="s">
        <v>13</v>
      </c>
      <c r="D281" t="s">
        <v>14</v>
      </c>
      <c r="E281" t="s">
        <v>21</v>
      </c>
      <c r="F281">
        <v>0.999</v>
      </c>
      <c r="G281" t="s">
        <v>16</v>
      </c>
      <c r="H281">
        <v>0</v>
      </c>
      <c r="I281" s="6">
        <v>0</v>
      </c>
      <c r="J281">
        <v>1.7395913600921631E-3</v>
      </c>
      <c r="K281">
        <v>3.4969999999999999</v>
      </c>
      <c r="N281">
        <f>(CHOOSE(MATCH(D281,{"No Toxic","Toxic"},0),0.01,1))*9</f>
        <v>0.09</v>
      </c>
      <c r="O281" s="3">
        <f>(CHOOSE(MATCH(E281,{"NEG","NEU","POS"},0),1,0.01,-1)*F281*G281 + 3)*1.5</f>
        <v>1.5030000000000001</v>
      </c>
      <c r="P281" s="3">
        <f t="shared" si="8"/>
        <v>0.01</v>
      </c>
      <c r="Q281" s="5">
        <f t="shared" si="9"/>
        <v>0.01</v>
      </c>
      <c r="R281" s="5">
        <f>(P281*0.5+O281*0.3+Q281*0.2 + 9*(CHOOSE(MATCH(D281,{"No Toxic","Toxic"},0),0.01,1)))/2</f>
        <v>0.27395000000000003</v>
      </c>
    </row>
    <row r="282" spans="1:18" x14ac:dyDescent="0.3">
      <c r="A282" t="s">
        <v>333</v>
      </c>
      <c r="B282" t="s">
        <v>12</v>
      </c>
      <c r="C282" t="s">
        <v>13</v>
      </c>
      <c r="D282" t="s">
        <v>14</v>
      </c>
      <c r="E282" t="s">
        <v>15</v>
      </c>
      <c r="F282">
        <v>0.98099999999999998</v>
      </c>
      <c r="G282" t="s">
        <v>29</v>
      </c>
      <c r="H282">
        <v>0</v>
      </c>
      <c r="I282" s="6">
        <v>0</v>
      </c>
      <c r="J282">
        <v>1.5</v>
      </c>
      <c r="K282">
        <v>0.5</v>
      </c>
      <c r="N282">
        <f>(CHOOSE(MATCH(D282,{"No Toxic","Toxic"},0),0.01,1))*9</f>
        <v>0.09</v>
      </c>
      <c r="O282" s="3">
        <f>(CHOOSE(MATCH(E282,{"NEG","NEU","POS"},0),1,0.01,-1)*F282*G282 + 3)*1.5</f>
        <v>4.5147149999999998</v>
      </c>
      <c r="P282" s="3">
        <f t="shared" si="8"/>
        <v>0.01</v>
      </c>
      <c r="Q282" s="5">
        <f t="shared" si="9"/>
        <v>0.01</v>
      </c>
      <c r="R282" s="5">
        <f>(P282*0.5+O282*0.3+Q282*0.2 + 9*(CHOOSE(MATCH(D282,{"No Toxic","Toxic"},0),0.01,1)))/2</f>
        <v>0.72570724999999991</v>
      </c>
    </row>
    <row r="283" spans="1:18" x14ac:dyDescent="0.3">
      <c r="A283" t="s">
        <v>334</v>
      </c>
      <c r="B283" t="s">
        <v>12</v>
      </c>
      <c r="C283" t="s">
        <v>13</v>
      </c>
      <c r="D283" t="s">
        <v>14</v>
      </c>
      <c r="E283" t="s">
        <v>21</v>
      </c>
      <c r="F283">
        <v>0.999</v>
      </c>
      <c r="G283" t="s">
        <v>29</v>
      </c>
      <c r="H283">
        <v>0</v>
      </c>
      <c r="I283" s="6">
        <v>0</v>
      </c>
      <c r="J283">
        <v>2.2406280040740971E-3</v>
      </c>
      <c r="K283">
        <v>3.496</v>
      </c>
      <c r="N283">
        <f>(CHOOSE(MATCH(D283,{"No Toxic","Toxic"},0),0.01,1))*9</f>
        <v>0.09</v>
      </c>
      <c r="O283" s="3">
        <f>(CHOOSE(MATCH(E283,{"NEG","NEU","POS"},0),1,0.01,-1)*F283*G283 + 3)*1.5</f>
        <v>3.0015000000000001</v>
      </c>
      <c r="P283" s="3">
        <f t="shared" si="8"/>
        <v>0.01</v>
      </c>
      <c r="Q283" s="5">
        <f t="shared" si="9"/>
        <v>0.01</v>
      </c>
      <c r="R283" s="5">
        <f>(P283*0.5+O283*0.3+Q283*0.2 + 9*(CHOOSE(MATCH(D283,{"No Toxic","Toxic"},0),0.01,1)))/2</f>
        <v>0.49872499999999997</v>
      </c>
    </row>
    <row r="284" spans="1:18" x14ac:dyDescent="0.3">
      <c r="A284" t="s">
        <v>335</v>
      </c>
      <c r="B284" t="s">
        <v>12</v>
      </c>
      <c r="C284" t="s">
        <v>336</v>
      </c>
      <c r="D284" t="s">
        <v>14</v>
      </c>
      <c r="E284" t="s">
        <v>15</v>
      </c>
      <c r="F284">
        <v>0.98499999999999999</v>
      </c>
      <c r="G284" t="s">
        <v>18</v>
      </c>
      <c r="H284">
        <v>0</v>
      </c>
      <c r="I284" s="6">
        <v>0.1</v>
      </c>
      <c r="J284">
        <v>1.5</v>
      </c>
      <c r="K284">
        <v>0.55000000000000004</v>
      </c>
      <c r="N284">
        <f>(CHOOSE(MATCH(D284,{"No Toxic","Toxic"},0),0.01,1))*9</f>
        <v>0.09</v>
      </c>
      <c r="O284" s="3">
        <f>(CHOOSE(MATCH(E284,{"NEG","NEU","POS"},0),1,0.01,-1)*F284*G284 + 3)*1.5</f>
        <v>4.5443249999999997</v>
      </c>
      <c r="P284" s="3">
        <f t="shared" si="8"/>
        <v>0.01</v>
      </c>
      <c r="Q284" s="5">
        <f t="shared" si="9"/>
        <v>6.666666666666668E-2</v>
      </c>
      <c r="R284" s="5">
        <f>(P284*0.5+O284*0.3+Q284*0.2 + 9*(CHOOSE(MATCH(D284,{"No Toxic","Toxic"},0),0.01,1)))/2</f>
        <v>0.73581541666666661</v>
      </c>
    </row>
    <row r="285" spans="1:18" x14ac:dyDescent="0.3">
      <c r="A285" t="s">
        <v>337</v>
      </c>
      <c r="B285" t="s">
        <v>12</v>
      </c>
      <c r="C285" t="s">
        <v>13</v>
      </c>
      <c r="D285" t="s">
        <v>14</v>
      </c>
      <c r="E285" t="s">
        <v>21</v>
      </c>
      <c r="F285">
        <v>0.999</v>
      </c>
      <c r="G285" t="s">
        <v>29</v>
      </c>
      <c r="H285">
        <v>0</v>
      </c>
      <c r="I285" s="6">
        <v>0</v>
      </c>
      <c r="J285">
        <v>1.856446266174316E-3</v>
      </c>
      <c r="K285">
        <v>3.496</v>
      </c>
      <c r="N285">
        <f>(CHOOSE(MATCH(D285,{"No Toxic","Toxic"},0),0.01,1))*9</f>
        <v>0.09</v>
      </c>
      <c r="O285" s="3">
        <f>(CHOOSE(MATCH(E285,{"NEG","NEU","POS"},0),1,0.01,-1)*F285*G285 + 3)*1.5</f>
        <v>3.0015000000000001</v>
      </c>
      <c r="P285" s="3">
        <f t="shared" si="8"/>
        <v>0.01</v>
      </c>
      <c r="Q285" s="5">
        <f t="shared" si="9"/>
        <v>0.01</v>
      </c>
      <c r="R285" s="5">
        <f>(P285*0.5+O285*0.3+Q285*0.2 + 9*(CHOOSE(MATCH(D285,{"No Toxic","Toxic"},0),0.01,1)))/2</f>
        <v>0.49872499999999997</v>
      </c>
    </row>
    <row r="286" spans="1:18" x14ac:dyDescent="0.3">
      <c r="A286" t="s">
        <v>338</v>
      </c>
      <c r="B286" t="s">
        <v>12</v>
      </c>
      <c r="C286" t="s">
        <v>13</v>
      </c>
      <c r="D286" t="s">
        <v>14</v>
      </c>
      <c r="E286" t="s">
        <v>15</v>
      </c>
      <c r="F286">
        <v>0.995</v>
      </c>
      <c r="G286" t="s">
        <v>29</v>
      </c>
      <c r="H286">
        <v>0</v>
      </c>
      <c r="I286" s="6">
        <v>0</v>
      </c>
      <c r="J286">
        <v>1.5</v>
      </c>
      <c r="K286">
        <v>0.5</v>
      </c>
      <c r="N286">
        <f>(CHOOSE(MATCH(D286,{"No Toxic","Toxic"},0),0.01,1))*9</f>
        <v>0.09</v>
      </c>
      <c r="O286" s="3">
        <f>(CHOOSE(MATCH(E286,{"NEG","NEU","POS"},0),1,0.01,-1)*F286*G286 + 3)*1.5</f>
        <v>4.5149249999999999</v>
      </c>
      <c r="P286" s="3">
        <f t="shared" si="8"/>
        <v>0.01</v>
      </c>
      <c r="Q286" s="5">
        <f t="shared" si="9"/>
        <v>0.01</v>
      </c>
      <c r="R286" s="5">
        <f>(P286*0.5+O286*0.3+Q286*0.2 + 9*(CHOOSE(MATCH(D286,{"No Toxic","Toxic"},0),0.01,1)))/2</f>
        <v>0.72573874999999999</v>
      </c>
    </row>
    <row r="287" spans="1:18" x14ac:dyDescent="0.3">
      <c r="A287" t="s">
        <v>339</v>
      </c>
      <c r="B287" t="s">
        <v>12</v>
      </c>
      <c r="C287" t="s">
        <v>13</v>
      </c>
      <c r="D287" t="s">
        <v>14</v>
      </c>
      <c r="E287" t="s">
        <v>15</v>
      </c>
      <c r="F287">
        <v>0.997</v>
      </c>
      <c r="G287" t="s">
        <v>18</v>
      </c>
      <c r="H287">
        <v>0</v>
      </c>
      <c r="I287" s="6">
        <v>0</v>
      </c>
      <c r="J287">
        <v>1.5</v>
      </c>
      <c r="K287">
        <v>0.5</v>
      </c>
      <c r="N287">
        <f>(CHOOSE(MATCH(D287,{"No Toxic","Toxic"},0),0.01,1))*9</f>
        <v>0.09</v>
      </c>
      <c r="O287" s="3">
        <f>(CHOOSE(MATCH(E287,{"NEG","NEU","POS"},0),1,0.01,-1)*F287*G287 + 3)*1.5</f>
        <v>4.5448649999999997</v>
      </c>
      <c r="P287" s="3">
        <f t="shared" si="8"/>
        <v>0.01</v>
      </c>
      <c r="Q287" s="5">
        <f t="shared" si="9"/>
        <v>0.01</v>
      </c>
      <c r="R287" s="5">
        <f>(P287*0.5+O287*0.3+Q287*0.2 + 9*(CHOOSE(MATCH(D287,{"No Toxic","Toxic"},0),0.01,1)))/2</f>
        <v>0.7302297499999999</v>
      </c>
    </row>
    <row r="288" spans="1:18" x14ac:dyDescent="0.3">
      <c r="A288" t="s">
        <v>340</v>
      </c>
      <c r="B288" t="s">
        <v>12</v>
      </c>
      <c r="C288" t="s">
        <v>13</v>
      </c>
      <c r="D288" t="s">
        <v>14</v>
      </c>
      <c r="E288" t="s">
        <v>21</v>
      </c>
      <c r="F288">
        <v>0.998</v>
      </c>
      <c r="G288" t="s">
        <v>29</v>
      </c>
      <c r="H288">
        <v>0</v>
      </c>
      <c r="I288" s="6">
        <v>0</v>
      </c>
      <c r="J288">
        <v>3.4579932689666748E-3</v>
      </c>
      <c r="K288">
        <v>3.4929999999999999</v>
      </c>
      <c r="N288">
        <f>(CHOOSE(MATCH(D288,{"No Toxic","Toxic"},0),0.01,1))*9</f>
        <v>0.09</v>
      </c>
      <c r="O288" s="3">
        <f>(CHOOSE(MATCH(E288,{"NEG","NEU","POS"},0),1,0.01,-1)*F288*G288 + 3)*1.5</f>
        <v>3.0029999999999997</v>
      </c>
      <c r="P288" s="3">
        <f t="shared" si="8"/>
        <v>0.01</v>
      </c>
      <c r="Q288" s="5">
        <f t="shared" si="9"/>
        <v>0.01</v>
      </c>
      <c r="R288" s="5">
        <f>(P288*0.5+O288*0.3+Q288*0.2 + 9*(CHOOSE(MATCH(D288,{"No Toxic","Toxic"},0),0.01,1)))/2</f>
        <v>0.49894999999999989</v>
      </c>
    </row>
    <row r="289" spans="1:18" x14ac:dyDescent="0.3">
      <c r="A289" t="s">
        <v>341</v>
      </c>
      <c r="B289" t="s">
        <v>12</v>
      </c>
      <c r="C289" t="s">
        <v>13</v>
      </c>
      <c r="D289" t="s">
        <v>14</v>
      </c>
      <c r="E289" t="s">
        <v>21</v>
      </c>
      <c r="F289">
        <v>0.65100000000000002</v>
      </c>
      <c r="G289" t="s">
        <v>18</v>
      </c>
      <c r="H289">
        <v>0</v>
      </c>
      <c r="I289" s="6">
        <v>0</v>
      </c>
      <c r="J289">
        <v>0.52303683757781982</v>
      </c>
      <c r="K289">
        <v>2.4540000000000002</v>
      </c>
      <c r="N289">
        <f>(CHOOSE(MATCH(D289,{"No Toxic","Toxic"},0),0.01,1))*9</f>
        <v>0.09</v>
      </c>
      <c r="O289" s="3">
        <f>(CHOOSE(MATCH(E289,{"NEG","NEU","POS"},0),1,0.01,-1)*F289*G289 + 3)*1.5</f>
        <v>1.5705</v>
      </c>
      <c r="P289" s="3">
        <f t="shared" si="8"/>
        <v>0.01</v>
      </c>
      <c r="Q289" s="5">
        <f t="shared" si="9"/>
        <v>0.01</v>
      </c>
      <c r="R289" s="5">
        <f>(P289*0.5+O289*0.3+Q289*0.2 + 9*(CHOOSE(MATCH(D289,{"No Toxic","Toxic"},0),0.01,1)))/2</f>
        <v>0.28407499999999997</v>
      </c>
    </row>
    <row r="290" spans="1:18" x14ac:dyDescent="0.3">
      <c r="A290" t="s">
        <v>342</v>
      </c>
      <c r="B290" t="s">
        <v>12</v>
      </c>
      <c r="C290" t="s">
        <v>13</v>
      </c>
      <c r="D290" t="s">
        <v>14</v>
      </c>
      <c r="E290" t="s">
        <v>15</v>
      </c>
      <c r="F290">
        <v>0.997</v>
      </c>
      <c r="G290" t="s">
        <v>22</v>
      </c>
      <c r="H290">
        <v>0</v>
      </c>
      <c r="I290" s="6">
        <v>0</v>
      </c>
      <c r="J290">
        <v>1.5</v>
      </c>
      <c r="K290">
        <v>0.5</v>
      </c>
      <c r="N290">
        <f>(CHOOSE(MATCH(D290,{"No Toxic","Toxic"},0),0.01,1))*9</f>
        <v>0.09</v>
      </c>
      <c r="O290" s="3">
        <f>(CHOOSE(MATCH(E290,{"NEG","NEU","POS"},0),1,0.01,-1)*F290*G290 + 3)*1.5</f>
        <v>4.5</v>
      </c>
      <c r="P290" s="3">
        <f t="shared" si="8"/>
        <v>0.01</v>
      </c>
      <c r="Q290" s="5">
        <f t="shared" si="9"/>
        <v>0.01</v>
      </c>
      <c r="R290" s="5">
        <f>(P290*0.5+O290*0.3+Q290*0.2 + 9*(CHOOSE(MATCH(D290,{"No Toxic","Toxic"},0),0.01,1)))/2</f>
        <v>0.72349999999999992</v>
      </c>
    </row>
    <row r="291" spans="1:18" x14ac:dyDescent="0.3">
      <c r="A291" t="s">
        <v>343</v>
      </c>
      <c r="B291" t="s">
        <v>12</v>
      </c>
      <c r="C291" t="s">
        <v>13</v>
      </c>
      <c r="D291" t="s">
        <v>14</v>
      </c>
      <c r="E291" t="s">
        <v>15</v>
      </c>
      <c r="F291">
        <v>0.996</v>
      </c>
      <c r="G291" t="s">
        <v>22</v>
      </c>
      <c r="H291">
        <v>0</v>
      </c>
      <c r="I291" s="6">
        <v>0</v>
      </c>
      <c r="J291">
        <v>1.5</v>
      </c>
      <c r="K291">
        <v>0.5</v>
      </c>
      <c r="N291">
        <f>(CHOOSE(MATCH(D291,{"No Toxic","Toxic"},0),0.01,1))*9</f>
        <v>0.09</v>
      </c>
      <c r="O291" s="3">
        <f>(CHOOSE(MATCH(E291,{"NEG","NEU","POS"},0),1,0.01,-1)*F291*G291 + 3)*1.5</f>
        <v>4.5</v>
      </c>
      <c r="P291" s="3">
        <f t="shared" si="8"/>
        <v>0.01</v>
      </c>
      <c r="Q291" s="5">
        <f t="shared" si="9"/>
        <v>0.01</v>
      </c>
      <c r="R291" s="5">
        <f>(P291*0.5+O291*0.3+Q291*0.2 + 9*(CHOOSE(MATCH(D291,{"No Toxic","Toxic"},0),0.01,1)))/2</f>
        <v>0.72349999999999992</v>
      </c>
    </row>
    <row r="292" spans="1:18" x14ac:dyDescent="0.3">
      <c r="A292" t="s">
        <v>344</v>
      </c>
      <c r="B292" t="s">
        <v>12</v>
      </c>
      <c r="C292" t="s">
        <v>13</v>
      </c>
      <c r="D292" t="s">
        <v>14</v>
      </c>
      <c r="E292" t="s">
        <v>15</v>
      </c>
      <c r="F292">
        <v>0.99399999999999999</v>
      </c>
      <c r="G292" t="s">
        <v>22</v>
      </c>
      <c r="H292">
        <v>0</v>
      </c>
      <c r="I292" s="6">
        <v>0</v>
      </c>
      <c r="J292">
        <v>1.5</v>
      </c>
      <c r="K292">
        <v>0.5</v>
      </c>
      <c r="N292">
        <f>(CHOOSE(MATCH(D292,{"No Toxic","Toxic"},0),0.01,1))*9</f>
        <v>0.09</v>
      </c>
      <c r="O292" s="3">
        <f>(CHOOSE(MATCH(E292,{"NEG","NEU","POS"},0),1,0.01,-1)*F292*G292 + 3)*1.5</f>
        <v>4.5</v>
      </c>
      <c r="P292" s="3">
        <f t="shared" si="8"/>
        <v>0.01</v>
      </c>
      <c r="Q292" s="5">
        <f t="shared" si="9"/>
        <v>0.01</v>
      </c>
      <c r="R292" s="5">
        <f>(P292*0.5+O292*0.3+Q292*0.2 + 9*(CHOOSE(MATCH(D292,{"No Toxic","Toxic"},0),0.01,1)))/2</f>
        <v>0.72349999999999992</v>
      </c>
    </row>
    <row r="293" spans="1:18" x14ac:dyDescent="0.3">
      <c r="A293" t="s">
        <v>345</v>
      </c>
      <c r="B293" t="s">
        <v>12</v>
      </c>
      <c r="C293" t="s">
        <v>13</v>
      </c>
      <c r="D293" t="s">
        <v>14</v>
      </c>
      <c r="E293" t="s">
        <v>21</v>
      </c>
      <c r="F293">
        <v>0.999</v>
      </c>
      <c r="G293" t="s">
        <v>29</v>
      </c>
      <c r="H293">
        <v>0</v>
      </c>
      <c r="I293" s="6">
        <v>0</v>
      </c>
      <c r="J293">
        <v>1.9187629222869871E-3</v>
      </c>
      <c r="K293">
        <v>3.496</v>
      </c>
      <c r="N293">
        <f>(CHOOSE(MATCH(D293,{"No Toxic","Toxic"},0),0.01,1))*9</f>
        <v>0.09</v>
      </c>
      <c r="O293" s="3">
        <f>(CHOOSE(MATCH(E293,{"NEG","NEU","POS"},0),1,0.01,-1)*F293*G293 + 3)*1.5</f>
        <v>3.0015000000000001</v>
      </c>
      <c r="P293" s="3">
        <f t="shared" si="8"/>
        <v>0.01</v>
      </c>
      <c r="Q293" s="5">
        <f t="shared" si="9"/>
        <v>0.01</v>
      </c>
      <c r="R293" s="5">
        <f>(P293*0.5+O293*0.3+Q293*0.2 + 9*(CHOOSE(MATCH(D293,{"No Toxic","Toxic"},0),0.01,1)))/2</f>
        <v>0.49872499999999997</v>
      </c>
    </row>
    <row r="294" spans="1:18" x14ac:dyDescent="0.3">
      <c r="A294" t="s">
        <v>346</v>
      </c>
      <c r="B294" t="s">
        <v>12</v>
      </c>
      <c r="C294" t="s">
        <v>13</v>
      </c>
      <c r="D294" t="s">
        <v>14</v>
      </c>
      <c r="E294" t="s">
        <v>21</v>
      </c>
      <c r="F294">
        <v>0.872</v>
      </c>
      <c r="G294" t="s">
        <v>18</v>
      </c>
      <c r="H294">
        <v>0</v>
      </c>
      <c r="I294" s="6">
        <v>0</v>
      </c>
      <c r="J294">
        <v>0.19263043999671939</v>
      </c>
      <c r="K294">
        <v>3.1150000000000002</v>
      </c>
      <c r="N294">
        <f>(CHOOSE(MATCH(D294,{"No Toxic","Toxic"},0),0.01,1))*9</f>
        <v>0.09</v>
      </c>
      <c r="O294" s="3">
        <f>(CHOOSE(MATCH(E294,{"NEG","NEU","POS"},0),1,0.01,-1)*F294*G294 + 3)*1.5</f>
        <v>0.57599999999999985</v>
      </c>
      <c r="P294" s="3">
        <f t="shared" si="8"/>
        <v>0.01</v>
      </c>
      <c r="Q294" s="5">
        <f t="shared" si="9"/>
        <v>0.01</v>
      </c>
      <c r="R294" s="5">
        <f>(P294*0.5+O294*0.3+Q294*0.2 + 9*(CHOOSE(MATCH(D294,{"No Toxic","Toxic"},0),0.01,1)))/2</f>
        <v>0.13489999999999996</v>
      </c>
    </row>
    <row r="295" spans="1:18" x14ac:dyDescent="0.3">
      <c r="A295" t="s">
        <v>347</v>
      </c>
      <c r="B295" t="s">
        <v>12</v>
      </c>
      <c r="C295" t="s">
        <v>13</v>
      </c>
      <c r="D295" t="s">
        <v>14</v>
      </c>
      <c r="E295" t="s">
        <v>15</v>
      </c>
      <c r="F295">
        <v>0.998</v>
      </c>
      <c r="G295" t="s">
        <v>22</v>
      </c>
      <c r="H295">
        <v>0</v>
      </c>
      <c r="I295" s="6">
        <v>0</v>
      </c>
      <c r="J295">
        <v>1.5</v>
      </c>
      <c r="K295">
        <v>0.5</v>
      </c>
      <c r="N295">
        <f>(CHOOSE(MATCH(D295,{"No Toxic","Toxic"},0),0.01,1))*9</f>
        <v>0.09</v>
      </c>
      <c r="O295" s="3">
        <f>(CHOOSE(MATCH(E295,{"NEG","NEU","POS"},0),1,0.01,-1)*F295*G295 + 3)*1.5</f>
        <v>4.5</v>
      </c>
      <c r="P295" s="3">
        <f t="shared" si="8"/>
        <v>0.01</v>
      </c>
      <c r="Q295" s="5">
        <f t="shared" si="9"/>
        <v>0.01</v>
      </c>
      <c r="R295" s="5">
        <f>(P295*0.5+O295*0.3+Q295*0.2 + 9*(CHOOSE(MATCH(D295,{"No Toxic","Toxic"},0),0.01,1)))/2</f>
        <v>0.72349999999999992</v>
      </c>
    </row>
    <row r="296" spans="1:18" x14ac:dyDescent="0.3">
      <c r="A296" t="s">
        <v>348</v>
      </c>
      <c r="B296" t="s">
        <v>12</v>
      </c>
      <c r="C296" t="s">
        <v>13</v>
      </c>
      <c r="D296" t="s">
        <v>14</v>
      </c>
      <c r="E296" t="s">
        <v>15</v>
      </c>
      <c r="F296">
        <v>0.98499999999999999</v>
      </c>
      <c r="G296" t="s">
        <v>18</v>
      </c>
      <c r="H296">
        <v>0</v>
      </c>
      <c r="I296" s="6">
        <v>0</v>
      </c>
      <c r="J296">
        <v>1.5</v>
      </c>
      <c r="K296">
        <v>0.5</v>
      </c>
      <c r="N296">
        <f>(CHOOSE(MATCH(D296,{"No Toxic","Toxic"},0),0.01,1))*9</f>
        <v>0.09</v>
      </c>
      <c r="O296" s="3">
        <f>(CHOOSE(MATCH(E296,{"NEG","NEU","POS"},0),1,0.01,-1)*F296*G296 + 3)*1.5</f>
        <v>4.5443249999999997</v>
      </c>
      <c r="P296" s="3">
        <f t="shared" si="8"/>
        <v>0.01</v>
      </c>
      <c r="Q296" s="5">
        <f t="shared" si="9"/>
        <v>0.01</v>
      </c>
      <c r="R296" s="5">
        <f>(P296*0.5+O296*0.3+Q296*0.2 + 9*(CHOOSE(MATCH(D296,{"No Toxic","Toxic"},0),0.01,1)))/2</f>
        <v>0.7301487499999999</v>
      </c>
    </row>
    <row r="297" spans="1:18" x14ac:dyDescent="0.3">
      <c r="A297" t="s">
        <v>349</v>
      </c>
      <c r="B297" t="s">
        <v>12</v>
      </c>
      <c r="C297" t="s">
        <v>13</v>
      </c>
      <c r="D297" t="s">
        <v>14</v>
      </c>
      <c r="E297" t="s">
        <v>21</v>
      </c>
      <c r="F297">
        <v>0.998</v>
      </c>
      <c r="G297" t="s">
        <v>22</v>
      </c>
      <c r="H297">
        <v>0</v>
      </c>
      <c r="I297" s="6">
        <v>0</v>
      </c>
      <c r="J297">
        <v>2.8060376644134521E-3</v>
      </c>
      <c r="K297">
        <v>3.4940000000000002</v>
      </c>
      <c r="N297">
        <f>(CHOOSE(MATCH(D297,{"No Toxic","Toxic"},0),0.01,1))*9</f>
        <v>0.09</v>
      </c>
      <c r="O297" s="3">
        <f>(CHOOSE(MATCH(E297,{"NEG","NEU","POS"},0),1,0.01,-1)*F297*G297 + 3)*1.5</f>
        <v>4.5</v>
      </c>
      <c r="P297" s="3">
        <f t="shared" si="8"/>
        <v>0.01</v>
      </c>
      <c r="Q297" s="5">
        <f t="shared" si="9"/>
        <v>0.01</v>
      </c>
      <c r="R297" s="5">
        <f>(P297*0.5+O297*0.3+Q297*0.2 + 9*(CHOOSE(MATCH(D297,{"No Toxic","Toxic"},0),0.01,1)))/2</f>
        <v>0.72349999999999992</v>
      </c>
    </row>
    <row r="298" spans="1:18" x14ac:dyDescent="0.3">
      <c r="A298" t="s">
        <v>350</v>
      </c>
      <c r="B298" t="s">
        <v>12</v>
      </c>
      <c r="C298" t="s">
        <v>20</v>
      </c>
      <c r="D298" t="s">
        <v>14</v>
      </c>
      <c r="E298" t="s">
        <v>21</v>
      </c>
      <c r="F298">
        <v>0.998</v>
      </c>
      <c r="G298" t="s">
        <v>18</v>
      </c>
      <c r="H298">
        <v>0</v>
      </c>
      <c r="I298" s="6">
        <v>1.25</v>
      </c>
      <c r="J298">
        <v>2.984851598739624E-3</v>
      </c>
      <c r="K298">
        <v>4.1189999999999998</v>
      </c>
      <c r="N298">
        <f>(CHOOSE(MATCH(D298,{"No Toxic","Toxic"},0),0.01,1))*9</f>
        <v>0.09</v>
      </c>
      <c r="O298" s="3">
        <f>(CHOOSE(MATCH(E298,{"NEG","NEU","POS"},0),1,0.01,-1)*F298*G298 + 3)*1.5</f>
        <v>9.0000000000003411E-3</v>
      </c>
      <c r="P298" s="3">
        <f t="shared" si="8"/>
        <v>0.01</v>
      </c>
      <c r="Q298" s="5">
        <f t="shared" si="9"/>
        <v>0.83333333333333337</v>
      </c>
      <c r="R298" s="5">
        <f>(P298*0.5+O298*0.3+Q298*0.2 + 9*(CHOOSE(MATCH(D298,{"No Toxic","Toxic"},0),0.01,1)))/2</f>
        <v>0.13218333333333337</v>
      </c>
    </row>
    <row r="299" spans="1:18" x14ac:dyDescent="0.3">
      <c r="A299" t="s">
        <v>351</v>
      </c>
      <c r="B299" t="s">
        <v>12</v>
      </c>
      <c r="C299" t="s">
        <v>13</v>
      </c>
      <c r="D299" t="s">
        <v>14</v>
      </c>
      <c r="E299" t="s">
        <v>21</v>
      </c>
      <c r="F299">
        <v>0.998</v>
      </c>
      <c r="G299" t="s">
        <v>18</v>
      </c>
      <c r="H299">
        <v>0</v>
      </c>
      <c r="I299" s="6">
        <v>0</v>
      </c>
      <c r="J299">
        <v>3.3103823661804199E-3</v>
      </c>
      <c r="K299">
        <v>3.4929999999999999</v>
      </c>
      <c r="N299">
        <f>(CHOOSE(MATCH(D299,{"No Toxic","Toxic"},0),0.01,1))*9</f>
        <v>0.09</v>
      </c>
      <c r="O299" s="3">
        <f>(CHOOSE(MATCH(E299,{"NEG","NEU","POS"},0),1,0.01,-1)*F299*G299 + 3)*1.5</f>
        <v>9.0000000000003411E-3</v>
      </c>
      <c r="P299" s="3">
        <f t="shared" si="8"/>
        <v>0.01</v>
      </c>
      <c r="Q299" s="5">
        <f t="shared" si="9"/>
        <v>0.01</v>
      </c>
      <c r="R299" s="5">
        <f>(P299*0.5+O299*0.3+Q299*0.2 + 9*(CHOOSE(MATCH(D299,{"No Toxic","Toxic"},0),0.01,1)))/2</f>
        <v>4.9850000000000047E-2</v>
      </c>
    </row>
    <row r="300" spans="1:18" x14ac:dyDescent="0.3">
      <c r="A300" t="s">
        <v>352</v>
      </c>
      <c r="B300" t="s">
        <v>12</v>
      </c>
      <c r="C300" t="s">
        <v>13</v>
      </c>
      <c r="D300" t="s">
        <v>14</v>
      </c>
      <c r="E300" t="s">
        <v>15</v>
      </c>
      <c r="F300">
        <v>0.99199999999999999</v>
      </c>
      <c r="G300" t="s">
        <v>18</v>
      </c>
      <c r="H300">
        <v>0</v>
      </c>
      <c r="I300" s="6">
        <v>0</v>
      </c>
      <c r="J300">
        <v>1.5</v>
      </c>
      <c r="K300">
        <v>0.5</v>
      </c>
      <c r="N300">
        <f>(CHOOSE(MATCH(D300,{"No Toxic","Toxic"},0),0.01,1))*9</f>
        <v>0.09</v>
      </c>
      <c r="O300" s="3">
        <f>(CHOOSE(MATCH(E300,{"NEG","NEU","POS"},0),1,0.01,-1)*F300*G300 + 3)*1.5</f>
        <v>4.5446400000000002</v>
      </c>
      <c r="P300" s="3">
        <f t="shared" si="8"/>
        <v>0.01</v>
      </c>
      <c r="Q300" s="5">
        <f t="shared" si="9"/>
        <v>0.01</v>
      </c>
      <c r="R300" s="5">
        <f>(P300*0.5+O300*0.3+Q300*0.2 + 9*(CHOOSE(MATCH(D300,{"No Toxic","Toxic"},0),0.01,1)))/2</f>
        <v>0.73019599999999996</v>
      </c>
    </row>
    <row r="301" spans="1:18" x14ac:dyDescent="0.3">
      <c r="A301" t="s">
        <v>353</v>
      </c>
      <c r="B301" t="s">
        <v>12</v>
      </c>
      <c r="C301" t="s">
        <v>13</v>
      </c>
      <c r="D301" t="s">
        <v>14</v>
      </c>
      <c r="E301" t="s">
        <v>15</v>
      </c>
      <c r="F301">
        <v>0.998</v>
      </c>
      <c r="G301" t="s">
        <v>29</v>
      </c>
      <c r="H301">
        <v>0</v>
      </c>
      <c r="I301" s="6">
        <v>0</v>
      </c>
      <c r="J301">
        <v>1.5</v>
      </c>
      <c r="K301">
        <v>0.5</v>
      </c>
      <c r="N301">
        <f>(CHOOSE(MATCH(D301,{"No Toxic","Toxic"},0),0.01,1))*9</f>
        <v>0.09</v>
      </c>
      <c r="O301" s="3">
        <f>(CHOOSE(MATCH(E301,{"NEG","NEU","POS"},0),1,0.01,-1)*F301*G301 + 3)*1.5</f>
        <v>4.5149699999999999</v>
      </c>
      <c r="P301" s="3">
        <f t="shared" si="8"/>
        <v>0.01</v>
      </c>
      <c r="Q301" s="5">
        <f t="shared" si="9"/>
        <v>0.01</v>
      </c>
      <c r="R301" s="5">
        <f>(P301*0.5+O301*0.3+Q301*0.2 + 9*(CHOOSE(MATCH(D301,{"No Toxic","Toxic"},0),0.01,1)))/2</f>
        <v>0.72574549999999993</v>
      </c>
    </row>
    <row r="302" spans="1:18" x14ac:dyDescent="0.3">
      <c r="A302" t="s">
        <v>354</v>
      </c>
      <c r="B302" t="s">
        <v>12</v>
      </c>
      <c r="C302" t="s">
        <v>355</v>
      </c>
      <c r="D302" t="s">
        <v>14</v>
      </c>
      <c r="E302" t="s">
        <v>15</v>
      </c>
      <c r="F302">
        <v>0.93700000000000006</v>
      </c>
      <c r="G302" t="s">
        <v>18</v>
      </c>
      <c r="H302">
        <v>0</v>
      </c>
      <c r="I302" s="6">
        <v>2.7</v>
      </c>
      <c r="J302">
        <v>1.5</v>
      </c>
      <c r="K302">
        <v>1.85</v>
      </c>
      <c r="N302">
        <f>(CHOOSE(MATCH(D302,{"No Toxic","Toxic"},0),0.01,1))*9</f>
        <v>0.09</v>
      </c>
      <c r="O302" s="3">
        <f>(CHOOSE(MATCH(E302,{"NEG","NEU","POS"},0),1,0.01,-1)*F302*G302 + 3)*1.5</f>
        <v>4.5421649999999998</v>
      </c>
      <c r="P302" s="3">
        <f t="shared" si="8"/>
        <v>0.01</v>
      </c>
      <c r="Q302" s="5">
        <f t="shared" si="9"/>
        <v>1.8000000000000003</v>
      </c>
      <c r="R302" s="5">
        <f>(P302*0.5+O302*0.3+Q302*0.2 + 9*(CHOOSE(MATCH(D302,{"No Toxic","Toxic"},0),0.01,1)))/2</f>
        <v>0.90882474999999996</v>
      </c>
    </row>
    <row r="303" spans="1:18" x14ac:dyDescent="0.3">
      <c r="A303" t="s">
        <v>356</v>
      </c>
      <c r="B303" t="s">
        <v>12</v>
      </c>
      <c r="C303" t="s">
        <v>13</v>
      </c>
      <c r="D303" t="s">
        <v>14</v>
      </c>
      <c r="E303" t="s">
        <v>15</v>
      </c>
      <c r="F303">
        <v>0.57099999999999995</v>
      </c>
      <c r="G303" t="s">
        <v>16</v>
      </c>
      <c r="H303">
        <v>0</v>
      </c>
      <c r="I303" s="6">
        <v>0</v>
      </c>
      <c r="J303">
        <v>1.5</v>
      </c>
      <c r="K303">
        <v>0.5</v>
      </c>
      <c r="N303">
        <f>(CHOOSE(MATCH(D303,{"No Toxic","Toxic"},0),0.01,1))*9</f>
        <v>0.09</v>
      </c>
      <c r="O303" s="3">
        <f>(CHOOSE(MATCH(E303,{"NEG","NEU","POS"},0),1,0.01,-1)*F303*G303 + 3)*1.5</f>
        <v>4.5171299999999999</v>
      </c>
      <c r="P303" s="3">
        <f t="shared" si="8"/>
        <v>0.01</v>
      </c>
      <c r="Q303" s="5">
        <f t="shared" si="9"/>
        <v>0.01</v>
      </c>
      <c r="R303" s="5">
        <f>(P303*0.5+O303*0.3+Q303*0.2 + 9*(CHOOSE(MATCH(D303,{"No Toxic","Toxic"},0),0.01,1)))/2</f>
        <v>0.72606949999999992</v>
      </c>
    </row>
    <row r="304" spans="1:18" x14ac:dyDescent="0.3">
      <c r="A304" t="s">
        <v>357</v>
      </c>
      <c r="B304" t="s">
        <v>12</v>
      </c>
      <c r="C304" t="s">
        <v>13</v>
      </c>
      <c r="D304" t="s">
        <v>14</v>
      </c>
      <c r="E304" t="s">
        <v>15</v>
      </c>
      <c r="F304">
        <v>0.75</v>
      </c>
      <c r="G304" t="s">
        <v>16</v>
      </c>
      <c r="H304">
        <v>0</v>
      </c>
      <c r="I304" s="6">
        <v>0</v>
      </c>
      <c r="J304">
        <v>1.5</v>
      </c>
      <c r="K304">
        <v>0.5</v>
      </c>
      <c r="N304">
        <f>(CHOOSE(MATCH(D304,{"No Toxic","Toxic"},0),0.01,1))*9</f>
        <v>0.09</v>
      </c>
      <c r="O304" s="3">
        <f>(CHOOSE(MATCH(E304,{"NEG","NEU","POS"},0),1,0.01,-1)*F304*G304 + 3)*1.5</f>
        <v>4.5225</v>
      </c>
      <c r="P304" s="3">
        <f t="shared" si="8"/>
        <v>0.01</v>
      </c>
      <c r="Q304" s="5">
        <f t="shared" si="9"/>
        <v>0.01</v>
      </c>
      <c r="R304" s="5">
        <f>(P304*0.5+O304*0.3+Q304*0.2 + 9*(CHOOSE(MATCH(D304,{"No Toxic","Toxic"},0),0.01,1)))/2</f>
        <v>0.72687499999999994</v>
      </c>
    </row>
    <row r="305" spans="1:18" x14ac:dyDescent="0.3">
      <c r="A305" t="s">
        <v>358</v>
      </c>
      <c r="B305" t="s">
        <v>12</v>
      </c>
      <c r="C305" t="s">
        <v>13</v>
      </c>
      <c r="D305" t="s">
        <v>14</v>
      </c>
      <c r="E305" t="s">
        <v>15</v>
      </c>
      <c r="F305">
        <v>0.97299999999999998</v>
      </c>
      <c r="G305" t="s">
        <v>16</v>
      </c>
      <c r="H305">
        <v>0</v>
      </c>
      <c r="I305" s="6">
        <v>0</v>
      </c>
      <c r="J305">
        <v>1.5</v>
      </c>
      <c r="K305">
        <v>0.5</v>
      </c>
      <c r="N305">
        <f>(CHOOSE(MATCH(D305,{"No Toxic","Toxic"},0),0.01,1))*9</f>
        <v>0.09</v>
      </c>
      <c r="O305" s="3">
        <f>(CHOOSE(MATCH(E305,{"NEG","NEU","POS"},0),1,0.01,-1)*F305*G305 + 3)*1.5</f>
        <v>4.5291899999999998</v>
      </c>
      <c r="P305" s="3">
        <f t="shared" si="8"/>
        <v>0.01</v>
      </c>
      <c r="Q305" s="5">
        <f t="shared" si="9"/>
        <v>0.01</v>
      </c>
      <c r="R305" s="5">
        <f>(P305*0.5+O305*0.3+Q305*0.2 + 9*(CHOOSE(MATCH(D305,{"No Toxic","Toxic"},0),0.01,1)))/2</f>
        <v>0.72787849999999998</v>
      </c>
    </row>
    <row r="306" spans="1:18" x14ac:dyDescent="0.3">
      <c r="A306" t="s">
        <v>359</v>
      </c>
      <c r="B306" t="s">
        <v>12</v>
      </c>
      <c r="C306" t="s">
        <v>13</v>
      </c>
      <c r="D306" t="s">
        <v>14</v>
      </c>
      <c r="E306" t="s">
        <v>21</v>
      </c>
      <c r="F306">
        <v>0.998</v>
      </c>
      <c r="G306" t="s">
        <v>29</v>
      </c>
      <c r="H306">
        <v>0</v>
      </c>
      <c r="I306" s="6">
        <v>0</v>
      </c>
      <c r="J306">
        <v>2.7456879615783691E-3</v>
      </c>
      <c r="K306">
        <v>3.4950000000000001</v>
      </c>
      <c r="N306">
        <f>(CHOOSE(MATCH(D306,{"No Toxic","Toxic"},0),0.01,1))*9</f>
        <v>0.09</v>
      </c>
      <c r="O306" s="3">
        <f>(CHOOSE(MATCH(E306,{"NEG","NEU","POS"},0),1,0.01,-1)*F306*G306 + 3)*1.5</f>
        <v>3.0029999999999997</v>
      </c>
      <c r="P306" s="3">
        <f t="shared" si="8"/>
        <v>0.01</v>
      </c>
      <c r="Q306" s="5">
        <f t="shared" si="9"/>
        <v>0.01</v>
      </c>
      <c r="R306" s="5">
        <f>(P306*0.5+O306*0.3+Q306*0.2 + 9*(CHOOSE(MATCH(D306,{"No Toxic","Toxic"},0),0.01,1)))/2</f>
        <v>0.49894999999999989</v>
      </c>
    </row>
    <row r="307" spans="1:18" x14ac:dyDescent="0.3">
      <c r="A307" t="s">
        <v>360</v>
      </c>
      <c r="B307" t="s">
        <v>12</v>
      </c>
      <c r="C307" t="s">
        <v>13</v>
      </c>
      <c r="D307" t="s">
        <v>14</v>
      </c>
      <c r="E307" t="s">
        <v>15</v>
      </c>
      <c r="F307">
        <v>0.99</v>
      </c>
      <c r="G307" t="s">
        <v>18</v>
      </c>
      <c r="H307">
        <v>0</v>
      </c>
      <c r="I307" s="6">
        <v>0</v>
      </c>
      <c r="J307">
        <v>1.5</v>
      </c>
      <c r="K307">
        <v>0.5</v>
      </c>
      <c r="N307">
        <f>(CHOOSE(MATCH(D307,{"No Toxic","Toxic"},0),0.01,1))*9</f>
        <v>0.09</v>
      </c>
      <c r="O307" s="3">
        <f>(CHOOSE(MATCH(E307,{"NEG","NEU","POS"},0),1,0.01,-1)*F307*G307 + 3)*1.5</f>
        <v>4.5445500000000001</v>
      </c>
      <c r="P307" s="3">
        <f t="shared" si="8"/>
        <v>0.01</v>
      </c>
      <c r="Q307" s="5">
        <f t="shared" si="9"/>
        <v>0.01</v>
      </c>
      <c r="R307" s="5">
        <f>(P307*0.5+O307*0.3+Q307*0.2 + 9*(CHOOSE(MATCH(D307,{"No Toxic","Toxic"},0),0.01,1)))/2</f>
        <v>0.73018249999999996</v>
      </c>
    </row>
    <row r="308" spans="1:18" x14ac:dyDescent="0.3">
      <c r="A308" t="s">
        <v>361</v>
      </c>
      <c r="B308" t="s">
        <v>12</v>
      </c>
      <c r="C308" t="s">
        <v>362</v>
      </c>
      <c r="D308" t="s">
        <v>14</v>
      </c>
      <c r="E308" t="s">
        <v>15</v>
      </c>
      <c r="F308">
        <v>0.98799999999999999</v>
      </c>
      <c r="G308" t="s">
        <v>18</v>
      </c>
      <c r="H308">
        <v>0</v>
      </c>
      <c r="I308" s="6">
        <v>1.25</v>
      </c>
      <c r="J308">
        <v>1.5</v>
      </c>
      <c r="K308">
        <v>1.125</v>
      </c>
      <c r="N308">
        <f>(CHOOSE(MATCH(D308,{"No Toxic","Toxic"},0),0.01,1))*9</f>
        <v>0.09</v>
      </c>
      <c r="O308" s="3">
        <f>(CHOOSE(MATCH(E308,{"NEG","NEU","POS"},0),1,0.01,-1)*F308*G308 + 3)*1.5</f>
        <v>4.5444599999999999</v>
      </c>
      <c r="P308" s="3">
        <f t="shared" si="8"/>
        <v>0.01</v>
      </c>
      <c r="Q308" s="5">
        <f t="shared" si="9"/>
        <v>0.83333333333333337</v>
      </c>
      <c r="R308" s="5">
        <f>(P308*0.5+O308*0.3+Q308*0.2 + 9*(CHOOSE(MATCH(D308,{"No Toxic","Toxic"},0),0.01,1)))/2</f>
        <v>0.81250233333333333</v>
      </c>
    </row>
    <row r="309" spans="1:18" x14ac:dyDescent="0.3">
      <c r="A309" t="s">
        <v>363</v>
      </c>
      <c r="B309" t="s">
        <v>12</v>
      </c>
      <c r="C309" t="s">
        <v>192</v>
      </c>
      <c r="D309" t="s">
        <v>14</v>
      </c>
      <c r="E309" t="s">
        <v>40</v>
      </c>
      <c r="F309">
        <v>0.97799999999999998</v>
      </c>
      <c r="G309" t="s">
        <v>18</v>
      </c>
      <c r="H309">
        <v>0</v>
      </c>
      <c r="I309" s="6">
        <v>0.1</v>
      </c>
      <c r="J309">
        <v>2.966460764408112</v>
      </c>
      <c r="K309">
        <v>-2.383</v>
      </c>
      <c r="N309">
        <f>(CHOOSE(MATCH(D309,{"No Toxic","Toxic"},0),0.01,1))*9</f>
        <v>0.09</v>
      </c>
      <c r="O309" s="3">
        <f>(CHOOSE(MATCH(E309,{"NEG","NEU","POS"},0),1,0.01,-1)*F309*G309 + 3)*1.5</f>
        <v>8.9009999999999998</v>
      </c>
      <c r="P309" s="3">
        <f t="shared" si="8"/>
        <v>0.01</v>
      </c>
      <c r="Q309" s="5">
        <f t="shared" si="9"/>
        <v>6.666666666666668E-2</v>
      </c>
      <c r="R309" s="5">
        <f>(P309*0.5+O309*0.3+Q309*0.2 + 9*(CHOOSE(MATCH(D309,{"No Toxic","Toxic"},0),0.01,1)))/2</f>
        <v>1.3893166666666663</v>
      </c>
    </row>
    <row r="310" spans="1:18" x14ac:dyDescent="0.3">
      <c r="A310" t="s">
        <v>364</v>
      </c>
      <c r="B310" t="s">
        <v>12</v>
      </c>
      <c r="C310" t="s">
        <v>13</v>
      </c>
      <c r="D310" t="s">
        <v>14</v>
      </c>
      <c r="E310" t="s">
        <v>21</v>
      </c>
      <c r="F310">
        <v>0.998</v>
      </c>
      <c r="G310" t="s">
        <v>18</v>
      </c>
      <c r="H310">
        <v>0</v>
      </c>
      <c r="I310" s="6">
        <v>0</v>
      </c>
      <c r="J310">
        <v>3.3500790596008301E-3</v>
      </c>
      <c r="K310">
        <v>3.4929999999999999</v>
      </c>
      <c r="N310">
        <f>(CHOOSE(MATCH(D310,{"No Toxic","Toxic"},0),0.01,1))*9</f>
        <v>0.09</v>
      </c>
      <c r="O310" s="3">
        <f>(CHOOSE(MATCH(E310,{"NEG","NEU","POS"},0),1,0.01,-1)*F310*G310 + 3)*1.5</f>
        <v>9.0000000000003411E-3</v>
      </c>
      <c r="P310" s="3">
        <f t="shared" si="8"/>
        <v>0.01</v>
      </c>
      <c r="Q310" s="5">
        <f t="shared" si="9"/>
        <v>0.01</v>
      </c>
      <c r="R310" s="5">
        <f>(P310*0.5+O310*0.3+Q310*0.2 + 9*(CHOOSE(MATCH(D310,{"No Toxic","Toxic"},0),0.01,1)))/2</f>
        <v>4.9850000000000047E-2</v>
      </c>
    </row>
    <row r="311" spans="1:18" x14ac:dyDescent="0.3">
      <c r="A311" t="s">
        <v>365</v>
      </c>
      <c r="B311" t="s">
        <v>12</v>
      </c>
      <c r="C311" t="s">
        <v>13</v>
      </c>
      <c r="D311" t="s">
        <v>14</v>
      </c>
      <c r="E311" t="s">
        <v>21</v>
      </c>
      <c r="F311">
        <v>0.999</v>
      </c>
      <c r="G311" t="s">
        <v>18</v>
      </c>
      <c r="H311">
        <v>0</v>
      </c>
      <c r="I311" s="6">
        <v>0</v>
      </c>
      <c r="J311">
        <v>1.8015503883361821E-3</v>
      </c>
      <c r="K311">
        <v>3.496</v>
      </c>
      <c r="N311">
        <f>(CHOOSE(MATCH(D311,{"No Toxic","Toxic"},0),0.01,1))*9</f>
        <v>0.09</v>
      </c>
      <c r="O311" s="3">
        <f>(CHOOSE(MATCH(E311,{"NEG","NEU","POS"},0),1,0.01,-1)*F311*G311 + 3)*1.5</f>
        <v>4.5000000000001705E-3</v>
      </c>
      <c r="P311" s="3">
        <f t="shared" si="8"/>
        <v>0.01</v>
      </c>
      <c r="Q311" s="5">
        <f t="shared" si="9"/>
        <v>0.01</v>
      </c>
      <c r="R311" s="5">
        <f>(P311*0.5+O311*0.3+Q311*0.2 + 9*(CHOOSE(MATCH(D311,{"No Toxic","Toxic"},0),0.01,1)))/2</f>
        <v>4.9175000000000024E-2</v>
      </c>
    </row>
    <row r="312" spans="1:18" x14ac:dyDescent="0.3">
      <c r="A312" t="s">
        <v>366</v>
      </c>
      <c r="B312" t="s">
        <v>12</v>
      </c>
      <c r="C312" t="s">
        <v>13</v>
      </c>
      <c r="D312" t="s">
        <v>14</v>
      </c>
      <c r="E312" t="s">
        <v>21</v>
      </c>
      <c r="F312">
        <v>0.998</v>
      </c>
      <c r="G312" t="s">
        <v>18</v>
      </c>
      <c r="H312">
        <v>0</v>
      </c>
      <c r="I312" s="6">
        <v>0</v>
      </c>
      <c r="J312">
        <v>2.3780465126037602E-3</v>
      </c>
      <c r="K312">
        <v>3.4950000000000001</v>
      </c>
      <c r="N312">
        <f>(CHOOSE(MATCH(D312,{"No Toxic","Toxic"},0),0.01,1))*9</f>
        <v>0.09</v>
      </c>
      <c r="O312" s="3">
        <f>(CHOOSE(MATCH(E312,{"NEG","NEU","POS"},0),1,0.01,-1)*F312*G312 + 3)*1.5</f>
        <v>9.0000000000003411E-3</v>
      </c>
      <c r="P312" s="3">
        <f t="shared" si="8"/>
        <v>0.01</v>
      </c>
      <c r="Q312" s="5">
        <f t="shared" si="9"/>
        <v>0.01</v>
      </c>
      <c r="R312" s="5">
        <f>(P312*0.5+O312*0.3+Q312*0.2 + 9*(CHOOSE(MATCH(D312,{"No Toxic","Toxic"},0),0.01,1)))/2</f>
        <v>4.9850000000000047E-2</v>
      </c>
    </row>
    <row r="313" spans="1:18" x14ac:dyDescent="0.3">
      <c r="A313" t="s">
        <v>367</v>
      </c>
      <c r="B313" t="s">
        <v>12</v>
      </c>
      <c r="C313" t="s">
        <v>13</v>
      </c>
      <c r="D313" t="s">
        <v>14</v>
      </c>
      <c r="E313" t="s">
        <v>21</v>
      </c>
      <c r="F313">
        <v>0.99</v>
      </c>
      <c r="G313" t="s">
        <v>29</v>
      </c>
      <c r="H313">
        <v>0</v>
      </c>
      <c r="I313" s="6">
        <v>0</v>
      </c>
      <c r="J313">
        <v>1.5177637338638309E-2</v>
      </c>
      <c r="K313">
        <v>3.47</v>
      </c>
      <c r="N313">
        <f>(CHOOSE(MATCH(D313,{"No Toxic","Toxic"},0),0.01,1))*9</f>
        <v>0.09</v>
      </c>
      <c r="O313" s="3">
        <f>(CHOOSE(MATCH(E313,{"NEG","NEU","POS"},0),1,0.01,-1)*F313*G313 + 3)*1.5</f>
        <v>3.0149999999999997</v>
      </c>
      <c r="P313" s="3">
        <f t="shared" si="8"/>
        <v>0.01</v>
      </c>
      <c r="Q313" s="5">
        <f t="shared" si="9"/>
        <v>0.01</v>
      </c>
      <c r="R313" s="5">
        <f>(P313*0.5+O313*0.3+Q313*0.2 + 9*(CHOOSE(MATCH(D313,{"No Toxic","Toxic"},0),0.01,1)))/2</f>
        <v>0.50074999999999992</v>
      </c>
    </row>
    <row r="314" spans="1:18" x14ac:dyDescent="0.3">
      <c r="A314" t="s">
        <v>368</v>
      </c>
      <c r="B314" t="s">
        <v>12</v>
      </c>
      <c r="C314" t="s">
        <v>13</v>
      </c>
      <c r="D314" t="s">
        <v>14</v>
      </c>
      <c r="E314" t="s">
        <v>15</v>
      </c>
      <c r="F314">
        <v>0.55900000000000005</v>
      </c>
      <c r="G314" t="s">
        <v>29</v>
      </c>
      <c r="H314">
        <v>0</v>
      </c>
      <c r="I314" s="6">
        <v>0</v>
      </c>
      <c r="J314">
        <v>1.5</v>
      </c>
      <c r="K314">
        <v>0.5</v>
      </c>
      <c r="N314">
        <f>(CHOOSE(MATCH(D314,{"No Toxic","Toxic"},0),0.01,1))*9</f>
        <v>0.09</v>
      </c>
      <c r="O314" s="3">
        <f>(CHOOSE(MATCH(E314,{"NEG","NEU","POS"},0),1,0.01,-1)*F314*G314 + 3)*1.5</f>
        <v>4.5083850000000005</v>
      </c>
      <c r="P314" s="3">
        <f t="shared" si="8"/>
        <v>0.01</v>
      </c>
      <c r="Q314" s="5">
        <f t="shared" si="9"/>
        <v>0.01</v>
      </c>
      <c r="R314" s="5">
        <f>(P314*0.5+O314*0.3+Q314*0.2 + 9*(CHOOSE(MATCH(D314,{"No Toxic","Toxic"},0),0.01,1)))/2</f>
        <v>0.72475775000000009</v>
      </c>
    </row>
    <row r="315" spans="1:18" x14ac:dyDescent="0.3">
      <c r="A315" t="s">
        <v>369</v>
      </c>
      <c r="B315" t="s">
        <v>12</v>
      </c>
      <c r="C315" t="s">
        <v>13</v>
      </c>
      <c r="D315" t="s">
        <v>14</v>
      </c>
      <c r="E315" t="s">
        <v>21</v>
      </c>
      <c r="F315">
        <v>0.99399999999999999</v>
      </c>
      <c r="G315" t="s">
        <v>18</v>
      </c>
      <c r="H315">
        <v>0</v>
      </c>
      <c r="I315" s="6">
        <v>0</v>
      </c>
      <c r="J315">
        <v>9.1956853866577148E-3</v>
      </c>
      <c r="K315">
        <v>3.4820000000000002</v>
      </c>
      <c r="N315">
        <f>(CHOOSE(MATCH(D315,{"No Toxic","Toxic"},0),0.01,1))*9</f>
        <v>0.09</v>
      </c>
      <c r="O315" s="3">
        <f>(CHOOSE(MATCH(E315,{"NEG","NEU","POS"},0),1,0.01,-1)*F315*G315 + 3)*1.5</f>
        <v>2.6999999999999691E-2</v>
      </c>
      <c r="P315" s="3">
        <f t="shared" si="8"/>
        <v>0.01</v>
      </c>
      <c r="Q315" s="5">
        <f t="shared" si="9"/>
        <v>0.01</v>
      </c>
      <c r="R315" s="5">
        <f>(P315*0.5+O315*0.3+Q315*0.2 + 9*(CHOOSE(MATCH(D315,{"No Toxic","Toxic"},0),0.01,1)))/2</f>
        <v>5.2549999999999951E-2</v>
      </c>
    </row>
    <row r="316" spans="1:18" x14ac:dyDescent="0.3">
      <c r="A316" t="s">
        <v>370</v>
      </c>
      <c r="B316" t="s">
        <v>12</v>
      </c>
      <c r="C316" t="s">
        <v>13</v>
      </c>
      <c r="D316" t="s">
        <v>14</v>
      </c>
      <c r="E316" t="s">
        <v>21</v>
      </c>
      <c r="F316">
        <v>0.999</v>
      </c>
      <c r="G316" t="s">
        <v>18</v>
      </c>
      <c r="H316">
        <v>0</v>
      </c>
      <c r="I316" s="6">
        <v>0</v>
      </c>
      <c r="J316">
        <v>1.931190490722656E-3</v>
      </c>
      <c r="K316">
        <v>3.496</v>
      </c>
      <c r="N316">
        <f>(CHOOSE(MATCH(D316,{"No Toxic","Toxic"},0),0.01,1))*9</f>
        <v>0.09</v>
      </c>
      <c r="O316" s="3">
        <f>(CHOOSE(MATCH(E316,{"NEG","NEU","POS"},0),1,0.01,-1)*F316*G316 + 3)*1.5</f>
        <v>4.5000000000001705E-3</v>
      </c>
      <c r="P316" s="3">
        <f t="shared" si="8"/>
        <v>0.01</v>
      </c>
      <c r="Q316" s="5">
        <f t="shared" si="9"/>
        <v>0.01</v>
      </c>
      <c r="R316" s="5">
        <f>(P316*0.5+O316*0.3+Q316*0.2 + 9*(CHOOSE(MATCH(D316,{"No Toxic","Toxic"},0),0.01,1)))/2</f>
        <v>4.9175000000000024E-2</v>
      </c>
    </row>
    <row r="317" spans="1:18" x14ac:dyDescent="0.3">
      <c r="A317" t="s">
        <v>371</v>
      </c>
      <c r="B317" t="s">
        <v>12</v>
      </c>
      <c r="C317" t="s">
        <v>13</v>
      </c>
      <c r="D317" t="s">
        <v>14</v>
      </c>
      <c r="E317" t="s">
        <v>21</v>
      </c>
      <c r="F317">
        <v>0.995</v>
      </c>
      <c r="G317" t="s">
        <v>29</v>
      </c>
      <c r="H317">
        <v>0</v>
      </c>
      <c r="I317" s="6">
        <v>0</v>
      </c>
      <c r="J317">
        <v>7.6489448547363281E-3</v>
      </c>
      <c r="K317">
        <v>3.4849999999999999</v>
      </c>
      <c r="N317">
        <f>(CHOOSE(MATCH(D317,{"No Toxic","Toxic"},0),0.01,1))*9</f>
        <v>0.09</v>
      </c>
      <c r="O317" s="3">
        <f>(CHOOSE(MATCH(E317,{"NEG","NEU","POS"},0),1,0.01,-1)*F317*G317 + 3)*1.5</f>
        <v>3.0074999999999998</v>
      </c>
      <c r="P317" s="3">
        <f t="shared" si="8"/>
        <v>0.01</v>
      </c>
      <c r="Q317" s="5">
        <f t="shared" si="9"/>
        <v>0.01</v>
      </c>
      <c r="R317" s="5">
        <f>(P317*0.5+O317*0.3+Q317*0.2 + 9*(CHOOSE(MATCH(D317,{"No Toxic","Toxic"},0),0.01,1)))/2</f>
        <v>0.49962499999999993</v>
      </c>
    </row>
    <row r="318" spans="1:18" x14ac:dyDescent="0.3">
      <c r="A318" t="s">
        <v>372</v>
      </c>
      <c r="B318" t="s">
        <v>12</v>
      </c>
      <c r="C318" t="s">
        <v>13</v>
      </c>
      <c r="D318" t="s">
        <v>14</v>
      </c>
      <c r="E318" t="s">
        <v>15</v>
      </c>
      <c r="F318">
        <v>0.98</v>
      </c>
      <c r="G318" t="s">
        <v>16</v>
      </c>
      <c r="H318">
        <v>0</v>
      </c>
      <c r="I318" s="6">
        <v>0</v>
      </c>
      <c r="J318">
        <v>1.5</v>
      </c>
      <c r="K318">
        <v>0.5</v>
      </c>
      <c r="N318">
        <f>(CHOOSE(MATCH(D318,{"No Toxic","Toxic"},0),0.01,1))*9</f>
        <v>0.09</v>
      </c>
      <c r="O318" s="3">
        <f>(CHOOSE(MATCH(E318,{"NEG","NEU","POS"},0),1,0.01,-1)*F318*G318 + 3)*1.5</f>
        <v>4.5293999999999999</v>
      </c>
      <c r="P318" s="3">
        <f t="shared" si="8"/>
        <v>0.01</v>
      </c>
      <c r="Q318" s="5">
        <f t="shared" si="9"/>
        <v>0.01</v>
      </c>
      <c r="R318" s="5">
        <f>(P318*0.5+O318*0.3+Q318*0.2 + 9*(CHOOSE(MATCH(D318,{"No Toxic","Toxic"},0),0.01,1)))/2</f>
        <v>0.72790999999999995</v>
      </c>
    </row>
    <row r="319" spans="1:18" x14ac:dyDescent="0.3">
      <c r="A319" t="s">
        <v>373</v>
      </c>
      <c r="B319" t="s">
        <v>12</v>
      </c>
      <c r="C319" t="s">
        <v>13</v>
      </c>
      <c r="D319" t="s">
        <v>14</v>
      </c>
      <c r="E319" t="s">
        <v>21</v>
      </c>
      <c r="F319">
        <v>0.999</v>
      </c>
      <c r="G319" t="s">
        <v>29</v>
      </c>
      <c r="H319">
        <v>0</v>
      </c>
      <c r="I319" s="6">
        <v>0</v>
      </c>
      <c r="J319">
        <v>1.8261373043060301E-3</v>
      </c>
      <c r="K319">
        <v>3.496</v>
      </c>
      <c r="N319">
        <f>(CHOOSE(MATCH(D319,{"No Toxic","Toxic"},0),0.01,1))*9</f>
        <v>0.09</v>
      </c>
      <c r="O319" s="3">
        <f>(CHOOSE(MATCH(E319,{"NEG","NEU","POS"},0),1,0.01,-1)*F319*G319 + 3)*1.5</f>
        <v>3.0015000000000001</v>
      </c>
      <c r="P319" s="3">
        <f t="shared" si="8"/>
        <v>0.01</v>
      </c>
      <c r="Q319" s="5">
        <f t="shared" si="9"/>
        <v>0.01</v>
      </c>
      <c r="R319" s="5">
        <f>(P319*0.5+O319*0.3+Q319*0.2 + 9*(CHOOSE(MATCH(D319,{"No Toxic","Toxic"},0),0.01,1)))/2</f>
        <v>0.49872499999999997</v>
      </c>
    </row>
    <row r="320" spans="1:18" x14ac:dyDescent="0.3">
      <c r="A320" t="s">
        <v>374</v>
      </c>
      <c r="B320" t="s">
        <v>12</v>
      </c>
      <c r="C320" t="s">
        <v>324</v>
      </c>
      <c r="D320" t="s">
        <v>14</v>
      </c>
      <c r="E320" t="s">
        <v>21</v>
      </c>
      <c r="F320">
        <v>0.70399999999999996</v>
      </c>
      <c r="G320" t="s">
        <v>18</v>
      </c>
      <c r="H320">
        <v>0</v>
      </c>
      <c r="I320" s="6">
        <v>0.2</v>
      </c>
      <c r="J320">
        <v>0.44426313042640692</v>
      </c>
      <c r="K320">
        <v>2.7109999999999999</v>
      </c>
      <c r="N320">
        <f>(CHOOSE(MATCH(D320,{"No Toxic","Toxic"},0),0.01,1))*9</f>
        <v>0.09</v>
      </c>
      <c r="O320" s="3">
        <f>(CHOOSE(MATCH(E320,{"NEG","NEU","POS"},0),1,0.01,-1)*F320*G320 + 3)*1.5</f>
        <v>1.3319999999999999</v>
      </c>
      <c r="P320" s="3">
        <f t="shared" si="8"/>
        <v>0.01</v>
      </c>
      <c r="Q320" s="5">
        <f t="shared" si="9"/>
        <v>0.13333333333333336</v>
      </c>
      <c r="R320" s="5">
        <f>(P320*0.5+O320*0.3+Q320*0.2 + 9*(CHOOSE(MATCH(D320,{"No Toxic","Toxic"},0),0.01,1)))/2</f>
        <v>0.26063333333333333</v>
      </c>
    </row>
    <row r="321" spans="1:18" x14ac:dyDescent="0.3">
      <c r="A321" t="s">
        <v>375</v>
      </c>
      <c r="B321" t="s">
        <v>12</v>
      </c>
      <c r="C321" t="s">
        <v>13</v>
      </c>
      <c r="D321" t="s">
        <v>14</v>
      </c>
      <c r="E321" t="s">
        <v>40</v>
      </c>
      <c r="F321">
        <v>0.997</v>
      </c>
      <c r="G321" t="s">
        <v>22</v>
      </c>
      <c r="H321">
        <v>0</v>
      </c>
      <c r="I321" s="6">
        <v>0</v>
      </c>
      <c r="J321">
        <v>2.9961286783218379</v>
      </c>
      <c r="K321">
        <v>-2.492</v>
      </c>
      <c r="N321">
        <f>(CHOOSE(MATCH(D321,{"No Toxic","Toxic"},0),0.01,1))*9</f>
        <v>0.09</v>
      </c>
      <c r="O321" s="3">
        <f>(CHOOSE(MATCH(E321,{"NEG","NEU","POS"},0),1,0.01,-1)*F321*G321 + 3)*1.5</f>
        <v>4.5</v>
      </c>
      <c r="P321" s="3">
        <f t="shared" si="8"/>
        <v>0.01</v>
      </c>
      <c r="Q321" s="5">
        <f t="shared" si="9"/>
        <v>0.01</v>
      </c>
      <c r="R321" s="5">
        <f>(P321*0.5+O321*0.3+Q321*0.2 + 9*(CHOOSE(MATCH(D321,{"No Toxic","Toxic"},0),0.01,1)))/2</f>
        <v>0.72349999999999992</v>
      </c>
    </row>
    <row r="322" spans="1:18" x14ac:dyDescent="0.3">
      <c r="A322" t="s">
        <v>376</v>
      </c>
      <c r="B322" t="s">
        <v>12</v>
      </c>
      <c r="C322" t="s">
        <v>13</v>
      </c>
      <c r="D322" t="s">
        <v>14</v>
      </c>
      <c r="E322" t="s">
        <v>21</v>
      </c>
      <c r="F322">
        <v>0.999</v>
      </c>
      <c r="G322" t="s">
        <v>29</v>
      </c>
      <c r="H322">
        <v>0</v>
      </c>
      <c r="I322" s="6">
        <v>0</v>
      </c>
      <c r="J322">
        <v>2.0934641361236568E-3</v>
      </c>
      <c r="K322">
        <v>3.496</v>
      </c>
      <c r="N322">
        <f>(CHOOSE(MATCH(D322,{"No Toxic","Toxic"},0),0.01,1))*9</f>
        <v>0.09</v>
      </c>
      <c r="O322" s="3">
        <f>(CHOOSE(MATCH(E322,{"NEG","NEU","POS"},0),1,0.01,-1)*F322*G322 + 3)*1.5</f>
        <v>3.0015000000000001</v>
      </c>
      <c r="P322" s="3">
        <f t="shared" si="8"/>
        <v>0.01</v>
      </c>
      <c r="Q322" s="5">
        <f t="shared" si="9"/>
        <v>0.01</v>
      </c>
      <c r="R322" s="5">
        <f>(P322*0.5+O322*0.3+Q322*0.2 + 9*(CHOOSE(MATCH(D322,{"No Toxic","Toxic"},0),0.01,1)))/2</f>
        <v>0.49872499999999997</v>
      </c>
    </row>
    <row r="323" spans="1:18" x14ac:dyDescent="0.3">
      <c r="A323" t="s">
        <v>377</v>
      </c>
      <c r="B323" t="s">
        <v>12</v>
      </c>
      <c r="C323" t="s">
        <v>13</v>
      </c>
      <c r="D323" t="s">
        <v>14</v>
      </c>
      <c r="E323" t="s">
        <v>15</v>
      </c>
      <c r="F323">
        <v>0.995</v>
      </c>
      <c r="G323" t="s">
        <v>18</v>
      </c>
      <c r="H323">
        <v>0</v>
      </c>
      <c r="I323" s="6">
        <v>0</v>
      </c>
      <c r="J323">
        <v>1.5</v>
      </c>
      <c r="K323">
        <v>0.5</v>
      </c>
      <c r="N323">
        <f>(CHOOSE(MATCH(D323,{"No Toxic","Toxic"},0),0.01,1))*9</f>
        <v>0.09</v>
      </c>
      <c r="O323" s="3">
        <f>(CHOOSE(MATCH(E323,{"NEG","NEU","POS"},0),1,0.01,-1)*F323*G323 + 3)*1.5</f>
        <v>4.5447750000000005</v>
      </c>
      <c r="P323" s="3">
        <f t="shared" ref="P323:P386" si="10">IF(G323*H323=0,0.01,G323*H323)</f>
        <v>0.01</v>
      </c>
      <c r="Q323" s="5">
        <f t="shared" ref="Q323:Q386" si="11">IF(I323*G323/4.5=0,0.01,I323*G323/4.5)</f>
        <v>0.01</v>
      </c>
      <c r="R323" s="5">
        <f>(P323*0.5+O323*0.3+Q323*0.2 + 9*(CHOOSE(MATCH(D323,{"No Toxic","Toxic"},0),0.01,1)))/2</f>
        <v>0.73021625000000001</v>
      </c>
    </row>
    <row r="324" spans="1:18" x14ac:dyDescent="0.3">
      <c r="A324" t="s">
        <v>378</v>
      </c>
      <c r="B324" t="s">
        <v>12</v>
      </c>
      <c r="C324" t="s">
        <v>13</v>
      </c>
      <c r="D324" t="s">
        <v>14</v>
      </c>
      <c r="E324" t="s">
        <v>21</v>
      </c>
      <c r="F324">
        <v>0.999</v>
      </c>
      <c r="G324" t="s">
        <v>16</v>
      </c>
      <c r="H324">
        <v>0</v>
      </c>
      <c r="I324" s="6">
        <v>0</v>
      </c>
      <c r="J324">
        <v>2.1965503692626949E-3</v>
      </c>
      <c r="K324">
        <v>3.496</v>
      </c>
      <c r="N324">
        <f>(CHOOSE(MATCH(D324,{"No Toxic","Toxic"},0),0.01,1))*9</f>
        <v>0.09</v>
      </c>
      <c r="O324" s="3">
        <f>(CHOOSE(MATCH(E324,{"NEG","NEU","POS"},0),1,0.01,-1)*F324*G324 + 3)*1.5</f>
        <v>1.5030000000000001</v>
      </c>
      <c r="P324" s="3">
        <f t="shared" si="10"/>
        <v>0.01</v>
      </c>
      <c r="Q324" s="5">
        <f t="shared" si="11"/>
        <v>0.01</v>
      </c>
      <c r="R324" s="5">
        <f>(P324*0.5+O324*0.3+Q324*0.2 + 9*(CHOOSE(MATCH(D324,{"No Toxic","Toxic"},0),0.01,1)))/2</f>
        <v>0.27395000000000003</v>
      </c>
    </row>
    <row r="325" spans="1:18" x14ac:dyDescent="0.3">
      <c r="A325" t="s">
        <v>379</v>
      </c>
      <c r="B325" t="s">
        <v>12</v>
      </c>
      <c r="C325" t="s">
        <v>13</v>
      </c>
      <c r="D325" t="s">
        <v>14</v>
      </c>
      <c r="E325" t="s">
        <v>21</v>
      </c>
      <c r="F325">
        <v>0.71599999999999997</v>
      </c>
      <c r="G325" t="s">
        <v>16</v>
      </c>
      <c r="H325">
        <v>0</v>
      </c>
      <c r="I325" s="6">
        <v>0</v>
      </c>
      <c r="J325">
        <v>0.42599549889564509</v>
      </c>
      <c r="K325">
        <v>2.6480000000000001</v>
      </c>
      <c r="N325">
        <f>(CHOOSE(MATCH(D325,{"No Toxic","Toxic"},0),0.01,1))*9</f>
        <v>0.09</v>
      </c>
      <c r="O325" s="3">
        <f>(CHOOSE(MATCH(E325,{"NEG","NEU","POS"},0),1,0.01,-1)*F325*G325 + 3)*1.5</f>
        <v>2.3520000000000003</v>
      </c>
      <c r="P325" s="3">
        <f t="shared" si="10"/>
        <v>0.01</v>
      </c>
      <c r="Q325" s="5">
        <f t="shared" si="11"/>
        <v>0.01</v>
      </c>
      <c r="R325" s="5">
        <f>(P325*0.5+O325*0.3+Q325*0.2 + 9*(CHOOSE(MATCH(D325,{"No Toxic","Toxic"},0),0.01,1)))/2</f>
        <v>0.40130000000000005</v>
      </c>
    </row>
    <row r="326" spans="1:18" x14ac:dyDescent="0.3">
      <c r="A326" t="s">
        <v>380</v>
      </c>
      <c r="B326" t="s">
        <v>12</v>
      </c>
      <c r="C326" t="s">
        <v>13</v>
      </c>
      <c r="D326" t="s">
        <v>14</v>
      </c>
      <c r="E326" t="s">
        <v>21</v>
      </c>
      <c r="F326">
        <v>0.997</v>
      </c>
      <c r="G326" t="s">
        <v>29</v>
      </c>
      <c r="H326">
        <v>0</v>
      </c>
      <c r="I326" s="6">
        <v>0</v>
      </c>
      <c r="J326">
        <v>4.7725439071655273E-3</v>
      </c>
      <c r="K326">
        <v>3.49</v>
      </c>
      <c r="N326">
        <f>(CHOOSE(MATCH(D326,{"No Toxic","Toxic"},0),0.01,1))*9</f>
        <v>0.09</v>
      </c>
      <c r="O326" s="3">
        <f>(CHOOSE(MATCH(E326,{"NEG","NEU","POS"},0),1,0.01,-1)*F326*G326 + 3)*1.5</f>
        <v>3.0045000000000002</v>
      </c>
      <c r="P326" s="3">
        <f t="shared" si="10"/>
        <v>0.01</v>
      </c>
      <c r="Q326" s="5">
        <f t="shared" si="11"/>
        <v>0.01</v>
      </c>
      <c r="R326" s="5">
        <f>(P326*0.5+O326*0.3+Q326*0.2 + 9*(CHOOSE(MATCH(D326,{"No Toxic","Toxic"},0),0.01,1)))/2</f>
        <v>0.49917499999999998</v>
      </c>
    </row>
    <row r="327" spans="1:18" x14ac:dyDescent="0.3">
      <c r="A327" t="s">
        <v>381</v>
      </c>
      <c r="B327" t="s">
        <v>12</v>
      </c>
      <c r="C327" t="s">
        <v>13</v>
      </c>
      <c r="D327" t="s">
        <v>14</v>
      </c>
      <c r="E327" t="s">
        <v>15</v>
      </c>
      <c r="F327">
        <v>0.999</v>
      </c>
      <c r="G327" t="s">
        <v>18</v>
      </c>
      <c r="H327">
        <v>0</v>
      </c>
      <c r="I327" s="6">
        <v>0</v>
      </c>
      <c r="J327">
        <v>1.5</v>
      </c>
      <c r="K327">
        <v>0.5</v>
      </c>
      <c r="N327">
        <f>(CHOOSE(MATCH(D327,{"No Toxic","Toxic"},0),0.01,1))*9</f>
        <v>0.09</v>
      </c>
      <c r="O327" s="3">
        <f>(CHOOSE(MATCH(E327,{"NEG","NEU","POS"},0),1,0.01,-1)*F327*G327 + 3)*1.5</f>
        <v>4.5449549999999999</v>
      </c>
      <c r="P327" s="3">
        <f t="shared" si="10"/>
        <v>0.01</v>
      </c>
      <c r="Q327" s="5">
        <f t="shared" si="11"/>
        <v>0.01</v>
      </c>
      <c r="R327" s="5">
        <f>(P327*0.5+O327*0.3+Q327*0.2 + 9*(CHOOSE(MATCH(D327,{"No Toxic","Toxic"},0),0.01,1)))/2</f>
        <v>0.7302432499999999</v>
      </c>
    </row>
    <row r="328" spans="1:18" x14ac:dyDescent="0.3">
      <c r="A328" t="s">
        <v>382</v>
      </c>
      <c r="B328" t="s">
        <v>12</v>
      </c>
      <c r="C328" t="s">
        <v>13</v>
      </c>
      <c r="D328" t="s">
        <v>14</v>
      </c>
      <c r="E328" t="s">
        <v>15</v>
      </c>
      <c r="F328">
        <v>0.94199999999999995</v>
      </c>
      <c r="G328" t="s">
        <v>16</v>
      </c>
      <c r="H328">
        <v>0</v>
      </c>
      <c r="I328" s="6">
        <v>0</v>
      </c>
      <c r="J328">
        <v>1.5</v>
      </c>
      <c r="K328">
        <v>0.5</v>
      </c>
      <c r="N328">
        <f>(CHOOSE(MATCH(D328,{"No Toxic","Toxic"},0),0.01,1))*9</f>
        <v>0.09</v>
      </c>
      <c r="O328" s="3">
        <f>(CHOOSE(MATCH(E328,{"NEG","NEU","POS"},0),1,0.01,-1)*F328*G328 + 3)*1.5</f>
        <v>4.5282599999999995</v>
      </c>
      <c r="P328" s="3">
        <f t="shared" si="10"/>
        <v>0.01</v>
      </c>
      <c r="Q328" s="5">
        <f t="shared" si="11"/>
        <v>0.01</v>
      </c>
      <c r="R328" s="5">
        <f>(P328*0.5+O328*0.3+Q328*0.2 + 9*(CHOOSE(MATCH(D328,{"No Toxic","Toxic"},0),0.01,1)))/2</f>
        <v>0.72773899999999991</v>
      </c>
    </row>
    <row r="329" spans="1:18" x14ac:dyDescent="0.3">
      <c r="A329" t="s">
        <v>383</v>
      </c>
      <c r="B329" t="s">
        <v>12</v>
      </c>
      <c r="C329" t="s">
        <v>13</v>
      </c>
      <c r="D329" t="s">
        <v>14</v>
      </c>
      <c r="E329" t="s">
        <v>15</v>
      </c>
      <c r="F329">
        <v>0.998</v>
      </c>
      <c r="G329" t="s">
        <v>22</v>
      </c>
      <c r="H329">
        <v>0</v>
      </c>
      <c r="I329" s="6">
        <v>0</v>
      </c>
      <c r="J329">
        <v>1.5</v>
      </c>
      <c r="K329">
        <v>0.5</v>
      </c>
      <c r="N329">
        <f>(CHOOSE(MATCH(D329,{"No Toxic","Toxic"},0),0.01,1))*9</f>
        <v>0.09</v>
      </c>
      <c r="O329" s="3">
        <f>(CHOOSE(MATCH(E329,{"NEG","NEU","POS"},0),1,0.01,-1)*F329*G329 + 3)*1.5</f>
        <v>4.5</v>
      </c>
      <c r="P329" s="3">
        <f t="shared" si="10"/>
        <v>0.01</v>
      </c>
      <c r="Q329" s="5">
        <f t="shared" si="11"/>
        <v>0.01</v>
      </c>
      <c r="R329" s="5">
        <f>(P329*0.5+O329*0.3+Q329*0.2 + 9*(CHOOSE(MATCH(D329,{"No Toxic","Toxic"},0),0.01,1)))/2</f>
        <v>0.72349999999999992</v>
      </c>
    </row>
    <row r="330" spans="1:18" x14ac:dyDescent="0.3">
      <c r="A330" t="s">
        <v>384</v>
      </c>
      <c r="B330" t="s">
        <v>12</v>
      </c>
      <c r="C330" t="s">
        <v>13</v>
      </c>
      <c r="D330" t="s">
        <v>14</v>
      </c>
      <c r="E330" t="s">
        <v>15</v>
      </c>
      <c r="F330">
        <v>0.96299999999999997</v>
      </c>
      <c r="G330" t="s">
        <v>16</v>
      </c>
      <c r="H330">
        <v>0</v>
      </c>
      <c r="I330" s="6">
        <v>0</v>
      </c>
      <c r="J330">
        <v>1.5</v>
      </c>
      <c r="K330">
        <v>0.5</v>
      </c>
      <c r="N330">
        <f>(CHOOSE(MATCH(D330,{"No Toxic","Toxic"},0),0.01,1))*9</f>
        <v>0.09</v>
      </c>
      <c r="O330" s="3">
        <f>(CHOOSE(MATCH(E330,{"NEG","NEU","POS"},0),1,0.01,-1)*F330*G330 + 3)*1.5</f>
        <v>4.5288900000000005</v>
      </c>
      <c r="P330" s="3">
        <f t="shared" si="10"/>
        <v>0.01</v>
      </c>
      <c r="Q330" s="5">
        <f t="shared" si="11"/>
        <v>0.01</v>
      </c>
      <c r="R330" s="5">
        <f>(P330*0.5+O330*0.3+Q330*0.2 + 9*(CHOOSE(MATCH(D330,{"No Toxic","Toxic"},0),0.01,1)))/2</f>
        <v>0.72783350000000002</v>
      </c>
    </row>
    <row r="331" spans="1:18" x14ac:dyDescent="0.3">
      <c r="A331" t="s">
        <v>385</v>
      </c>
      <c r="B331" t="s">
        <v>12</v>
      </c>
      <c r="C331" t="s">
        <v>13</v>
      </c>
      <c r="D331" t="s">
        <v>14</v>
      </c>
      <c r="E331" t="s">
        <v>15</v>
      </c>
      <c r="F331">
        <v>0.999</v>
      </c>
      <c r="G331" t="s">
        <v>18</v>
      </c>
      <c r="H331">
        <v>0</v>
      </c>
      <c r="I331" s="6">
        <v>0</v>
      </c>
      <c r="J331">
        <v>1.5</v>
      </c>
      <c r="K331">
        <v>0.5</v>
      </c>
      <c r="N331">
        <f>(CHOOSE(MATCH(D331,{"No Toxic","Toxic"},0),0.01,1))*9</f>
        <v>0.09</v>
      </c>
      <c r="O331" s="3">
        <f>(CHOOSE(MATCH(E331,{"NEG","NEU","POS"},0),1,0.01,-1)*F331*G331 + 3)*1.5</f>
        <v>4.5449549999999999</v>
      </c>
      <c r="P331" s="3">
        <f t="shared" si="10"/>
        <v>0.01</v>
      </c>
      <c r="Q331" s="5">
        <f t="shared" si="11"/>
        <v>0.01</v>
      </c>
      <c r="R331" s="5">
        <f>(P331*0.5+O331*0.3+Q331*0.2 + 9*(CHOOSE(MATCH(D331,{"No Toxic","Toxic"},0),0.01,1)))/2</f>
        <v>0.7302432499999999</v>
      </c>
    </row>
    <row r="332" spans="1:18" x14ac:dyDescent="0.3">
      <c r="A332" t="s">
        <v>386</v>
      </c>
      <c r="B332" t="s">
        <v>12</v>
      </c>
      <c r="C332" t="s">
        <v>13</v>
      </c>
      <c r="D332" t="s">
        <v>14</v>
      </c>
      <c r="E332" t="s">
        <v>21</v>
      </c>
      <c r="F332">
        <v>0.98899999999999999</v>
      </c>
      <c r="G332" t="s">
        <v>18</v>
      </c>
      <c r="H332">
        <v>0</v>
      </c>
      <c r="I332" s="6">
        <v>0</v>
      </c>
      <c r="J332">
        <v>1.7059475183486938E-2</v>
      </c>
      <c r="K332">
        <v>3.4660000000000002</v>
      </c>
      <c r="N332">
        <f>(CHOOSE(MATCH(D332,{"No Toxic","Toxic"},0),0.01,1))*9</f>
        <v>0.09</v>
      </c>
      <c r="O332" s="3">
        <f>(CHOOSE(MATCH(E332,{"NEG","NEU","POS"},0),1,0.01,-1)*F332*G332 + 3)*1.5</f>
        <v>4.9499999999999877E-2</v>
      </c>
      <c r="P332" s="3">
        <f t="shared" si="10"/>
        <v>0.01</v>
      </c>
      <c r="Q332" s="5">
        <f t="shared" si="11"/>
        <v>0.01</v>
      </c>
      <c r="R332" s="5">
        <f>(P332*0.5+O332*0.3+Q332*0.2 + 9*(CHOOSE(MATCH(D332,{"No Toxic","Toxic"},0),0.01,1)))/2</f>
        <v>5.5924999999999975E-2</v>
      </c>
    </row>
    <row r="333" spans="1:18" x14ac:dyDescent="0.3">
      <c r="A333" t="s">
        <v>34</v>
      </c>
      <c r="B333" t="s">
        <v>12</v>
      </c>
      <c r="C333" t="s">
        <v>13</v>
      </c>
      <c r="D333" t="s">
        <v>14</v>
      </c>
      <c r="E333" t="s">
        <v>15</v>
      </c>
      <c r="F333">
        <v>0.97299999999999998</v>
      </c>
      <c r="G333" t="s">
        <v>16</v>
      </c>
      <c r="H333">
        <v>0</v>
      </c>
      <c r="I333" s="6">
        <v>0</v>
      </c>
      <c r="J333">
        <v>1.5</v>
      </c>
      <c r="K333">
        <v>0.5</v>
      </c>
      <c r="N333">
        <f>(CHOOSE(MATCH(D333,{"No Toxic","Toxic"},0),0.01,1))*9</f>
        <v>0.09</v>
      </c>
      <c r="O333" s="3">
        <f>(CHOOSE(MATCH(E333,{"NEG","NEU","POS"},0),1,0.01,-1)*F333*G333 + 3)*1.5</f>
        <v>4.5291899999999998</v>
      </c>
      <c r="P333" s="3">
        <f t="shared" si="10"/>
        <v>0.01</v>
      </c>
      <c r="Q333" s="5">
        <f t="shared" si="11"/>
        <v>0.01</v>
      </c>
      <c r="R333" s="5">
        <f>(P333*0.5+O333*0.3+Q333*0.2 + 9*(CHOOSE(MATCH(D333,{"No Toxic","Toxic"},0),0.01,1)))/2</f>
        <v>0.72787849999999998</v>
      </c>
    </row>
    <row r="334" spans="1:18" x14ac:dyDescent="0.3">
      <c r="A334" t="s">
        <v>387</v>
      </c>
      <c r="B334" t="s">
        <v>12</v>
      </c>
      <c r="C334" t="s">
        <v>13</v>
      </c>
      <c r="D334" t="s">
        <v>14</v>
      </c>
      <c r="E334" t="s">
        <v>21</v>
      </c>
      <c r="F334">
        <v>0.999</v>
      </c>
      <c r="G334" t="s">
        <v>18</v>
      </c>
      <c r="H334">
        <v>0</v>
      </c>
      <c r="I334" s="6">
        <v>0</v>
      </c>
      <c r="J334">
        <v>1.85626745223999E-3</v>
      </c>
      <c r="K334">
        <v>3.496</v>
      </c>
      <c r="N334">
        <f>(CHOOSE(MATCH(D334,{"No Toxic","Toxic"},0),0.01,1))*9</f>
        <v>0.09</v>
      </c>
      <c r="O334" s="3">
        <f>(CHOOSE(MATCH(E334,{"NEG","NEU","POS"},0),1,0.01,-1)*F334*G334 + 3)*1.5</f>
        <v>4.5000000000001705E-3</v>
      </c>
      <c r="P334" s="3">
        <f t="shared" si="10"/>
        <v>0.01</v>
      </c>
      <c r="Q334" s="5">
        <f t="shared" si="11"/>
        <v>0.01</v>
      </c>
      <c r="R334" s="5">
        <f>(P334*0.5+O334*0.3+Q334*0.2 + 9*(CHOOSE(MATCH(D334,{"No Toxic","Toxic"},0),0.01,1)))/2</f>
        <v>4.9175000000000024E-2</v>
      </c>
    </row>
    <row r="335" spans="1:18" x14ac:dyDescent="0.3">
      <c r="A335" t="s">
        <v>388</v>
      </c>
      <c r="B335" t="s">
        <v>12</v>
      </c>
      <c r="C335" t="s">
        <v>13</v>
      </c>
      <c r="D335" t="s">
        <v>14</v>
      </c>
      <c r="E335" t="s">
        <v>21</v>
      </c>
      <c r="F335">
        <v>0.999</v>
      </c>
      <c r="G335" t="s">
        <v>29</v>
      </c>
      <c r="H335">
        <v>0</v>
      </c>
      <c r="I335" s="6">
        <v>0</v>
      </c>
      <c r="J335">
        <v>1.9559562206268311E-3</v>
      </c>
      <c r="K335">
        <v>3.496</v>
      </c>
      <c r="N335">
        <f>(CHOOSE(MATCH(D335,{"No Toxic","Toxic"},0),0.01,1))*9</f>
        <v>0.09</v>
      </c>
      <c r="O335" s="3">
        <f>(CHOOSE(MATCH(E335,{"NEG","NEU","POS"},0),1,0.01,-1)*F335*G335 + 3)*1.5</f>
        <v>3.0015000000000001</v>
      </c>
      <c r="P335" s="3">
        <f t="shared" si="10"/>
        <v>0.01</v>
      </c>
      <c r="Q335" s="5">
        <f t="shared" si="11"/>
        <v>0.01</v>
      </c>
      <c r="R335" s="5">
        <f>(P335*0.5+O335*0.3+Q335*0.2 + 9*(CHOOSE(MATCH(D335,{"No Toxic","Toxic"},0),0.01,1)))/2</f>
        <v>0.49872499999999997</v>
      </c>
    </row>
    <row r="336" spans="1:18" x14ac:dyDescent="0.3">
      <c r="A336" t="s">
        <v>389</v>
      </c>
      <c r="B336" t="s">
        <v>12</v>
      </c>
      <c r="C336" t="s">
        <v>13</v>
      </c>
      <c r="D336" t="s">
        <v>14</v>
      </c>
      <c r="E336" t="s">
        <v>15</v>
      </c>
      <c r="F336">
        <v>0.879</v>
      </c>
      <c r="G336" t="s">
        <v>29</v>
      </c>
      <c r="H336">
        <v>0</v>
      </c>
      <c r="I336" s="6">
        <v>0</v>
      </c>
      <c r="J336">
        <v>1.5</v>
      </c>
      <c r="K336">
        <v>0.5</v>
      </c>
      <c r="N336">
        <f>(CHOOSE(MATCH(D336,{"No Toxic","Toxic"},0),0.01,1))*9</f>
        <v>0.09</v>
      </c>
      <c r="O336" s="3">
        <f>(CHOOSE(MATCH(E336,{"NEG","NEU","POS"},0),1,0.01,-1)*F336*G336 + 3)*1.5</f>
        <v>4.513185</v>
      </c>
      <c r="P336" s="3">
        <f t="shared" si="10"/>
        <v>0.01</v>
      </c>
      <c r="Q336" s="5">
        <f t="shared" si="11"/>
        <v>0.01</v>
      </c>
      <c r="R336" s="5">
        <f>(P336*0.5+O336*0.3+Q336*0.2 + 9*(CHOOSE(MATCH(D336,{"No Toxic","Toxic"},0),0.01,1)))/2</f>
        <v>0.72547774999999992</v>
      </c>
    </row>
    <row r="337" spans="1:18" x14ac:dyDescent="0.3">
      <c r="A337" t="s">
        <v>390</v>
      </c>
      <c r="B337" t="s">
        <v>12</v>
      </c>
      <c r="C337" t="s">
        <v>391</v>
      </c>
      <c r="D337" t="s">
        <v>14</v>
      </c>
      <c r="E337" t="s">
        <v>15</v>
      </c>
      <c r="F337">
        <v>0.98799999999999999</v>
      </c>
      <c r="G337" t="s">
        <v>29</v>
      </c>
      <c r="H337">
        <v>0</v>
      </c>
      <c r="I337" s="6">
        <v>0.1</v>
      </c>
      <c r="J337">
        <v>1.5</v>
      </c>
      <c r="K337">
        <v>0.55000000000000004</v>
      </c>
      <c r="N337">
        <f>(CHOOSE(MATCH(D337,{"No Toxic","Toxic"},0),0.01,1))*9</f>
        <v>0.09</v>
      </c>
      <c r="O337" s="3">
        <f>(CHOOSE(MATCH(E337,{"NEG","NEU","POS"},0),1,0.01,-1)*F337*G337 + 3)*1.5</f>
        <v>4.5148200000000003</v>
      </c>
      <c r="P337" s="3">
        <f t="shared" si="10"/>
        <v>0.01</v>
      </c>
      <c r="Q337" s="5">
        <f t="shared" si="11"/>
        <v>2.2222222222222223E-2</v>
      </c>
      <c r="R337" s="5">
        <f>(P337*0.5+O337*0.3+Q337*0.2 + 9*(CHOOSE(MATCH(D337,{"No Toxic","Toxic"},0),0.01,1)))/2</f>
        <v>0.72694522222222224</v>
      </c>
    </row>
    <row r="338" spans="1:18" x14ac:dyDescent="0.3">
      <c r="A338" t="s">
        <v>392</v>
      </c>
      <c r="B338" t="s">
        <v>12</v>
      </c>
      <c r="C338" t="s">
        <v>13</v>
      </c>
      <c r="D338" t="s">
        <v>14</v>
      </c>
      <c r="E338" t="s">
        <v>15</v>
      </c>
      <c r="F338">
        <v>0.998</v>
      </c>
      <c r="G338" t="s">
        <v>29</v>
      </c>
      <c r="H338">
        <v>0</v>
      </c>
      <c r="I338" s="6">
        <v>0</v>
      </c>
      <c r="J338">
        <v>1.5</v>
      </c>
      <c r="K338">
        <v>0.5</v>
      </c>
      <c r="N338">
        <f>(CHOOSE(MATCH(D338,{"No Toxic","Toxic"},0),0.01,1))*9</f>
        <v>0.09</v>
      </c>
      <c r="O338" s="3">
        <f>(CHOOSE(MATCH(E338,{"NEG","NEU","POS"},0),1,0.01,-1)*F338*G338 + 3)*1.5</f>
        <v>4.5149699999999999</v>
      </c>
      <c r="P338" s="3">
        <f t="shared" si="10"/>
        <v>0.01</v>
      </c>
      <c r="Q338" s="5">
        <f t="shared" si="11"/>
        <v>0.01</v>
      </c>
      <c r="R338" s="5">
        <f>(P338*0.5+O338*0.3+Q338*0.2 + 9*(CHOOSE(MATCH(D338,{"No Toxic","Toxic"},0),0.01,1)))/2</f>
        <v>0.72574549999999993</v>
      </c>
    </row>
    <row r="339" spans="1:18" x14ac:dyDescent="0.3">
      <c r="A339" t="s">
        <v>393</v>
      </c>
      <c r="B339" t="s">
        <v>12</v>
      </c>
      <c r="C339" t="s">
        <v>13</v>
      </c>
      <c r="D339" t="s">
        <v>14</v>
      </c>
      <c r="E339" t="s">
        <v>40</v>
      </c>
      <c r="F339">
        <v>0.95799999999999996</v>
      </c>
      <c r="G339" t="s">
        <v>29</v>
      </c>
      <c r="H339">
        <v>0</v>
      </c>
      <c r="I339" s="6">
        <v>0</v>
      </c>
      <c r="J339">
        <v>2.9368778765201569</v>
      </c>
      <c r="K339">
        <v>-2.3740000000000001</v>
      </c>
      <c r="N339">
        <f>(CHOOSE(MATCH(D339,{"No Toxic","Toxic"},0),0.01,1))*9</f>
        <v>0.09</v>
      </c>
      <c r="O339" s="3">
        <f>(CHOOSE(MATCH(E339,{"NEG","NEU","POS"},0),1,0.01,-1)*F339*G339 + 3)*1.5</f>
        <v>5.9370000000000003</v>
      </c>
      <c r="P339" s="3">
        <f t="shared" si="10"/>
        <v>0.01</v>
      </c>
      <c r="Q339" s="5">
        <f t="shared" si="11"/>
        <v>0.01</v>
      </c>
      <c r="R339" s="5">
        <f>(P339*0.5+O339*0.3+Q339*0.2 + 9*(CHOOSE(MATCH(D339,{"No Toxic","Toxic"},0),0.01,1)))/2</f>
        <v>0.93905000000000005</v>
      </c>
    </row>
    <row r="340" spans="1:18" x14ac:dyDescent="0.3">
      <c r="A340" t="s">
        <v>394</v>
      </c>
      <c r="B340" t="s">
        <v>12</v>
      </c>
      <c r="C340" t="s">
        <v>13</v>
      </c>
      <c r="D340" t="s">
        <v>14</v>
      </c>
      <c r="E340" t="s">
        <v>21</v>
      </c>
      <c r="F340">
        <v>0.92800000000000005</v>
      </c>
      <c r="G340" t="s">
        <v>18</v>
      </c>
      <c r="H340">
        <v>0</v>
      </c>
      <c r="I340" s="6">
        <v>0</v>
      </c>
      <c r="J340">
        <v>0.1080438494682312</v>
      </c>
      <c r="K340">
        <v>3.2839999999999998</v>
      </c>
      <c r="N340">
        <f>(CHOOSE(MATCH(D340,{"No Toxic","Toxic"},0),0.01,1))*9</f>
        <v>0.09</v>
      </c>
      <c r="O340" s="3">
        <f>(CHOOSE(MATCH(E340,{"NEG","NEU","POS"},0),1,0.01,-1)*F340*G340 + 3)*1.5</f>
        <v>0.32399999999999962</v>
      </c>
      <c r="P340" s="3">
        <f t="shared" si="10"/>
        <v>0.01</v>
      </c>
      <c r="Q340" s="5">
        <f t="shared" si="11"/>
        <v>0.01</v>
      </c>
      <c r="R340" s="5">
        <f>(P340*0.5+O340*0.3+Q340*0.2 + 9*(CHOOSE(MATCH(D340,{"No Toxic","Toxic"},0),0.01,1)))/2</f>
        <v>9.7099999999999936E-2</v>
      </c>
    </row>
    <row r="341" spans="1:18" x14ac:dyDescent="0.3">
      <c r="A341" t="s">
        <v>395</v>
      </c>
      <c r="B341" t="s">
        <v>12</v>
      </c>
      <c r="C341" t="s">
        <v>396</v>
      </c>
      <c r="D341" t="s">
        <v>14</v>
      </c>
      <c r="E341" t="s">
        <v>21</v>
      </c>
      <c r="F341">
        <v>0.999</v>
      </c>
      <c r="G341" t="s">
        <v>29</v>
      </c>
      <c r="H341">
        <v>0</v>
      </c>
      <c r="I341" s="6">
        <v>2.5</v>
      </c>
      <c r="J341">
        <v>1.9222497940063481E-3</v>
      </c>
      <c r="K341">
        <v>4.7460000000000004</v>
      </c>
      <c r="N341">
        <f>(CHOOSE(MATCH(D341,{"No Toxic","Toxic"},0),0.01,1))*9</f>
        <v>0.09</v>
      </c>
      <c r="O341" s="3">
        <f>(CHOOSE(MATCH(E341,{"NEG","NEU","POS"},0),1,0.01,-1)*F341*G341 + 3)*1.5</f>
        <v>3.0015000000000001</v>
      </c>
      <c r="P341" s="3">
        <f t="shared" si="10"/>
        <v>0.01</v>
      </c>
      <c r="Q341" s="5">
        <f t="shared" si="11"/>
        <v>0.55555555555555558</v>
      </c>
      <c r="R341" s="5">
        <f>(P341*0.5+O341*0.3+Q341*0.2 + 9*(CHOOSE(MATCH(D341,{"No Toxic","Toxic"},0),0.01,1)))/2</f>
        <v>0.55328055555555555</v>
      </c>
    </row>
    <row r="342" spans="1:18" x14ac:dyDescent="0.3">
      <c r="A342" t="s">
        <v>397</v>
      </c>
      <c r="B342" t="s">
        <v>12</v>
      </c>
      <c r="C342" t="s">
        <v>13</v>
      </c>
      <c r="D342" t="s">
        <v>14</v>
      </c>
      <c r="E342" t="s">
        <v>21</v>
      </c>
      <c r="F342">
        <v>0.998</v>
      </c>
      <c r="G342" t="s">
        <v>29</v>
      </c>
      <c r="H342">
        <v>0</v>
      </c>
      <c r="I342" s="6">
        <v>0</v>
      </c>
      <c r="J342">
        <v>3.0485093593597412E-3</v>
      </c>
      <c r="K342">
        <v>3.4940000000000002</v>
      </c>
      <c r="N342">
        <f>(CHOOSE(MATCH(D342,{"No Toxic","Toxic"},0),0.01,1))*9</f>
        <v>0.09</v>
      </c>
      <c r="O342" s="3">
        <f>(CHOOSE(MATCH(E342,{"NEG","NEU","POS"},0),1,0.01,-1)*F342*G342 + 3)*1.5</f>
        <v>3.0029999999999997</v>
      </c>
      <c r="P342" s="3">
        <f t="shared" si="10"/>
        <v>0.01</v>
      </c>
      <c r="Q342" s="5">
        <f t="shared" si="11"/>
        <v>0.01</v>
      </c>
      <c r="R342" s="5">
        <f>(P342*0.5+O342*0.3+Q342*0.2 + 9*(CHOOSE(MATCH(D342,{"No Toxic","Toxic"},0),0.01,1)))/2</f>
        <v>0.49894999999999989</v>
      </c>
    </row>
    <row r="343" spans="1:18" x14ac:dyDescent="0.3">
      <c r="A343" t="s">
        <v>398</v>
      </c>
      <c r="B343" t="s">
        <v>12</v>
      </c>
      <c r="C343" t="s">
        <v>13</v>
      </c>
      <c r="D343" t="s">
        <v>14</v>
      </c>
      <c r="E343" t="s">
        <v>21</v>
      </c>
      <c r="F343">
        <v>0.998</v>
      </c>
      <c r="G343" t="s">
        <v>16</v>
      </c>
      <c r="H343">
        <v>0</v>
      </c>
      <c r="I343" s="6">
        <v>0</v>
      </c>
      <c r="J343">
        <v>2.9647350311279301E-3</v>
      </c>
      <c r="K343">
        <v>3.4940000000000002</v>
      </c>
      <c r="N343">
        <f>(CHOOSE(MATCH(D343,{"No Toxic","Toxic"},0),0.01,1))*9</f>
        <v>0.09</v>
      </c>
      <c r="O343" s="3">
        <f>(CHOOSE(MATCH(E343,{"NEG","NEU","POS"},0),1,0.01,-1)*F343*G343 + 3)*1.5</f>
        <v>1.506</v>
      </c>
      <c r="P343" s="3">
        <f t="shared" si="10"/>
        <v>0.01</v>
      </c>
      <c r="Q343" s="5">
        <f t="shared" si="11"/>
        <v>0.01</v>
      </c>
      <c r="R343" s="5">
        <f>(P343*0.5+O343*0.3+Q343*0.2 + 9*(CHOOSE(MATCH(D343,{"No Toxic","Toxic"},0),0.01,1)))/2</f>
        <v>0.27439999999999998</v>
      </c>
    </row>
    <row r="344" spans="1:18" x14ac:dyDescent="0.3">
      <c r="A344" t="s">
        <v>399</v>
      </c>
      <c r="B344" t="s">
        <v>12</v>
      </c>
      <c r="C344" t="s">
        <v>13</v>
      </c>
      <c r="D344" t="s">
        <v>14</v>
      </c>
      <c r="E344" t="s">
        <v>15</v>
      </c>
      <c r="F344">
        <v>0.999</v>
      </c>
      <c r="G344" t="s">
        <v>22</v>
      </c>
      <c r="H344">
        <v>0</v>
      </c>
      <c r="I344" s="6">
        <v>0</v>
      </c>
      <c r="J344">
        <v>1.5</v>
      </c>
      <c r="K344">
        <v>0.5</v>
      </c>
      <c r="N344">
        <f>(CHOOSE(MATCH(D344,{"No Toxic","Toxic"},0),0.01,1))*9</f>
        <v>0.09</v>
      </c>
      <c r="O344" s="3">
        <f>(CHOOSE(MATCH(E344,{"NEG","NEU","POS"},0),1,0.01,-1)*F344*G344 + 3)*1.5</f>
        <v>4.5</v>
      </c>
      <c r="P344" s="3">
        <f t="shared" si="10"/>
        <v>0.01</v>
      </c>
      <c r="Q344" s="5">
        <f t="shared" si="11"/>
        <v>0.01</v>
      </c>
      <c r="R344" s="5">
        <f>(P344*0.5+O344*0.3+Q344*0.2 + 9*(CHOOSE(MATCH(D344,{"No Toxic","Toxic"},0),0.01,1)))/2</f>
        <v>0.72349999999999992</v>
      </c>
    </row>
    <row r="345" spans="1:18" x14ac:dyDescent="0.3">
      <c r="A345" t="s">
        <v>400</v>
      </c>
      <c r="B345" t="s">
        <v>12</v>
      </c>
      <c r="C345" t="s">
        <v>13</v>
      </c>
      <c r="D345" t="s">
        <v>14</v>
      </c>
      <c r="E345" t="s">
        <v>21</v>
      </c>
      <c r="F345">
        <v>0.999</v>
      </c>
      <c r="G345" t="s">
        <v>29</v>
      </c>
      <c r="H345">
        <v>0</v>
      </c>
      <c r="I345" s="6">
        <v>0</v>
      </c>
      <c r="J345">
        <v>2.2494792938232422E-3</v>
      </c>
      <c r="K345">
        <v>3.496</v>
      </c>
      <c r="N345">
        <f>(CHOOSE(MATCH(D345,{"No Toxic","Toxic"},0),0.01,1))*9</f>
        <v>0.09</v>
      </c>
      <c r="O345" s="3">
        <f>(CHOOSE(MATCH(E345,{"NEG","NEU","POS"},0),1,0.01,-1)*F345*G345 + 3)*1.5</f>
        <v>3.0015000000000001</v>
      </c>
      <c r="P345" s="3">
        <f t="shared" si="10"/>
        <v>0.01</v>
      </c>
      <c r="Q345" s="5">
        <f t="shared" si="11"/>
        <v>0.01</v>
      </c>
      <c r="R345" s="5">
        <f>(P345*0.5+O345*0.3+Q345*0.2 + 9*(CHOOSE(MATCH(D345,{"No Toxic","Toxic"},0),0.01,1)))/2</f>
        <v>0.49872499999999997</v>
      </c>
    </row>
    <row r="346" spans="1:18" x14ac:dyDescent="0.3">
      <c r="A346" t="s">
        <v>401</v>
      </c>
      <c r="B346" t="s">
        <v>12</v>
      </c>
      <c r="C346" t="s">
        <v>13</v>
      </c>
      <c r="D346" t="s">
        <v>14</v>
      </c>
      <c r="E346" t="s">
        <v>21</v>
      </c>
      <c r="F346">
        <v>0.995</v>
      </c>
      <c r="G346" t="s">
        <v>22</v>
      </c>
      <c r="H346">
        <v>0</v>
      </c>
      <c r="I346" s="6">
        <v>0</v>
      </c>
      <c r="J346">
        <v>6.9793760776519784E-3</v>
      </c>
      <c r="K346">
        <v>3.4860000000000002</v>
      </c>
      <c r="N346">
        <f>(CHOOSE(MATCH(D346,{"No Toxic","Toxic"},0),0.01,1))*9</f>
        <v>0.09</v>
      </c>
      <c r="O346" s="3">
        <f>(CHOOSE(MATCH(E346,{"NEG","NEU","POS"},0),1,0.01,-1)*F346*G346 + 3)*1.5</f>
        <v>4.5</v>
      </c>
      <c r="P346" s="3">
        <f t="shared" si="10"/>
        <v>0.01</v>
      </c>
      <c r="Q346" s="5">
        <f t="shared" si="11"/>
        <v>0.01</v>
      </c>
      <c r="R346" s="5">
        <f>(P346*0.5+O346*0.3+Q346*0.2 + 9*(CHOOSE(MATCH(D346,{"No Toxic","Toxic"},0),0.01,1)))/2</f>
        <v>0.72349999999999992</v>
      </c>
    </row>
    <row r="347" spans="1:18" x14ac:dyDescent="0.3">
      <c r="A347" t="s">
        <v>402</v>
      </c>
      <c r="B347" t="s">
        <v>12</v>
      </c>
      <c r="C347" t="s">
        <v>13</v>
      </c>
      <c r="D347" t="s">
        <v>14</v>
      </c>
      <c r="E347" t="s">
        <v>15</v>
      </c>
      <c r="F347">
        <v>0.998</v>
      </c>
      <c r="G347" t="s">
        <v>18</v>
      </c>
      <c r="H347">
        <v>0</v>
      </c>
      <c r="I347" s="6">
        <v>0</v>
      </c>
      <c r="J347">
        <v>1.5</v>
      </c>
      <c r="K347">
        <v>0.5</v>
      </c>
      <c r="N347">
        <f>(CHOOSE(MATCH(D347,{"No Toxic","Toxic"},0),0.01,1))*9</f>
        <v>0.09</v>
      </c>
      <c r="O347" s="3">
        <f>(CHOOSE(MATCH(E347,{"NEG","NEU","POS"},0),1,0.01,-1)*F347*G347 + 3)*1.5</f>
        <v>4.5449099999999998</v>
      </c>
      <c r="P347" s="3">
        <f t="shared" si="10"/>
        <v>0.01</v>
      </c>
      <c r="Q347" s="5">
        <f t="shared" si="11"/>
        <v>0.01</v>
      </c>
      <c r="R347" s="5">
        <f>(P347*0.5+O347*0.3+Q347*0.2 + 9*(CHOOSE(MATCH(D347,{"No Toxic","Toxic"},0),0.01,1)))/2</f>
        <v>0.73023649999999996</v>
      </c>
    </row>
    <row r="348" spans="1:18" x14ac:dyDescent="0.3">
      <c r="A348" t="s">
        <v>403</v>
      </c>
      <c r="B348" t="s">
        <v>12</v>
      </c>
      <c r="C348" t="s">
        <v>290</v>
      </c>
      <c r="D348" t="s">
        <v>14</v>
      </c>
      <c r="E348" t="s">
        <v>40</v>
      </c>
      <c r="F348">
        <v>0.997</v>
      </c>
      <c r="G348" t="s">
        <v>29</v>
      </c>
      <c r="H348">
        <v>0</v>
      </c>
      <c r="I348" s="6">
        <v>0.7142857142857143</v>
      </c>
      <c r="J348">
        <v>2.9954627752304082</v>
      </c>
      <c r="K348">
        <v>-2.1339999999999999</v>
      </c>
      <c r="N348">
        <f>(CHOOSE(MATCH(D348,{"No Toxic","Toxic"},0),0.01,1))*9</f>
        <v>0.09</v>
      </c>
      <c r="O348" s="3">
        <f>(CHOOSE(MATCH(E348,{"NEG","NEU","POS"},0),1,0.01,-1)*F348*G348 + 3)*1.5</f>
        <v>5.9954999999999998</v>
      </c>
      <c r="P348" s="3">
        <f t="shared" si="10"/>
        <v>0.01</v>
      </c>
      <c r="Q348" s="5">
        <f t="shared" si="11"/>
        <v>0.15873015873015872</v>
      </c>
      <c r="R348" s="5">
        <f>(P348*0.5+O348*0.3+Q348*0.2 + 9*(CHOOSE(MATCH(D348,{"No Toxic","Toxic"},0),0.01,1)))/2</f>
        <v>0.96269801587301573</v>
      </c>
    </row>
    <row r="349" spans="1:18" x14ac:dyDescent="0.3">
      <c r="A349" t="s">
        <v>404</v>
      </c>
      <c r="B349" t="s">
        <v>12</v>
      </c>
      <c r="C349" t="s">
        <v>13</v>
      </c>
      <c r="D349" t="s">
        <v>14</v>
      </c>
      <c r="E349" t="s">
        <v>40</v>
      </c>
      <c r="F349">
        <v>0.96699999999999997</v>
      </c>
      <c r="G349" t="s">
        <v>18</v>
      </c>
      <c r="H349">
        <v>0</v>
      </c>
      <c r="I349" s="6">
        <v>0</v>
      </c>
      <c r="J349">
        <v>2.9509852230548859</v>
      </c>
      <c r="K349">
        <v>-2.4020000000000001</v>
      </c>
      <c r="N349">
        <f>(CHOOSE(MATCH(D349,{"No Toxic","Toxic"},0),0.01,1))*9</f>
        <v>0.09</v>
      </c>
      <c r="O349" s="3">
        <f>(CHOOSE(MATCH(E349,{"NEG","NEU","POS"},0),1,0.01,-1)*F349*G349 + 3)*1.5</f>
        <v>8.8514999999999997</v>
      </c>
      <c r="P349" s="3">
        <f t="shared" si="10"/>
        <v>0.01</v>
      </c>
      <c r="Q349" s="5">
        <f t="shared" si="11"/>
        <v>0.01</v>
      </c>
      <c r="R349" s="5">
        <f>(P349*0.5+O349*0.3+Q349*0.2 + 9*(CHOOSE(MATCH(D349,{"No Toxic","Toxic"},0),0.01,1)))/2</f>
        <v>1.3762249999999996</v>
      </c>
    </row>
    <row r="350" spans="1:18" x14ac:dyDescent="0.3">
      <c r="A350" t="s">
        <v>405</v>
      </c>
      <c r="B350" t="s">
        <v>12</v>
      </c>
      <c r="C350" t="s">
        <v>13</v>
      </c>
      <c r="D350" t="s">
        <v>14</v>
      </c>
      <c r="E350" t="s">
        <v>21</v>
      </c>
      <c r="F350">
        <v>0.874</v>
      </c>
      <c r="G350" t="s">
        <v>18</v>
      </c>
      <c r="H350">
        <v>0</v>
      </c>
      <c r="I350" s="6">
        <v>0</v>
      </c>
      <c r="J350">
        <v>0.18855187296867371</v>
      </c>
      <c r="K350">
        <v>3.1230000000000002</v>
      </c>
      <c r="N350">
        <f>(CHOOSE(MATCH(D350,{"No Toxic","Toxic"},0),0.01,1))*9</f>
        <v>0.09</v>
      </c>
      <c r="O350" s="3">
        <f>(CHOOSE(MATCH(E350,{"NEG","NEU","POS"},0),1,0.01,-1)*F350*G350 + 3)*1.5</f>
        <v>0.56700000000000017</v>
      </c>
      <c r="P350" s="3">
        <f t="shared" si="10"/>
        <v>0.01</v>
      </c>
      <c r="Q350" s="5">
        <f t="shared" si="11"/>
        <v>0.01</v>
      </c>
      <c r="R350" s="5">
        <f>(P350*0.5+O350*0.3+Q350*0.2 + 9*(CHOOSE(MATCH(D350,{"No Toxic","Toxic"},0),0.01,1)))/2</f>
        <v>0.13355000000000003</v>
      </c>
    </row>
    <row r="351" spans="1:18" x14ac:dyDescent="0.3">
      <c r="A351" t="s">
        <v>406</v>
      </c>
      <c r="B351" t="s">
        <v>12</v>
      </c>
      <c r="C351" t="s">
        <v>407</v>
      </c>
      <c r="D351" t="s">
        <v>14</v>
      </c>
      <c r="E351" t="s">
        <v>40</v>
      </c>
      <c r="F351">
        <v>0.999</v>
      </c>
      <c r="G351" t="s">
        <v>18</v>
      </c>
      <c r="H351">
        <v>0</v>
      </c>
      <c r="I351" s="6">
        <v>10.1</v>
      </c>
      <c r="J351">
        <v>2.9979059994220729</v>
      </c>
      <c r="K351">
        <v>2.5539999999999998</v>
      </c>
      <c r="N351">
        <f>(CHOOSE(MATCH(D351,{"No Toxic","Toxic"},0),0.01,1))*9</f>
        <v>0.09</v>
      </c>
      <c r="O351" s="3">
        <f>(CHOOSE(MATCH(E351,{"NEG","NEU","POS"},0),1,0.01,-1)*F351*G351 + 3)*1.5</f>
        <v>8.9954999999999998</v>
      </c>
      <c r="P351" s="3">
        <f t="shared" si="10"/>
        <v>0.01</v>
      </c>
      <c r="Q351" s="5">
        <f t="shared" si="11"/>
        <v>6.7333333333333325</v>
      </c>
      <c r="R351" s="5">
        <f>(P351*0.5+O351*0.3+Q351*0.2 + 9*(CHOOSE(MATCH(D351,{"No Toxic","Toxic"},0),0.01,1)))/2</f>
        <v>2.0701583333333331</v>
      </c>
    </row>
    <row r="352" spans="1:18" x14ac:dyDescent="0.3">
      <c r="A352" t="s">
        <v>408</v>
      </c>
      <c r="B352" t="s">
        <v>12</v>
      </c>
      <c r="C352" t="s">
        <v>13</v>
      </c>
      <c r="D352" t="s">
        <v>14</v>
      </c>
      <c r="E352" t="s">
        <v>15</v>
      </c>
      <c r="F352">
        <v>0.70899999999999996</v>
      </c>
      <c r="G352" t="s">
        <v>22</v>
      </c>
      <c r="H352">
        <v>0</v>
      </c>
      <c r="I352" s="6">
        <v>0</v>
      </c>
      <c r="J352">
        <v>1.5</v>
      </c>
      <c r="K352">
        <v>0.5</v>
      </c>
      <c r="N352">
        <f>(CHOOSE(MATCH(D352,{"No Toxic","Toxic"},0),0.01,1))*9</f>
        <v>0.09</v>
      </c>
      <c r="O352" s="3">
        <f>(CHOOSE(MATCH(E352,{"NEG","NEU","POS"},0),1,0.01,-1)*F352*G352 + 3)*1.5</f>
        <v>4.5</v>
      </c>
      <c r="P352" s="3">
        <f t="shared" si="10"/>
        <v>0.01</v>
      </c>
      <c r="Q352" s="5">
        <f t="shared" si="11"/>
        <v>0.01</v>
      </c>
      <c r="R352" s="5">
        <f>(P352*0.5+O352*0.3+Q352*0.2 + 9*(CHOOSE(MATCH(D352,{"No Toxic","Toxic"},0),0.01,1)))/2</f>
        <v>0.72349999999999992</v>
      </c>
    </row>
    <row r="353" spans="1:18" x14ac:dyDescent="0.3">
      <c r="A353" t="s">
        <v>161</v>
      </c>
      <c r="B353" t="s">
        <v>12</v>
      </c>
      <c r="C353" t="s">
        <v>13</v>
      </c>
      <c r="D353" t="s">
        <v>14</v>
      </c>
      <c r="E353" t="s">
        <v>21</v>
      </c>
      <c r="F353">
        <v>0.99</v>
      </c>
      <c r="G353" t="s">
        <v>18</v>
      </c>
      <c r="H353">
        <v>0</v>
      </c>
      <c r="I353" s="6">
        <v>0</v>
      </c>
      <c r="J353">
        <v>1.4863193035125731E-2</v>
      </c>
      <c r="K353">
        <v>3.47</v>
      </c>
      <c r="N353">
        <f>(CHOOSE(MATCH(D353,{"No Toxic","Toxic"},0),0.01,1))*9</f>
        <v>0.09</v>
      </c>
      <c r="O353" s="3">
        <f>(CHOOSE(MATCH(E353,{"NEG","NEU","POS"},0),1,0.01,-1)*F353*G353 + 3)*1.5</f>
        <v>4.5000000000000373E-2</v>
      </c>
      <c r="P353" s="3">
        <f t="shared" si="10"/>
        <v>0.01</v>
      </c>
      <c r="Q353" s="5">
        <f t="shared" si="11"/>
        <v>0.01</v>
      </c>
      <c r="R353" s="5">
        <f>(P353*0.5+O353*0.3+Q353*0.2 + 9*(CHOOSE(MATCH(D353,{"No Toxic","Toxic"},0),0.01,1)))/2</f>
        <v>5.5250000000000049E-2</v>
      </c>
    </row>
    <row r="354" spans="1:18" x14ac:dyDescent="0.3">
      <c r="A354" t="s">
        <v>409</v>
      </c>
      <c r="B354" t="s">
        <v>12</v>
      </c>
      <c r="C354" t="s">
        <v>13</v>
      </c>
      <c r="D354" t="s">
        <v>14</v>
      </c>
      <c r="E354" t="s">
        <v>15</v>
      </c>
      <c r="F354">
        <v>0.97899999999999998</v>
      </c>
      <c r="G354" t="s">
        <v>18</v>
      </c>
      <c r="H354">
        <v>0</v>
      </c>
      <c r="I354" s="6">
        <v>0</v>
      </c>
      <c r="J354">
        <v>1.5</v>
      </c>
      <c r="K354">
        <v>0.5</v>
      </c>
      <c r="N354">
        <f>(CHOOSE(MATCH(D354,{"No Toxic","Toxic"},0),0.01,1))*9</f>
        <v>0.09</v>
      </c>
      <c r="O354" s="3">
        <f>(CHOOSE(MATCH(E354,{"NEG","NEU","POS"},0),1,0.01,-1)*F354*G354 + 3)*1.5</f>
        <v>4.5440550000000002</v>
      </c>
      <c r="P354" s="3">
        <f t="shared" si="10"/>
        <v>0.01</v>
      </c>
      <c r="Q354" s="5">
        <f t="shared" si="11"/>
        <v>0.01</v>
      </c>
      <c r="R354" s="5">
        <f>(P354*0.5+O354*0.3+Q354*0.2 + 9*(CHOOSE(MATCH(D354,{"No Toxic","Toxic"},0),0.01,1)))/2</f>
        <v>0.73010825000000001</v>
      </c>
    </row>
    <row r="355" spans="1:18" x14ac:dyDescent="0.3">
      <c r="A355" t="s">
        <v>410</v>
      </c>
      <c r="B355" t="s">
        <v>12</v>
      </c>
      <c r="C355" t="s">
        <v>13</v>
      </c>
      <c r="D355" t="s">
        <v>14</v>
      </c>
      <c r="E355" t="s">
        <v>40</v>
      </c>
      <c r="F355">
        <v>0.999</v>
      </c>
      <c r="G355" t="s">
        <v>18</v>
      </c>
      <c r="H355">
        <v>0</v>
      </c>
      <c r="I355" s="6">
        <v>0</v>
      </c>
      <c r="J355">
        <v>2.999072670936584</v>
      </c>
      <c r="K355">
        <v>-2.4980000000000002</v>
      </c>
      <c r="N355">
        <f>(CHOOSE(MATCH(D355,{"No Toxic","Toxic"},0),0.01,1))*9</f>
        <v>0.09</v>
      </c>
      <c r="O355" s="3">
        <f>(CHOOSE(MATCH(E355,{"NEG","NEU","POS"},0),1,0.01,-1)*F355*G355 + 3)*1.5</f>
        <v>8.9954999999999998</v>
      </c>
      <c r="P355" s="3">
        <f t="shared" si="10"/>
        <v>0.01</v>
      </c>
      <c r="Q355" s="5">
        <f t="shared" si="11"/>
        <v>0.01</v>
      </c>
      <c r="R355" s="5">
        <f>(P355*0.5+O355*0.3+Q355*0.2 + 9*(CHOOSE(MATCH(D355,{"No Toxic","Toxic"},0),0.01,1)))/2</f>
        <v>1.3978249999999997</v>
      </c>
    </row>
    <row r="356" spans="1:18" x14ac:dyDescent="0.3">
      <c r="A356" t="s">
        <v>411</v>
      </c>
      <c r="B356" t="s">
        <v>12</v>
      </c>
      <c r="C356" t="s">
        <v>13</v>
      </c>
      <c r="D356" t="s">
        <v>14</v>
      </c>
      <c r="E356" t="s">
        <v>21</v>
      </c>
      <c r="F356">
        <v>0.98299999999999998</v>
      </c>
      <c r="G356" t="s">
        <v>22</v>
      </c>
      <c r="H356">
        <v>0</v>
      </c>
      <c r="I356" s="6">
        <v>0</v>
      </c>
      <c r="J356">
        <v>2.6047289371490479E-2</v>
      </c>
      <c r="K356">
        <v>3.448</v>
      </c>
      <c r="N356">
        <f>(CHOOSE(MATCH(D356,{"No Toxic","Toxic"},0),0.01,1))*9</f>
        <v>0.09</v>
      </c>
      <c r="O356" s="3">
        <f>(CHOOSE(MATCH(E356,{"NEG","NEU","POS"},0),1,0.01,-1)*F356*G356 + 3)*1.5</f>
        <v>4.5</v>
      </c>
      <c r="P356" s="3">
        <f t="shared" si="10"/>
        <v>0.01</v>
      </c>
      <c r="Q356" s="5">
        <f t="shared" si="11"/>
        <v>0.01</v>
      </c>
      <c r="R356" s="5">
        <f>(P356*0.5+O356*0.3+Q356*0.2 + 9*(CHOOSE(MATCH(D356,{"No Toxic","Toxic"},0),0.01,1)))/2</f>
        <v>0.72349999999999992</v>
      </c>
    </row>
    <row r="357" spans="1:18" x14ac:dyDescent="0.3">
      <c r="A357" t="s">
        <v>412</v>
      </c>
      <c r="B357" t="s">
        <v>12</v>
      </c>
      <c r="C357" t="s">
        <v>13</v>
      </c>
      <c r="D357" t="s">
        <v>14</v>
      </c>
      <c r="E357" t="s">
        <v>15</v>
      </c>
      <c r="F357">
        <v>0.89100000000000001</v>
      </c>
      <c r="G357" t="s">
        <v>16</v>
      </c>
      <c r="H357">
        <v>0</v>
      </c>
      <c r="I357" s="6">
        <v>0</v>
      </c>
      <c r="J357">
        <v>1.5</v>
      </c>
      <c r="K357">
        <v>0.5</v>
      </c>
      <c r="N357">
        <f>(CHOOSE(MATCH(D357,{"No Toxic","Toxic"},0),0.01,1))*9</f>
        <v>0.09</v>
      </c>
      <c r="O357" s="3">
        <f>(CHOOSE(MATCH(E357,{"NEG","NEU","POS"},0),1,0.01,-1)*F357*G357 + 3)*1.5</f>
        <v>4.5267299999999997</v>
      </c>
      <c r="P357" s="3">
        <f t="shared" si="10"/>
        <v>0.01</v>
      </c>
      <c r="Q357" s="5">
        <f t="shared" si="11"/>
        <v>0.01</v>
      </c>
      <c r="R357" s="5">
        <f>(P357*0.5+O357*0.3+Q357*0.2 + 9*(CHOOSE(MATCH(D357,{"No Toxic","Toxic"},0),0.01,1)))/2</f>
        <v>0.72750949999999992</v>
      </c>
    </row>
    <row r="358" spans="1:18" x14ac:dyDescent="0.3">
      <c r="A358" t="s">
        <v>195</v>
      </c>
      <c r="B358" t="s">
        <v>12</v>
      </c>
      <c r="C358" t="s">
        <v>13</v>
      </c>
      <c r="D358" t="s">
        <v>14</v>
      </c>
      <c r="E358" t="s">
        <v>15</v>
      </c>
      <c r="F358">
        <v>0.997</v>
      </c>
      <c r="G358" t="s">
        <v>16</v>
      </c>
      <c r="H358">
        <v>0</v>
      </c>
      <c r="I358" s="6">
        <v>0</v>
      </c>
      <c r="J358">
        <v>1.5</v>
      </c>
      <c r="K358">
        <v>0.5</v>
      </c>
      <c r="N358">
        <f>(CHOOSE(MATCH(D358,{"No Toxic","Toxic"},0),0.01,1))*9</f>
        <v>0.09</v>
      </c>
      <c r="O358" s="3">
        <f>(CHOOSE(MATCH(E358,{"NEG","NEU","POS"},0),1,0.01,-1)*F358*G358 + 3)*1.5</f>
        <v>4.5299100000000001</v>
      </c>
      <c r="P358" s="3">
        <f t="shared" si="10"/>
        <v>0.01</v>
      </c>
      <c r="Q358" s="5">
        <f t="shared" si="11"/>
        <v>0.01</v>
      </c>
      <c r="R358" s="5">
        <f>(P358*0.5+O358*0.3+Q358*0.2 + 9*(CHOOSE(MATCH(D358,{"No Toxic","Toxic"},0),0.01,1)))/2</f>
        <v>0.72798649999999998</v>
      </c>
    </row>
    <row r="359" spans="1:18" x14ac:dyDescent="0.3">
      <c r="A359" t="s">
        <v>413</v>
      </c>
      <c r="B359" t="s">
        <v>12</v>
      </c>
      <c r="C359" t="s">
        <v>13</v>
      </c>
      <c r="D359" t="s">
        <v>14</v>
      </c>
      <c r="E359" t="s">
        <v>21</v>
      </c>
      <c r="F359">
        <v>0.998</v>
      </c>
      <c r="G359" t="s">
        <v>18</v>
      </c>
      <c r="H359">
        <v>0</v>
      </c>
      <c r="I359" s="6">
        <v>0</v>
      </c>
      <c r="J359">
        <v>2.7661621570587158E-3</v>
      </c>
      <c r="K359">
        <v>3.4940000000000002</v>
      </c>
      <c r="N359">
        <f>(CHOOSE(MATCH(D359,{"No Toxic","Toxic"},0),0.01,1))*9</f>
        <v>0.09</v>
      </c>
      <c r="O359" s="3">
        <f>(CHOOSE(MATCH(E359,{"NEG","NEU","POS"},0),1,0.01,-1)*F359*G359 + 3)*1.5</f>
        <v>9.0000000000003411E-3</v>
      </c>
      <c r="P359" s="3">
        <f t="shared" si="10"/>
        <v>0.01</v>
      </c>
      <c r="Q359" s="5">
        <f t="shared" si="11"/>
        <v>0.01</v>
      </c>
      <c r="R359" s="5">
        <f>(P359*0.5+O359*0.3+Q359*0.2 + 9*(CHOOSE(MATCH(D359,{"No Toxic","Toxic"},0),0.01,1)))/2</f>
        <v>4.9850000000000047E-2</v>
      </c>
    </row>
    <row r="360" spans="1:18" x14ac:dyDescent="0.3">
      <c r="A360" t="s">
        <v>414</v>
      </c>
      <c r="B360" t="s">
        <v>12</v>
      </c>
      <c r="C360" t="s">
        <v>13</v>
      </c>
      <c r="D360" t="s">
        <v>14</v>
      </c>
      <c r="E360" t="s">
        <v>15</v>
      </c>
      <c r="F360">
        <v>0.998</v>
      </c>
      <c r="G360" t="s">
        <v>16</v>
      </c>
      <c r="H360">
        <v>0</v>
      </c>
      <c r="I360" s="6">
        <v>0</v>
      </c>
      <c r="J360">
        <v>1.5</v>
      </c>
      <c r="K360">
        <v>0.5</v>
      </c>
      <c r="N360">
        <f>(CHOOSE(MATCH(D360,{"No Toxic","Toxic"},0),0.01,1))*9</f>
        <v>0.09</v>
      </c>
      <c r="O360" s="3">
        <f>(CHOOSE(MATCH(E360,{"NEG","NEU","POS"},0),1,0.01,-1)*F360*G360 + 3)*1.5</f>
        <v>4.5299399999999999</v>
      </c>
      <c r="P360" s="3">
        <f t="shared" si="10"/>
        <v>0.01</v>
      </c>
      <c r="Q360" s="5">
        <f t="shared" si="11"/>
        <v>0.01</v>
      </c>
      <c r="R360" s="5">
        <f>(P360*0.5+O360*0.3+Q360*0.2 + 9*(CHOOSE(MATCH(D360,{"No Toxic","Toxic"},0),0.01,1)))/2</f>
        <v>0.72799099999999994</v>
      </c>
    </row>
    <row r="361" spans="1:18" x14ac:dyDescent="0.3">
      <c r="A361" t="s">
        <v>415</v>
      </c>
      <c r="B361" t="s">
        <v>12</v>
      </c>
      <c r="C361" t="s">
        <v>13</v>
      </c>
      <c r="D361" t="s">
        <v>14</v>
      </c>
      <c r="E361" t="s">
        <v>40</v>
      </c>
      <c r="F361">
        <v>0.999</v>
      </c>
      <c r="G361" t="s">
        <v>18</v>
      </c>
      <c r="H361">
        <v>0</v>
      </c>
      <c r="I361" s="6">
        <v>0</v>
      </c>
      <c r="J361">
        <v>2.9989255964756012</v>
      </c>
      <c r="K361">
        <v>-2.4980000000000002</v>
      </c>
      <c r="N361">
        <f>(CHOOSE(MATCH(D361,{"No Toxic","Toxic"},0),0.01,1))*9</f>
        <v>0.09</v>
      </c>
      <c r="O361" s="3">
        <f>(CHOOSE(MATCH(E361,{"NEG","NEU","POS"},0),1,0.01,-1)*F361*G361 + 3)*1.5</f>
        <v>8.9954999999999998</v>
      </c>
      <c r="P361" s="3">
        <f t="shared" si="10"/>
        <v>0.01</v>
      </c>
      <c r="Q361" s="5">
        <f t="shared" si="11"/>
        <v>0.01</v>
      </c>
      <c r="R361" s="5">
        <f>(P361*0.5+O361*0.3+Q361*0.2 + 9*(CHOOSE(MATCH(D361,{"No Toxic","Toxic"},0),0.01,1)))/2</f>
        <v>1.3978249999999997</v>
      </c>
    </row>
    <row r="362" spans="1:18" x14ac:dyDescent="0.3">
      <c r="A362" t="s">
        <v>416</v>
      </c>
      <c r="B362" t="s">
        <v>12</v>
      </c>
      <c r="C362" t="s">
        <v>13</v>
      </c>
      <c r="D362" t="s">
        <v>14</v>
      </c>
      <c r="E362" t="s">
        <v>21</v>
      </c>
      <c r="F362">
        <v>0.57599999999999996</v>
      </c>
      <c r="G362" t="s">
        <v>22</v>
      </c>
      <c r="H362">
        <v>0</v>
      </c>
      <c r="I362" s="6">
        <v>0</v>
      </c>
      <c r="J362">
        <v>0.63577061891555786</v>
      </c>
      <c r="K362">
        <v>2.2280000000000002</v>
      </c>
      <c r="N362">
        <f>(CHOOSE(MATCH(D362,{"No Toxic","Toxic"},0),0.01,1))*9</f>
        <v>0.09</v>
      </c>
      <c r="O362" s="3">
        <f>(CHOOSE(MATCH(E362,{"NEG","NEU","POS"},0),1,0.01,-1)*F362*G362 + 3)*1.5</f>
        <v>4.5</v>
      </c>
      <c r="P362" s="3">
        <f t="shared" si="10"/>
        <v>0.01</v>
      </c>
      <c r="Q362" s="5">
        <f t="shared" si="11"/>
        <v>0.01</v>
      </c>
      <c r="R362" s="5">
        <f>(P362*0.5+O362*0.3+Q362*0.2 + 9*(CHOOSE(MATCH(D362,{"No Toxic","Toxic"},0),0.01,1)))/2</f>
        <v>0.72349999999999992</v>
      </c>
    </row>
    <row r="363" spans="1:18" x14ac:dyDescent="0.3">
      <c r="A363" t="s">
        <v>417</v>
      </c>
      <c r="B363" t="s">
        <v>12</v>
      </c>
      <c r="C363" t="s">
        <v>13</v>
      </c>
      <c r="D363" t="s">
        <v>14</v>
      </c>
      <c r="E363" t="s">
        <v>15</v>
      </c>
      <c r="F363">
        <v>0.91300000000000003</v>
      </c>
      <c r="G363" t="s">
        <v>18</v>
      </c>
      <c r="H363">
        <v>0</v>
      </c>
      <c r="I363" s="6">
        <v>0</v>
      </c>
      <c r="J363">
        <v>1.5</v>
      </c>
      <c r="K363">
        <v>0.5</v>
      </c>
      <c r="N363">
        <f>(CHOOSE(MATCH(D363,{"No Toxic","Toxic"},0),0.01,1))*9</f>
        <v>0.09</v>
      </c>
      <c r="O363" s="3">
        <f>(CHOOSE(MATCH(E363,{"NEG","NEU","POS"},0),1,0.01,-1)*F363*G363 + 3)*1.5</f>
        <v>4.5410849999999998</v>
      </c>
      <c r="P363" s="3">
        <f t="shared" si="10"/>
        <v>0.01</v>
      </c>
      <c r="Q363" s="5">
        <f t="shared" si="11"/>
        <v>0.01</v>
      </c>
      <c r="R363" s="5">
        <f>(P363*0.5+O363*0.3+Q363*0.2 + 9*(CHOOSE(MATCH(D363,{"No Toxic","Toxic"},0),0.01,1)))/2</f>
        <v>0.72966274999999992</v>
      </c>
    </row>
    <row r="364" spans="1:18" x14ac:dyDescent="0.3">
      <c r="A364" t="s">
        <v>418</v>
      </c>
      <c r="B364" t="s">
        <v>12</v>
      </c>
      <c r="C364" t="s">
        <v>13</v>
      </c>
      <c r="D364" t="s">
        <v>14</v>
      </c>
      <c r="E364" t="s">
        <v>15</v>
      </c>
      <c r="F364">
        <v>0.71499999999999997</v>
      </c>
      <c r="G364" t="s">
        <v>18</v>
      </c>
      <c r="H364">
        <v>0</v>
      </c>
      <c r="I364" s="6">
        <v>0</v>
      </c>
      <c r="J364">
        <v>1.5</v>
      </c>
      <c r="K364">
        <v>0.5</v>
      </c>
      <c r="N364">
        <f>(CHOOSE(MATCH(D364,{"No Toxic","Toxic"},0),0.01,1))*9</f>
        <v>0.09</v>
      </c>
      <c r="O364" s="3">
        <f>(CHOOSE(MATCH(E364,{"NEG","NEU","POS"},0),1,0.01,-1)*F364*G364 + 3)*1.5</f>
        <v>4.5321750000000005</v>
      </c>
      <c r="P364" s="3">
        <f t="shared" si="10"/>
        <v>0.01</v>
      </c>
      <c r="Q364" s="5">
        <f t="shared" si="11"/>
        <v>0.01</v>
      </c>
      <c r="R364" s="5">
        <f>(P364*0.5+O364*0.3+Q364*0.2 + 9*(CHOOSE(MATCH(D364,{"No Toxic","Toxic"},0),0.01,1)))/2</f>
        <v>0.72832625000000006</v>
      </c>
    </row>
    <row r="365" spans="1:18" x14ac:dyDescent="0.3">
      <c r="A365" t="s">
        <v>419</v>
      </c>
      <c r="B365" t="s">
        <v>12</v>
      </c>
      <c r="C365" t="s">
        <v>13</v>
      </c>
      <c r="D365" t="s">
        <v>14</v>
      </c>
      <c r="E365" t="s">
        <v>40</v>
      </c>
      <c r="F365">
        <v>0.99399999999999999</v>
      </c>
      <c r="G365" t="s">
        <v>18</v>
      </c>
      <c r="H365">
        <v>0</v>
      </c>
      <c r="I365" s="6">
        <v>0</v>
      </c>
      <c r="J365">
        <v>2.990858763456345</v>
      </c>
      <c r="K365">
        <v>-2.4820000000000002</v>
      </c>
      <c r="N365">
        <f>(CHOOSE(MATCH(D365,{"No Toxic","Toxic"},0),0.01,1))*9</f>
        <v>0.09</v>
      </c>
      <c r="O365" s="3">
        <f>(CHOOSE(MATCH(E365,{"NEG","NEU","POS"},0),1,0.01,-1)*F365*G365 + 3)*1.5</f>
        <v>8.9730000000000008</v>
      </c>
      <c r="P365" s="3">
        <f t="shared" si="10"/>
        <v>0.01</v>
      </c>
      <c r="Q365" s="5">
        <f t="shared" si="11"/>
        <v>0.01</v>
      </c>
      <c r="R365" s="5">
        <f>(P365*0.5+O365*0.3+Q365*0.2 + 9*(CHOOSE(MATCH(D365,{"No Toxic","Toxic"},0),0.01,1)))/2</f>
        <v>1.3944499999999997</v>
      </c>
    </row>
    <row r="366" spans="1:18" x14ac:dyDescent="0.3">
      <c r="A366" t="s">
        <v>420</v>
      </c>
      <c r="B366" t="s">
        <v>12</v>
      </c>
      <c r="C366" t="s">
        <v>421</v>
      </c>
      <c r="D366" t="s">
        <v>14</v>
      </c>
      <c r="E366" t="s">
        <v>40</v>
      </c>
      <c r="F366">
        <v>0.504</v>
      </c>
      <c r="G366" t="s">
        <v>29</v>
      </c>
      <c r="H366">
        <v>0</v>
      </c>
      <c r="I366" s="6">
        <v>1.25</v>
      </c>
      <c r="J366">
        <v>2.255487978458405</v>
      </c>
      <c r="K366">
        <v>-0.38600000000000001</v>
      </c>
      <c r="N366">
        <f>(CHOOSE(MATCH(D366,{"No Toxic","Toxic"},0),0.01,1))*9</f>
        <v>0.09</v>
      </c>
      <c r="O366" s="3">
        <f>(CHOOSE(MATCH(E366,{"NEG","NEU","POS"},0),1,0.01,-1)*F366*G366 + 3)*1.5</f>
        <v>5.2560000000000002</v>
      </c>
      <c r="P366" s="3">
        <f t="shared" si="10"/>
        <v>0.01</v>
      </c>
      <c r="Q366" s="5">
        <f t="shared" si="11"/>
        <v>0.27777777777777779</v>
      </c>
      <c r="R366" s="5">
        <f>(P366*0.5+O366*0.3+Q366*0.2 + 9*(CHOOSE(MATCH(D366,{"No Toxic","Toxic"},0),0.01,1)))/2</f>
        <v>0.86367777777777777</v>
      </c>
    </row>
    <row r="367" spans="1:18" x14ac:dyDescent="0.3">
      <c r="A367" t="s">
        <v>127</v>
      </c>
      <c r="B367" t="s">
        <v>12</v>
      </c>
      <c r="C367" t="s">
        <v>128</v>
      </c>
      <c r="D367" t="s">
        <v>14</v>
      </c>
      <c r="E367" t="s">
        <v>15</v>
      </c>
      <c r="F367">
        <v>0.98299999999999998</v>
      </c>
      <c r="G367" t="s">
        <v>29</v>
      </c>
      <c r="H367">
        <v>0</v>
      </c>
      <c r="I367" s="6">
        <v>2.6</v>
      </c>
      <c r="J367">
        <v>1.5</v>
      </c>
      <c r="K367">
        <v>1.8</v>
      </c>
      <c r="N367">
        <f>(CHOOSE(MATCH(D367,{"No Toxic","Toxic"},0),0.01,1))*9</f>
        <v>0.09</v>
      </c>
      <c r="O367" s="3">
        <f>(CHOOSE(MATCH(E367,{"NEG","NEU","POS"},0),1,0.01,-1)*F367*G367 + 3)*1.5</f>
        <v>4.5147449999999996</v>
      </c>
      <c r="P367" s="3">
        <f t="shared" si="10"/>
        <v>0.01</v>
      </c>
      <c r="Q367" s="5">
        <f t="shared" si="11"/>
        <v>0.57777777777777783</v>
      </c>
      <c r="R367" s="5">
        <f>(P367*0.5+O367*0.3+Q367*0.2 + 9*(CHOOSE(MATCH(D367,{"No Toxic","Toxic"},0),0.01,1)))/2</f>
        <v>0.78248952777777769</v>
      </c>
    </row>
    <row r="368" spans="1:18" x14ac:dyDescent="0.3">
      <c r="A368" t="s">
        <v>422</v>
      </c>
      <c r="B368" t="s">
        <v>12</v>
      </c>
      <c r="C368" t="s">
        <v>13</v>
      </c>
      <c r="D368" t="s">
        <v>14</v>
      </c>
      <c r="E368" t="s">
        <v>21</v>
      </c>
      <c r="F368">
        <v>0.998</v>
      </c>
      <c r="G368" t="s">
        <v>18</v>
      </c>
      <c r="H368">
        <v>0</v>
      </c>
      <c r="I368" s="6">
        <v>0</v>
      </c>
      <c r="J368">
        <v>3.3103823661804199E-3</v>
      </c>
      <c r="K368">
        <v>3.4929999999999999</v>
      </c>
      <c r="N368">
        <f>(CHOOSE(MATCH(D368,{"No Toxic","Toxic"},0),0.01,1))*9</f>
        <v>0.09</v>
      </c>
      <c r="O368" s="3">
        <f>(CHOOSE(MATCH(E368,{"NEG","NEU","POS"},0),1,0.01,-1)*F368*G368 + 3)*1.5</f>
        <v>9.0000000000003411E-3</v>
      </c>
      <c r="P368" s="3">
        <f t="shared" si="10"/>
        <v>0.01</v>
      </c>
      <c r="Q368" s="5">
        <f t="shared" si="11"/>
        <v>0.01</v>
      </c>
      <c r="R368" s="5">
        <f>(P368*0.5+O368*0.3+Q368*0.2 + 9*(CHOOSE(MATCH(D368,{"No Toxic","Toxic"},0),0.01,1)))/2</f>
        <v>4.9850000000000047E-2</v>
      </c>
    </row>
    <row r="369" spans="1:18" x14ac:dyDescent="0.3">
      <c r="A369" t="s">
        <v>423</v>
      </c>
      <c r="B369" t="s">
        <v>12</v>
      </c>
      <c r="C369" t="s">
        <v>424</v>
      </c>
      <c r="D369" t="s">
        <v>14</v>
      </c>
      <c r="E369" t="s">
        <v>21</v>
      </c>
      <c r="F369">
        <v>0.999</v>
      </c>
      <c r="G369" t="s">
        <v>18</v>
      </c>
      <c r="H369">
        <v>0</v>
      </c>
      <c r="I369" s="6">
        <v>1.1000000000000001</v>
      </c>
      <c r="J369">
        <v>1.932442188262939E-3</v>
      </c>
      <c r="K369">
        <v>4.0460000000000003</v>
      </c>
      <c r="N369">
        <f>(CHOOSE(MATCH(D369,{"No Toxic","Toxic"},0),0.01,1))*9</f>
        <v>0.09</v>
      </c>
      <c r="O369" s="3">
        <f>(CHOOSE(MATCH(E369,{"NEG","NEU","POS"},0),1,0.01,-1)*F369*G369 + 3)*1.5</f>
        <v>4.5000000000001705E-3</v>
      </c>
      <c r="P369" s="3">
        <f t="shared" si="10"/>
        <v>0.01</v>
      </c>
      <c r="Q369" s="5">
        <f t="shared" si="11"/>
        <v>0.73333333333333339</v>
      </c>
      <c r="R369" s="5">
        <f>(P369*0.5+O369*0.3+Q369*0.2 + 9*(CHOOSE(MATCH(D369,{"No Toxic","Toxic"},0),0.01,1)))/2</f>
        <v>0.12150833333333337</v>
      </c>
    </row>
    <row r="370" spans="1:18" x14ac:dyDescent="0.3">
      <c r="A370" t="s">
        <v>425</v>
      </c>
      <c r="B370" t="s">
        <v>12</v>
      </c>
      <c r="C370" t="s">
        <v>13</v>
      </c>
      <c r="D370" t="s">
        <v>14</v>
      </c>
      <c r="E370" t="s">
        <v>15</v>
      </c>
      <c r="F370">
        <v>0.97</v>
      </c>
      <c r="G370" t="s">
        <v>22</v>
      </c>
      <c r="H370">
        <v>0</v>
      </c>
      <c r="I370" s="6">
        <v>0</v>
      </c>
      <c r="J370">
        <v>1.5</v>
      </c>
      <c r="K370">
        <v>0.5</v>
      </c>
      <c r="N370">
        <f>(CHOOSE(MATCH(D370,{"No Toxic","Toxic"},0),0.01,1))*9</f>
        <v>0.09</v>
      </c>
      <c r="O370" s="3">
        <f>(CHOOSE(MATCH(E370,{"NEG","NEU","POS"},0),1,0.01,-1)*F370*G370 + 3)*1.5</f>
        <v>4.5</v>
      </c>
      <c r="P370" s="3">
        <f t="shared" si="10"/>
        <v>0.01</v>
      </c>
      <c r="Q370" s="5">
        <f t="shared" si="11"/>
        <v>0.01</v>
      </c>
      <c r="R370" s="5">
        <f>(P370*0.5+O370*0.3+Q370*0.2 + 9*(CHOOSE(MATCH(D370,{"No Toxic","Toxic"},0),0.01,1)))/2</f>
        <v>0.72349999999999992</v>
      </c>
    </row>
    <row r="371" spans="1:18" x14ac:dyDescent="0.3">
      <c r="A371" t="s">
        <v>426</v>
      </c>
      <c r="B371" t="s">
        <v>12</v>
      </c>
      <c r="C371" t="s">
        <v>13</v>
      </c>
      <c r="D371" t="s">
        <v>14</v>
      </c>
      <c r="E371" t="s">
        <v>21</v>
      </c>
      <c r="F371">
        <v>0.67</v>
      </c>
      <c r="G371" t="s">
        <v>18</v>
      </c>
      <c r="H371">
        <v>0</v>
      </c>
      <c r="I371" s="6">
        <v>0</v>
      </c>
      <c r="J371">
        <v>0.4945862889289856</v>
      </c>
      <c r="K371">
        <v>2.5110000000000001</v>
      </c>
      <c r="N371">
        <f>(CHOOSE(MATCH(D371,{"No Toxic","Toxic"},0),0.01,1))*9</f>
        <v>0.09</v>
      </c>
      <c r="O371" s="3">
        <f>(CHOOSE(MATCH(E371,{"NEG","NEU","POS"},0),1,0.01,-1)*F371*G371 + 3)*1.5</f>
        <v>1.4849999999999997</v>
      </c>
      <c r="P371" s="3">
        <f t="shared" si="10"/>
        <v>0.01</v>
      </c>
      <c r="Q371" s="5">
        <f t="shared" si="11"/>
        <v>0.01</v>
      </c>
      <c r="R371" s="5">
        <f>(P371*0.5+O371*0.3+Q371*0.2 + 9*(CHOOSE(MATCH(D371,{"No Toxic","Toxic"},0),0.01,1)))/2</f>
        <v>0.27124999999999994</v>
      </c>
    </row>
    <row r="372" spans="1:18" x14ac:dyDescent="0.3">
      <c r="A372" t="s">
        <v>427</v>
      </c>
      <c r="B372" t="s">
        <v>12</v>
      </c>
      <c r="C372" t="s">
        <v>13</v>
      </c>
      <c r="D372" t="s">
        <v>14</v>
      </c>
      <c r="E372" t="s">
        <v>21</v>
      </c>
      <c r="F372">
        <v>0.97799999999999998</v>
      </c>
      <c r="G372" t="s">
        <v>29</v>
      </c>
      <c r="H372">
        <v>0</v>
      </c>
      <c r="I372" s="6">
        <v>0</v>
      </c>
      <c r="J372">
        <v>3.2448291778564453E-2</v>
      </c>
      <c r="K372">
        <v>3.4350000000000001</v>
      </c>
      <c r="N372">
        <f>(CHOOSE(MATCH(D372,{"No Toxic","Toxic"},0),0.01,1))*9</f>
        <v>0.09</v>
      </c>
      <c r="O372" s="3">
        <f>(CHOOSE(MATCH(E372,{"NEG","NEU","POS"},0),1,0.01,-1)*F372*G372 + 3)*1.5</f>
        <v>3.0330000000000004</v>
      </c>
      <c r="P372" s="3">
        <f t="shared" si="10"/>
        <v>0.01</v>
      </c>
      <c r="Q372" s="5">
        <f t="shared" si="11"/>
        <v>0.01</v>
      </c>
      <c r="R372" s="5">
        <f>(P372*0.5+O372*0.3+Q372*0.2 + 9*(CHOOSE(MATCH(D372,{"No Toxic","Toxic"},0),0.01,1)))/2</f>
        <v>0.50345000000000006</v>
      </c>
    </row>
    <row r="373" spans="1:18" x14ac:dyDescent="0.3">
      <c r="A373" t="s">
        <v>428</v>
      </c>
      <c r="B373" t="s">
        <v>12</v>
      </c>
      <c r="C373" t="s">
        <v>24</v>
      </c>
      <c r="D373" t="s">
        <v>14</v>
      </c>
      <c r="E373" t="s">
        <v>15</v>
      </c>
      <c r="F373">
        <v>0.82199999999999995</v>
      </c>
      <c r="G373" t="s">
        <v>16</v>
      </c>
      <c r="H373">
        <v>0</v>
      </c>
      <c r="I373" s="6">
        <v>0.1</v>
      </c>
      <c r="J373">
        <v>1.5</v>
      </c>
      <c r="K373">
        <v>0.55000000000000004</v>
      </c>
      <c r="N373">
        <f>(CHOOSE(MATCH(D373,{"No Toxic","Toxic"},0),0.01,1))*9</f>
        <v>0.09</v>
      </c>
      <c r="O373" s="3">
        <f>(CHOOSE(MATCH(E373,{"NEG","NEU","POS"},0),1,0.01,-1)*F373*G373 + 3)*1.5</f>
        <v>4.5246599999999999</v>
      </c>
      <c r="P373" s="3">
        <f t="shared" si="10"/>
        <v>0.01</v>
      </c>
      <c r="Q373" s="5">
        <f t="shared" si="11"/>
        <v>4.4444444444444446E-2</v>
      </c>
      <c r="R373" s="5">
        <f>(P373*0.5+O373*0.3+Q373*0.2 + 9*(CHOOSE(MATCH(D373,{"No Toxic","Toxic"},0),0.01,1)))/2</f>
        <v>0.7306434444444444</v>
      </c>
    </row>
    <row r="374" spans="1:18" x14ac:dyDescent="0.3">
      <c r="A374" t="s">
        <v>429</v>
      </c>
      <c r="B374" t="s">
        <v>12</v>
      </c>
      <c r="C374" t="s">
        <v>430</v>
      </c>
      <c r="D374" t="s">
        <v>14</v>
      </c>
      <c r="E374" t="s">
        <v>15</v>
      </c>
      <c r="F374">
        <v>0.92100000000000004</v>
      </c>
      <c r="G374" t="s">
        <v>18</v>
      </c>
      <c r="H374">
        <v>0</v>
      </c>
      <c r="I374" s="6">
        <v>5</v>
      </c>
      <c r="J374">
        <v>1.5</v>
      </c>
      <c r="K374">
        <v>3</v>
      </c>
      <c r="N374">
        <f>(CHOOSE(MATCH(D374,{"No Toxic","Toxic"},0),0.01,1))*9</f>
        <v>0.09</v>
      </c>
      <c r="O374" s="3">
        <f>(CHOOSE(MATCH(E374,{"NEG","NEU","POS"},0),1,0.01,-1)*F374*G374 + 3)*1.5</f>
        <v>4.5414449999999995</v>
      </c>
      <c r="P374" s="3">
        <f t="shared" si="10"/>
        <v>0.01</v>
      </c>
      <c r="Q374" s="5">
        <f t="shared" si="11"/>
        <v>3.3333333333333335</v>
      </c>
      <c r="R374" s="5">
        <f>(P374*0.5+O374*0.3+Q374*0.2 + 9*(CHOOSE(MATCH(D374,{"No Toxic","Toxic"},0),0.01,1)))/2</f>
        <v>1.0620500833333333</v>
      </c>
    </row>
    <row r="375" spans="1:18" x14ac:dyDescent="0.3">
      <c r="A375" t="s">
        <v>431</v>
      </c>
      <c r="B375" t="s">
        <v>12</v>
      </c>
      <c r="C375" t="s">
        <v>13</v>
      </c>
      <c r="D375" t="s">
        <v>14</v>
      </c>
      <c r="E375" t="s">
        <v>21</v>
      </c>
      <c r="F375">
        <v>0.999</v>
      </c>
      <c r="G375" t="s">
        <v>18</v>
      </c>
      <c r="H375">
        <v>0</v>
      </c>
      <c r="I375" s="6">
        <v>0</v>
      </c>
      <c r="J375">
        <v>1.7456710338592529E-3</v>
      </c>
      <c r="K375">
        <v>3.4969999999999999</v>
      </c>
      <c r="N375">
        <f>(CHOOSE(MATCH(D375,{"No Toxic","Toxic"},0),0.01,1))*9</f>
        <v>0.09</v>
      </c>
      <c r="O375" s="3">
        <f>(CHOOSE(MATCH(E375,{"NEG","NEU","POS"},0),1,0.01,-1)*F375*G375 + 3)*1.5</f>
        <v>4.5000000000001705E-3</v>
      </c>
      <c r="P375" s="3">
        <f t="shared" si="10"/>
        <v>0.01</v>
      </c>
      <c r="Q375" s="5">
        <f t="shared" si="11"/>
        <v>0.01</v>
      </c>
      <c r="R375" s="5">
        <f>(P375*0.5+O375*0.3+Q375*0.2 + 9*(CHOOSE(MATCH(D375,{"No Toxic","Toxic"},0),0.01,1)))/2</f>
        <v>4.9175000000000024E-2</v>
      </c>
    </row>
    <row r="376" spans="1:18" x14ac:dyDescent="0.3">
      <c r="A376" t="s">
        <v>432</v>
      </c>
      <c r="B376" t="s">
        <v>12</v>
      </c>
      <c r="C376" t="s">
        <v>13</v>
      </c>
      <c r="D376" t="s">
        <v>14</v>
      </c>
      <c r="E376" t="s">
        <v>15</v>
      </c>
      <c r="F376">
        <v>0.998</v>
      </c>
      <c r="G376" t="s">
        <v>18</v>
      </c>
      <c r="H376">
        <v>0</v>
      </c>
      <c r="I376" s="6">
        <v>0</v>
      </c>
      <c r="J376">
        <v>1.5</v>
      </c>
      <c r="K376">
        <v>0.5</v>
      </c>
      <c r="N376">
        <f>(CHOOSE(MATCH(D376,{"No Toxic","Toxic"},0),0.01,1))*9</f>
        <v>0.09</v>
      </c>
      <c r="O376" s="3">
        <f>(CHOOSE(MATCH(E376,{"NEG","NEU","POS"},0),1,0.01,-1)*F376*G376 + 3)*1.5</f>
        <v>4.5449099999999998</v>
      </c>
      <c r="P376" s="3">
        <f t="shared" si="10"/>
        <v>0.01</v>
      </c>
      <c r="Q376" s="5">
        <f t="shared" si="11"/>
        <v>0.01</v>
      </c>
      <c r="R376" s="5">
        <f>(P376*0.5+O376*0.3+Q376*0.2 + 9*(CHOOSE(MATCH(D376,{"No Toxic","Toxic"},0),0.01,1)))/2</f>
        <v>0.73023649999999996</v>
      </c>
    </row>
    <row r="377" spans="1:18" x14ac:dyDescent="0.3">
      <c r="A377" t="s">
        <v>433</v>
      </c>
      <c r="B377" t="s">
        <v>12</v>
      </c>
      <c r="C377" t="s">
        <v>13</v>
      </c>
      <c r="D377" t="s">
        <v>14</v>
      </c>
      <c r="E377" t="s">
        <v>21</v>
      </c>
      <c r="F377">
        <v>0.999</v>
      </c>
      <c r="G377" t="s">
        <v>18</v>
      </c>
      <c r="H377">
        <v>0</v>
      </c>
      <c r="I377" s="6">
        <v>0</v>
      </c>
      <c r="J377">
        <v>1.7637312412261961E-3</v>
      </c>
      <c r="K377">
        <v>3.496</v>
      </c>
      <c r="N377">
        <f>(CHOOSE(MATCH(D377,{"No Toxic","Toxic"},0),0.01,1))*9</f>
        <v>0.09</v>
      </c>
      <c r="O377" s="3">
        <f>(CHOOSE(MATCH(E377,{"NEG","NEU","POS"},0),1,0.01,-1)*F377*G377 + 3)*1.5</f>
        <v>4.5000000000001705E-3</v>
      </c>
      <c r="P377" s="3">
        <f t="shared" si="10"/>
        <v>0.01</v>
      </c>
      <c r="Q377" s="5">
        <f t="shared" si="11"/>
        <v>0.01</v>
      </c>
      <c r="R377" s="5">
        <f>(P377*0.5+O377*0.3+Q377*0.2 + 9*(CHOOSE(MATCH(D377,{"No Toxic","Toxic"},0),0.01,1)))/2</f>
        <v>4.9175000000000024E-2</v>
      </c>
    </row>
    <row r="378" spans="1:18" x14ac:dyDescent="0.3">
      <c r="A378" t="s">
        <v>434</v>
      </c>
      <c r="B378" t="s">
        <v>12</v>
      </c>
      <c r="C378" t="s">
        <v>13</v>
      </c>
      <c r="D378" t="s">
        <v>14</v>
      </c>
      <c r="E378" t="s">
        <v>15</v>
      </c>
      <c r="F378">
        <v>0.98799999999999999</v>
      </c>
      <c r="G378" t="s">
        <v>18</v>
      </c>
      <c r="H378">
        <v>0</v>
      </c>
      <c r="I378" s="6">
        <v>0</v>
      </c>
      <c r="J378">
        <v>1.5</v>
      </c>
      <c r="K378">
        <v>0.5</v>
      </c>
      <c r="N378">
        <f>(CHOOSE(MATCH(D378,{"No Toxic","Toxic"},0),0.01,1))*9</f>
        <v>0.09</v>
      </c>
      <c r="O378" s="3">
        <f>(CHOOSE(MATCH(E378,{"NEG","NEU","POS"},0),1,0.01,-1)*F378*G378 + 3)*1.5</f>
        <v>4.5444599999999999</v>
      </c>
      <c r="P378" s="3">
        <f t="shared" si="10"/>
        <v>0.01</v>
      </c>
      <c r="Q378" s="5">
        <f t="shared" si="11"/>
        <v>0.01</v>
      </c>
      <c r="R378" s="5">
        <f>(P378*0.5+O378*0.3+Q378*0.2 + 9*(CHOOSE(MATCH(D378,{"No Toxic","Toxic"},0),0.01,1)))/2</f>
        <v>0.73016899999999996</v>
      </c>
    </row>
    <row r="379" spans="1:18" x14ac:dyDescent="0.3">
      <c r="A379" t="s">
        <v>435</v>
      </c>
      <c r="B379" t="s">
        <v>12</v>
      </c>
      <c r="C379" t="s">
        <v>24</v>
      </c>
      <c r="D379" t="s">
        <v>14</v>
      </c>
      <c r="E379" t="s">
        <v>15</v>
      </c>
      <c r="F379">
        <v>0.96299999999999997</v>
      </c>
      <c r="G379" t="s">
        <v>29</v>
      </c>
      <c r="H379">
        <v>0</v>
      </c>
      <c r="I379" s="6">
        <v>0.1</v>
      </c>
      <c r="J379">
        <v>1.5</v>
      </c>
      <c r="K379">
        <v>0.55000000000000004</v>
      </c>
      <c r="N379">
        <f>(CHOOSE(MATCH(D379,{"No Toxic","Toxic"},0),0.01,1))*9</f>
        <v>0.09</v>
      </c>
      <c r="O379" s="3">
        <f>(CHOOSE(MATCH(E379,{"NEG","NEU","POS"},0),1,0.01,-1)*F379*G379 + 3)*1.5</f>
        <v>4.5144450000000003</v>
      </c>
      <c r="P379" s="3">
        <f t="shared" si="10"/>
        <v>0.01</v>
      </c>
      <c r="Q379" s="5">
        <f t="shared" si="11"/>
        <v>2.2222222222222223E-2</v>
      </c>
      <c r="R379" s="5">
        <f>(P379*0.5+O379*0.3+Q379*0.2 + 9*(CHOOSE(MATCH(D379,{"No Toxic","Toxic"},0),0.01,1)))/2</f>
        <v>0.72688897222222226</v>
      </c>
    </row>
    <row r="380" spans="1:18" x14ac:dyDescent="0.3">
      <c r="A380" t="s">
        <v>436</v>
      </c>
      <c r="B380" t="s">
        <v>12</v>
      </c>
      <c r="C380" t="s">
        <v>13</v>
      </c>
      <c r="D380" t="s">
        <v>14</v>
      </c>
      <c r="E380" t="s">
        <v>15</v>
      </c>
      <c r="F380">
        <v>0.99199999999999999</v>
      </c>
      <c r="G380" t="s">
        <v>18</v>
      </c>
      <c r="H380">
        <v>0</v>
      </c>
      <c r="I380" s="6">
        <v>0</v>
      </c>
      <c r="J380">
        <v>1.5</v>
      </c>
      <c r="K380">
        <v>0.5</v>
      </c>
      <c r="N380">
        <f>(CHOOSE(MATCH(D380,{"No Toxic","Toxic"},0),0.01,1))*9</f>
        <v>0.09</v>
      </c>
      <c r="O380" s="3">
        <f>(CHOOSE(MATCH(E380,{"NEG","NEU","POS"},0),1,0.01,-1)*F380*G380 + 3)*1.5</f>
        <v>4.5446400000000002</v>
      </c>
      <c r="P380" s="3">
        <f t="shared" si="10"/>
        <v>0.01</v>
      </c>
      <c r="Q380" s="5">
        <f t="shared" si="11"/>
        <v>0.01</v>
      </c>
      <c r="R380" s="5">
        <f>(P380*0.5+O380*0.3+Q380*0.2 + 9*(CHOOSE(MATCH(D380,{"No Toxic","Toxic"},0),0.01,1)))/2</f>
        <v>0.73019599999999996</v>
      </c>
    </row>
    <row r="381" spans="1:18" x14ac:dyDescent="0.3">
      <c r="A381" t="s">
        <v>437</v>
      </c>
      <c r="B381" t="s">
        <v>12</v>
      </c>
      <c r="C381" t="s">
        <v>13</v>
      </c>
      <c r="D381" t="s">
        <v>14</v>
      </c>
      <c r="E381" t="s">
        <v>15</v>
      </c>
      <c r="F381">
        <v>0.997</v>
      </c>
      <c r="G381" t="s">
        <v>29</v>
      </c>
      <c r="H381">
        <v>0</v>
      </c>
      <c r="I381" s="6">
        <v>0</v>
      </c>
      <c r="J381">
        <v>1.5</v>
      </c>
      <c r="K381">
        <v>0.5</v>
      </c>
      <c r="N381">
        <f>(CHOOSE(MATCH(D381,{"No Toxic","Toxic"},0),0.01,1))*9</f>
        <v>0.09</v>
      </c>
      <c r="O381" s="3">
        <f>(CHOOSE(MATCH(E381,{"NEG","NEU","POS"},0),1,0.01,-1)*F381*G381 + 3)*1.5</f>
        <v>4.5149550000000005</v>
      </c>
      <c r="P381" s="3">
        <f t="shared" si="10"/>
        <v>0.01</v>
      </c>
      <c r="Q381" s="5">
        <f t="shared" si="11"/>
        <v>0.01</v>
      </c>
      <c r="R381" s="5">
        <f>(P381*0.5+O381*0.3+Q381*0.2 + 9*(CHOOSE(MATCH(D381,{"No Toxic","Toxic"},0),0.01,1)))/2</f>
        <v>0.72574325000000006</v>
      </c>
    </row>
    <row r="382" spans="1:18" x14ac:dyDescent="0.3">
      <c r="A382" t="s">
        <v>438</v>
      </c>
      <c r="B382" t="s">
        <v>12</v>
      </c>
      <c r="C382" t="s">
        <v>24</v>
      </c>
      <c r="D382" t="s">
        <v>14</v>
      </c>
      <c r="E382" t="s">
        <v>15</v>
      </c>
      <c r="F382">
        <v>0.70399999999999996</v>
      </c>
      <c r="G382" t="s">
        <v>29</v>
      </c>
      <c r="H382">
        <v>0</v>
      </c>
      <c r="I382" s="6">
        <v>0.1</v>
      </c>
      <c r="J382">
        <v>1.5</v>
      </c>
      <c r="K382">
        <v>0.55000000000000004</v>
      </c>
      <c r="N382">
        <f>(CHOOSE(MATCH(D382,{"No Toxic","Toxic"},0),0.01,1))*9</f>
        <v>0.09</v>
      </c>
      <c r="O382" s="3">
        <f>(CHOOSE(MATCH(E382,{"NEG","NEU","POS"},0),1,0.01,-1)*F382*G382 + 3)*1.5</f>
        <v>4.5105599999999999</v>
      </c>
      <c r="P382" s="3">
        <f t="shared" si="10"/>
        <v>0.01</v>
      </c>
      <c r="Q382" s="5">
        <f t="shared" si="11"/>
        <v>2.2222222222222223E-2</v>
      </c>
      <c r="R382" s="5">
        <f>(P382*0.5+O382*0.3+Q382*0.2 + 9*(CHOOSE(MATCH(D382,{"No Toxic","Toxic"},0),0.01,1)))/2</f>
        <v>0.72630622222222219</v>
      </c>
    </row>
    <row r="383" spans="1:18" x14ac:dyDescent="0.3">
      <c r="A383" t="s">
        <v>439</v>
      </c>
      <c r="B383" t="s">
        <v>12</v>
      </c>
      <c r="C383" t="s">
        <v>440</v>
      </c>
      <c r="D383" t="s">
        <v>14</v>
      </c>
      <c r="E383" t="s">
        <v>21</v>
      </c>
      <c r="F383">
        <v>0.93</v>
      </c>
      <c r="G383" t="s">
        <v>18</v>
      </c>
      <c r="H383">
        <v>0</v>
      </c>
      <c r="I383" s="6">
        <v>5</v>
      </c>
      <c r="J383">
        <v>0.1051066517829895</v>
      </c>
      <c r="K383">
        <v>5.79</v>
      </c>
      <c r="N383">
        <f>(CHOOSE(MATCH(D383,{"No Toxic","Toxic"},0),0.01,1))*9</f>
        <v>0.09</v>
      </c>
      <c r="O383" s="3">
        <f>(CHOOSE(MATCH(E383,{"NEG","NEU","POS"},0),1,0.01,-1)*F383*G383 + 3)*1.5</f>
        <v>0.31499999999999995</v>
      </c>
      <c r="P383" s="3">
        <f t="shared" si="10"/>
        <v>0.01</v>
      </c>
      <c r="Q383" s="5">
        <f t="shared" si="11"/>
        <v>3.3333333333333335</v>
      </c>
      <c r="R383" s="5">
        <f>(P383*0.5+O383*0.3+Q383*0.2 + 9*(CHOOSE(MATCH(D383,{"No Toxic","Toxic"},0),0.01,1)))/2</f>
        <v>0.42808333333333337</v>
      </c>
    </row>
    <row r="384" spans="1:18" x14ac:dyDescent="0.3">
      <c r="A384" t="s">
        <v>441</v>
      </c>
      <c r="B384" t="s">
        <v>12</v>
      </c>
      <c r="C384" t="s">
        <v>13</v>
      </c>
      <c r="D384" t="s">
        <v>14</v>
      </c>
      <c r="E384" t="s">
        <v>40</v>
      </c>
      <c r="F384">
        <v>0.999</v>
      </c>
      <c r="G384" t="s">
        <v>22</v>
      </c>
      <c r="H384">
        <v>0</v>
      </c>
      <c r="I384" s="6">
        <v>0</v>
      </c>
      <c r="J384">
        <v>2.9989766478538509</v>
      </c>
      <c r="K384">
        <v>-2.4980000000000002</v>
      </c>
      <c r="N384">
        <f>(CHOOSE(MATCH(D384,{"No Toxic","Toxic"},0),0.01,1))*9</f>
        <v>0.09</v>
      </c>
      <c r="O384" s="3">
        <f>(CHOOSE(MATCH(E384,{"NEG","NEU","POS"},0),1,0.01,-1)*F384*G384 + 3)*1.5</f>
        <v>4.5</v>
      </c>
      <c r="P384" s="3">
        <f t="shared" si="10"/>
        <v>0.01</v>
      </c>
      <c r="Q384" s="5">
        <f t="shared" si="11"/>
        <v>0.01</v>
      </c>
      <c r="R384" s="5">
        <f>(P384*0.5+O384*0.3+Q384*0.2 + 9*(CHOOSE(MATCH(D384,{"No Toxic","Toxic"},0),0.01,1)))/2</f>
        <v>0.72349999999999992</v>
      </c>
    </row>
    <row r="385" spans="1:18" x14ac:dyDescent="0.3">
      <c r="A385" t="s">
        <v>442</v>
      </c>
      <c r="B385" t="s">
        <v>12</v>
      </c>
      <c r="C385" t="s">
        <v>13</v>
      </c>
      <c r="D385" t="s">
        <v>14</v>
      </c>
      <c r="E385" t="s">
        <v>15</v>
      </c>
      <c r="F385">
        <v>0.79200000000000004</v>
      </c>
      <c r="G385" t="s">
        <v>18</v>
      </c>
      <c r="H385">
        <v>0</v>
      </c>
      <c r="I385" s="6">
        <v>0</v>
      </c>
      <c r="J385">
        <v>1.5</v>
      </c>
      <c r="K385">
        <v>0.5</v>
      </c>
      <c r="N385">
        <f>(CHOOSE(MATCH(D385,{"No Toxic","Toxic"},0),0.01,1))*9</f>
        <v>0.09</v>
      </c>
      <c r="O385" s="3">
        <f>(CHOOSE(MATCH(E385,{"NEG","NEU","POS"},0),1,0.01,-1)*F385*G385 + 3)*1.5</f>
        <v>4.5356399999999999</v>
      </c>
      <c r="P385" s="3">
        <f t="shared" si="10"/>
        <v>0.01</v>
      </c>
      <c r="Q385" s="5">
        <f t="shared" si="11"/>
        <v>0.01</v>
      </c>
      <c r="R385" s="5">
        <f>(P385*0.5+O385*0.3+Q385*0.2 + 9*(CHOOSE(MATCH(D385,{"No Toxic","Toxic"},0),0.01,1)))/2</f>
        <v>0.72884599999999999</v>
      </c>
    </row>
    <row r="386" spans="1:18" x14ac:dyDescent="0.3">
      <c r="A386" t="s">
        <v>443</v>
      </c>
      <c r="B386" t="s">
        <v>12</v>
      </c>
      <c r="C386" t="s">
        <v>13</v>
      </c>
      <c r="D386" t="s">
        <v>14</v>
      </c>
      <c r="E386" t="s">
        <v>21</v>
      </c>
      <c r="F386">
        <v>0.96199999999999997</v>
      </c>
      <c r="G386" t="s">
        <v>22</v>
      </c>
      <c r="H386">
        <v>0</v>
      </c>
      <c r="I386" s="6">
        <v>0</v>
      </c>
      <c r="J386">
        <v>5.6899935007095337E-2</v>
      </c>
      <c r="K386">
        <v>3.3860000000000001</v>
      </c>
      <c r="N386">
        <f>(CHOOSE(MATCH(D386,{"No Toxic","Toxic"},0),0.01,1))*9</f>
        <v>0.09</v>
      </c>
      <c r="O386" s="3">
        <f>(CHOOSE(MATCH(E386,{"NEG","NEU","POS"},0),1,0.01,-1)*F386*G386 + 3)*1.5</f>
        <v>4.5</v>
      </c>
      <c r="P386" s="3">
        <f t="shared" si="10"/>
        <v>0.01</v>
      </c>
      <c r="Q386" s="5">
        <f t="shared" si="11"/>
        <v>0.01</v>
      </c>
      <c r="R386" s="5">
        <f>(P386*0.5+O386*0.3+Q386*0.2 + 9*(CHOOSE(MATCH(D386,{"No Toxic","Toxic"},0),0.01,1)))/2</f>
        <v>0.72349999999999992</v>
      </c>
    </row>
    <row r="387" spans="1:18" x14ac:dyDescent="0.3">
      <c r="A387" t="s">
        <v>444</v>
      </c>
      <c r="B387" t="s">
        <v>12</v>
      </c>
      <c r="C387" t="s">
        <v>13</v>
      </c>
      <c r="D387" t="s">
        <v>14</v>
      </c>
      <c r="E387" t="s">
        <v>40</v>
      </c>
      <c r="F387">
        <v>0.999</v>
      </c>
      <c r="G387" t="s">
        <v>18</v>
      </c>
      <c r="H387">
        <v>0</v>
      </c>
      <c r="I387" s="6">
        <v>0</v>
      </c>
      <c r="J387">
        <v>2.998768955469131</v>
      </c>
      <c r="K387">
        <v>-2.4980000000000002</v>
      </c>
      <c r="N387">
        <f>(CHOOSE(MATCH(D387,{"No Toxic","Toxic"},0),0.01,1))*9</f>
        <v>0.09</v>
      </c>
      <c r="O387" s="3">
        <f>(CHOOSE(MATCH(E387,{"NEG","NEU","POS"},0),1,0.01,-1)*F387*G387 + 3)*1.5</f>
        <v>8.9954999999999998</v>
      </c>
      <c r="P387" s="3">
        <f t="shared" ref="P387:P450" si="12">IF(G387*H387=0,0.01,G387*H387)</f>
        <v>0.01</v>
      </c>
      <c r="Q387" s="5">
        <f t="shared" ref="Q387:Q450" si="13">IF(I387*G387/4.5=0,0.01,I387*G387/4.5)</f>
        <v>0.01</v>
      </c>
      <c r="R387" s="5">
        <f>(P387*0.5+O387*0.3+Q387*0.2 + 9*(CHOOSE(MATCH(D387,{"No Toxic","Toxic"},0),0.01,1)))/2</f>
        <v>1.3978249999999997</v>
      </c>
    </row>
    <row r="388" spans="1:18" x14ac:dyDescent="0.3">
      <c r="A388" t="s">
        <v>445</v>
      </c>
      <c r="B388" t="s">
        <v>12</v>
      </c>
      <c r="C388" t="s">
        <v>13</v>
      </c>
      <c r="D388" t="s">
        <v>14</v>
      </c>
      <c r="E388" t="s">
        <v>21</v>
      </c>
      <c r="F388">
        <v>0.98799999999999999</v>
      </c>
      <c r="G388" t="s">
        <v>22</v>
      </c>
      <c r="H388">
        <v>0</v>
      </c>
      <c r="I388" s="6">
        <v>0</v>
      </c>
      <c r="J388">
        <v>1.8667906522750851E-2</v>
      </c>
      <c r="K388">
        <v>3.4630000000000001</v>
      </c>
      <c r="N388">
        <f>(CHOOSE(MATCH(D388,{"No Toxic","Toxic"},0),0.01,1))*9</f>
        <v>0.09</v>
      </c>
      <c r="O388" s="3">
        <f>(CHOOSE(MATCH(E388,{"NEG","NEU","POS"},0),1,0.01,-1)*F388*G388 + 3)*1.5</f>
        <v>4.5</v>
      </c>
      <c r="P388" s="3">
        <f t="shared" si="12"/>
        <v>0.01</v>
      </c>
      <c r="Q388" s="5">
        <f t="shared" si="13"/>
        <v>0.01</v>
      </c>
      <c r="R388" s="5">
        <f>(P388*0.5+O388*0.3+Q388*0.2 + 9*(CHOOSE(MATCH(D388,{"No Toxic","Toxic"},0),0.01,1)))/2</f>
        <v>0.72349999999999992</v>
      </c>
    </row>
    <row r="389" spans="1:18" x14ac:dyDescent="0.3">
      <c r="A389" t="s">
        <v>446</v>
      </c>
      <c r="B389" t="s">
        <v>12</v>
      </c>
      <c r="C389" t="s">
        <v>13</v>
      </c>
      <c r="D389" t="s">
        <v>14</v>
      </c>
      <c r="E389" t="s">
        <v>21</v>
      </c>
      <c r="F389">
        <v>0.997</v>
      </c>
      <c r="G389" t="s">
        <v>29</v>
      </c>
      <c r="H389">
        <v>0</v>
      </c>
      <c r="I389" s="6">
        <v>0</v>
      </c>
      <c r="J389">
        <v>5.0544440746307373E-3</v>
      </c>
      <c r="K389">
        <v>3.49</v>
      </c>
      <c r="N389">
        <f>(CHOOSE(MATCH(D389,{"No Toxic","Toxic"},0),0.01,1))*9</f>
        <v>0.09</v>
      </c>
      <c r="O389" s="3">
        <f>(CHOOSE(MATCH(E389,{"NEG","NEU","POS"},0),1,0.01,-1)*F389*G389 + 3)*1.5</f>
        <v>3.0045000000000002</v>
      </c>
      <c r="P389" s="3">
        <f t="shared" si="12"/>
        <v>0.01</v>
      </c>
      <c r="Q389" s="5">
        <f t="shared" si="13"/>
        <v>0.01</v>
      </c>
      <c r="R389" s="5">
        <f>(P389*0.5+O389*0.3+Q389*0.2 + 9*(CHOOSE(MATCH(D389,{"No Toxic","Toxic"},0),0.01,1)))/2</f>
        <v>0.49917499999999998</v>
      </c>
    </row>
    <row r="390" spans="1:18" x14ac:dyDescent="0.3">
      <c r="A390" t="s">
        <v>447</v>
      </c>
      <c r="B390" t="s">
        <v>12</v>
      </c>
      <c r="C390" t="s">
        <v>13</v>
      </c>
      <c r="D390" t="s">
        <v>14</v>
      </c>
      <c r="E390" t="s">
        <v>21</v>
      </c>
      <c r="F390">
        <v>0.998</v>
      </c>
      <c r="G390" t="s">
        <v>18</v>
      </c>
      <c r="H390">
        <v>0</v>
      </c>
      <c r="I390" s="6">
        <v>0</v>
      </c>
      <c r="J390">
        <v>2.3181438446044922E-3</v>
      </c>
      <c r="K390">
        <v>3.4950000000000001</v>
      </c>
      <c r="N390">
        <f>(CHOOSE(MATCH(D390,{"No Toxic","Toxic"},0),0.01,1))*9</f>
        <v>0.09</v>
      </c>
      <c r="O390" s="3">
        <f>(CHOOSE(MATCH(E390,{"NEG","NEU","POS"},0),1,0.01,-1)*F390*G390 + 3)*1.5</f>
        <v>9.0000000000003411E-3</v>
      </c>
      <c r="P390" s="3">
        <f t="shared" si="12"/>
        <v>0.01</v>
      </c>
      <c r="Q390" s="5">
        <f t="shared" si="13"/>
        <v>0.01</v>
      </c>
      <c r="R390" s="5">
        <f>(P390*0.5+O390*0.3+Q390*0.2 + 9*(CHOOSE(MATCH(D390,{"No Toxic","Toxic"},0),0.01,1)))/2</f>
        <v>4.9850000000000047E-2</v>
      </c>
    </row>
    <row r="391" spans="1:18" x14ac:dyDescent="0.3">
      <c r="A391" t="s">
        <v>448</v>
      </c>
      <c r="B391" t="s">
        <v>12</v>
      </c>
      <c r="C391" t="s">
        <v>13</v>
      </c>
      <c r="D391" t="s">
        <v>14</v>
      </c>
      <c r="E391" t="s">
        <v>21</v>
      </c>
      <c r="F391">
        <v>0.999</v>
      </c>
      <c r="G391" t="s">
        <v>18</v>
      </c>
      <c r="H391">
        <v>0</v>
      </c>
      <c r="I391" s="6">
        <v>0</v>
      </c>
      <c r="J391">
        <v>2.0796060562133789E-3</v>
      </c>
      <c r="K391">
        <v>3.496</v>
      </c>
      <c r="N391">
        <f>(CHOOSE(MATCH(D391,{"No Toxic","Toxic"},0),0.01,1))*9</f>
        <v>0.09</v>
      </c>
      <c r="O391" s="3">
        <f>(CHOOSE(MATCH(E391,{"NEG","NEU","POS"},0),1,0.01,-1)*F391*G391 + 3)*1.5</f>
        <v>4.5000000000001705E-3</v>
      </c>
      <c r="P391" s="3">
        <f t="shared" si="12"/>
        <v>0.01</v>
      </c>
      <c r="Q391" s="5">
        <f t="shared" si="13"/>
        <v>0.01</v>
      </c>
      <c r="R391" s="5">
        <f>(P391*0.5+O391*0.3+Q391*0.2 + 9*(CHOOSE(MATCH(D391,{"No Toxic","Toxic"},0),0.01,1)))/2</f>
        <v>4.9175000000000024E-2</v>
      </c>
    </row>
    <row r="392" spans="1:18" x14ac:dyDescent="0.3">
      <c r="A392" t="s">
        <v>449</v>
      </c>
      <c r="B392" t="s">
        <v>12</v>
      </c>
      <c r="C392" t="s">
        <v>61</v>
      </c>
      <c r="D392" t="s">
        <v>14</v>
      </c>
      <c r="E392" t="s">
        <v>15</v>
      </c>
      <c r="F392">
        <v>0.99</v>
      </c>
      <c r="G392" t="s">
        <v>29</v>
      </c>
      <c r="H392">
        <v>0</v>
      </c>
      <c r="I392" s="6">
        <v>1</v>
      </c>
      <c r="J392">
        <v>1.5</v>
      </c>
      <c r="K392">
        <v>1</v>
      </c>
      <c r="N392">
        <f>(CHOOSE(MATCH(D392,{"No Toxic","Toxic"},0),0.01,1))*9</f>
        <v>0.09</v>
      </c>
      <c r="O392" s="3">
        <f>(CHOOSE(MATCH(E392,{"NEG","NEU","POS"},0),1,0.01,-1)*F392*G392 + 3)*1.5</f>
        <v>4.51485</v>
      </c>
      <c r="P392" s="3">
        <f t="shared" si="12"/>
        <v>0.01</v>
      </c>
      <c r="Q392" s="5">
        <f t="shared" si="13"/>
        <v>0.22222222222222221</v>
      </c>
      <c r="R392" s="5">
        <f>(P392*0.5+O392*0.3+Q392*0.2 + 9*(CHOOSE(MATCH(D392,{"No Toxic","Toxic"},0),0.01,1)))/2</f>
        <v>0.74694972222222222</v>
      </c>
    </row>
    <row r="393" spans="1:18" x14ac:dyDescent="0.3">
      <c r="A393" t="s">
        <v>450</v>
      </c>
      <c r="B393" t="s">
        <v>12</v>
      </c>
      <c r="C393" t="s">
        <v>13</v>
      </c>
      <c r="D393" t="s">
        <v>14</v>
      </c>
      <c r="E393" t="s">
        <v>21</v>
      </c>
      <c r="F393">
        <v>0.997</v>
      </c>
      <c r="G393" t="s">
        <v>18</v>
      </c>
      <c r="H393">
        <v>0</v>
      </c>
      <c r="I393" s="6">
        <v>0</v>
      </c>
      <c r="J393">
        <v>4.7813951969146729E-3</v>
      </c>
      <c r="K393">
        <v>3.49</v>
      </c>
      <c r="N393">
        <f>(CHOOSE(MATCH(D393,{"No Toxic","Toxic"},0),0.01,1))*9</f>
        <v>0.09</v>
      </c>
      <c r="O393" s="3">
        <f>(CHOOSE(MATCH(E393,{"NEG","NEU","POS"},0),1,0.01,-1)*F393*G393 + 3)*1.5</f>
        <v>1.3499999999999845E-2</v>
      </c>
      <c r="P393" s="3">
        <f t="shared" si="12"/>
        <v>0.01</v>
      </c>
      <c r="Q393" s="5">
        <f t="shared" si="13"/>
        <v>0.01</v>
      </c>
      <c r="R393" s="5">
        <f>(P393*0.5+O393*0.3+Q393*0.2 + 9*(CHOOSE(MATCH(D393,{"No Toxic","Toxic"},0),0.01,1)))/2</f>
        <v>5.0524999999999973E-2</v>
      </c>
    </row>
    <row r="394" spans="1:18" x14ac:dyDescent="0.3">
      <c r="A394" t="s">
        <v>451</v>
      </c>
      <c r="B394" t="s">
        <v>12</v>
      </c>
      <c r="C394" t="s">
        <v>13</v>
      </c>
      <c r="D394" t="s">
        <v>14</v>
      </c>
      <c r="E394" t="s">
        <v>21</v>
      </c>
      <c r="F394">
        <v>0.999</v>
      </c>
      <c r="G394" t="s">
        <v>16</v>
      </c>
      <c r="H394">
        <v>0</v>
      </c>
      <c r="I394" s="6">
        <v>0</v>
      </c>
      <c r="J394">
        <v>1.8182694911956789E-3</v>
      </c>
      <c r="K394">
        <v>3.496</v>
      </c>
      <c r="N394">
        <f>(CHOOSE(MATCH(D394,{"No Toxic","Toxic"},0),0.01,1))*9</f>
        <v>0.09</v>
      </c>
      <c r="O394" s="3">
        <f>(CHOOSE(MATCH(E394,{"NEG","NEU","POS"},0),1,0.01,-1)*F394*G394 + 3)*1.5</f>
        <v>1.5030000000000001</v>
      </c>
      <c r="P394" s="3">
        <f t="shared" si="12"/>
        <v>0.01</v>
      </c>
      <c r="Q394" s="5">
        <f t="shared" si="13"/>
        <v>0.01</v>
      </c>
      <c r="R394" s="5">
        <f>(P394*0.5+O394*0.3+Q394*0.2 + 9*(CHOOSE(MATCH(D394,{"No Toxic","Toxic"},0),0.01,1)))/2</f>
        <v>0.27395000000000003</v>
      </c>
    </row>
    <row r="395" spans="1:18" x14ac:dyDescent="0.3">
      <c r="A395" t="s">
        <v>452</v>
      </c>
      <c r="B395" t="s">
        <v>12</v>
      </c>
      <c r="C395" t="s">
        <v>13</v>
      </c>
      <c r="D395" t="s">
        <v>14</v>
      </c>
      <c r="E395" t="s">
        <v>15</v>
      </c>
      <c r="F395">
        <v>0.86</v>
      </c>
      <c r="G395" t="s">
        <v>16</v>
      </c>
      <c r="H395">
        <v>0</v>
      </c>
      <c r="I395" s="6">
        <v>0</v>
      </c>
      <c r="J395">
        <v>1.5</v>
      </c>
      <c r="K395">
        <v>0.5</v>
      </c>
      <c r="N395">
        <f>(CHOOSE(MATCH(D395,{"No Toxic","Toxic"},0),0.01,1))*9</f>
        <v>0.09</v>
      </c>
      <c r="O395" s="3">
        <f>(CHOOSE(MATCH(E395,{"NEG","NEU","POS"},0),1,0.01,-1)*F395*G395 + 3)*1.5</f>
        <v>4.5258000000000003</v>
      </c>
      <c r="P395" s="3">
        <f t="shared" si="12"/>
        <v>0.01</v>
      </c>
      <c r="Q395" s="5">
        <f t="shared" si="13"/>
        <v>0.01</v>
      </c>
      <c r="R395" s="5">
        <f>(P395*0.5+O395*0.3+Q395*0.2 + 9*(CHOOSE(MATCH(D395,{"No Toxic","Toxic"},0),0.01,1)))/2</f>
        <v>0.72736999999999996</v>
      </c>
    </row>
    <row r="396" spans="1:18" x14ac:dyDescent="0.3">
      <c r="A396" t="s">
        <v>453</v>
      </c>
      <c r="B396" t="s">
        <v>12</v>
      </c>
      <c r="C396" t="s">
        <v>454</v>
      </c>
      <c r="D396" t="s">
        <v>14</v>
      </c>
      <c r="E396" t="s">
        <v>40</v>
      </c>
      <c r="F396">
        <v>0.94399999999999995</v>
      </c>
      <c r="G396" t="s">
        <v>18</v>
      </c>
      <c r="H396">
        <v>0</v>
      </c>
      <c r="I396" s="6">
        <v>0.1</v>
      </c>
      <c r="J396">
        <v>2.916746467351913</v>
      </c>
      <c r="K396">
        <v>-2.2829999999999999</v>
      </c>
      <c r="N396">
        <f>(CHOOSE(MATCH(D396,{"No Toxic","Toxic"},0),0.01,1))*9</f>
        <v>0.09</v>
      </c>
      <c r="O396" s="3">
        <f>(CHOOSE(MATCH(E396,{"NEG","NEU","POS"},0),1,0.01,-1)*F396*G396 + 3)*1.5</f>
        <v>8.7479999999999993</v>
      </c>
      <c r="P396" s="3">
        <f t="shared" si="12"/>
        <v>0.01</v>
      </c>
      <c r="Q396" s="5">
        <f t="shared" si="13"/>
        <v>6.666666666666668E-2</v>
      </c>
      <c r="R396" s="5">
        <f>(P396*0.5+O396*0.3+Q396*0.2 + 9*(CHOOSE(MATCH(D396,{"No Toxic","Toxic"},0),0.01,1)))/2</f>
        <v>1.3663666666666663</v>
      </c>
    </row>
    <row r="397" spans="1:18" x14ac:dyDescent="0.3">
      <c r="A397" t="s">
        <v>455</v>
      </c>
      <c r="B397" t="s">
        <v>12</v>
      </c>
      <c r="C397" t="s">
        <v>13</v>
      </c>
      <c r="D397" t="s">
        <v>14</v>
      </c>
      <c r="E397" t="s">
        <v>15</v>
      </c>
      <c r="F397">
        <v>0.99399999999999999</v>
      </c>
      <c r="G397" t="s">
        <v>18</v>
      </c>
      <c r="H397">
        <v>0</v>
      </c>
      <c r="I397" s="6">
        <v>0</v>
      </c>
      <c r="J397">
        <v>1.5</v>
      </c>
      <c r="K397">
        <v>0.5</v>
      </c>
      <c r="N397">
        <f>(CHOOSE(MATCH(D397,{"No Toxic","Toxic"},0),0.01,1))*9</f>
        <v>0.09</v>
      </c>
      <c r="O397" s="3">
        <f>(CHOOSE(MATCH(E397,{"NEG","NEU","POS"},0),1,0.01,-1)*F397*G397 + 3)*1.5</f>
        <v>4.5447299999999995</v>
      </c>
      <c r="P397" s="3">
        <f t="shared" si="12"/>
        <v>0.01</v>
      </c>
      <c r="Q397" s="5">
        <f t="shared" si="13"/>
        <v>0.01</v>
      </c>
      <c r="R397" s="5">
        <f>(P397*0.5+O397*0.3+Q397*0.2 + 9*(CHOOSE(MATCH(D397,{"No Toxic","Toxic"},0),0.01,1)))/2</f>
        <v>0.73020949999999984</v>
      </c>
    </row>
    <row r="398" spans="1:18" x14ac:dyDescent="0.3">
      <c r="A398" t="s">
        <v>456</v>
      </c>
      <c r="B398" t="s">
        <v>12</v>
      </c>
      <c r="C398" t="s">
        <v>20</v>
      </c>
      <c r="D398" t="s">
        <v>14</v>
      </c>
      <c r="E398" t="s">
        <v>21</v>
      </c>
      <c r="F398">
        <v>0.998</v>
      </c>
      <c r="G398" t="s">
        <v>18</v>
      </c>
      <c r="H398">
        <v>0</v>
      </c>
      <c r="I398" s="6">
        <v>1.25</v>
      </c>
      <c r="J398">
        <v>2.4501979351043701E-3</v>
      </c>
      <c r="K398">
        <v>4.12</v>
      </c>
      <c r="N398">
        <f>(CHOOSE(MATCH(D398,{"No Toxic","Toxic"},0),0.01,1))*9</f>
        <v>0.09</v>
      </c>
      <c r="O398" s="3">
        <f>(CHOOSE(MATCH(E398,{"NEG","NEU","POS"},0),1,0.01,-1)*F398*G398 + 3)*1.5</f>
        <v>9.0000000000003411E-3</v>
      </c>
      <c r="P398" s="3">
        <f t="shared" si="12"/>
        <v>0.01</v>
      </c>
      <c r="Q398" s="5">
        <f t="shared" si="13"/>
        <v>0.83333333333333337</v>
      </c>
      <c r="R398" s="5">
        <f>(P398*0.5+O398*0.3+Q398*0.2 + 9*(CHOOSE(MATCH(D398,{"No Toxic","Toxic"},0),0.01,1)))/2</f>
        <v>0.13218333333333337</v>
      </c>
    </row>
    <row r="399" spans="1:18" x14ac:dyDescent="0.3">
      <c r="A399" t="s">
        <v>457</v>
      </c>
      <c r="B399" t="s">
        <v>12</v>
      </c>
      <c r="C399" t="s">
        <v>458</v>
      </c>
      <c r="D399" t="s">
        <v>14</v>
      </c>
      <c r="E399" t="s">
        <v>15</v>
      </c>
      <c r="F399">
        <v>0.97899999999999998</v>
      </c>
      <c r="G399" t="s">
        <v>16</v>
      </c>
      <c r="H399">
        <v>0</v>
      </c>
      <c r="I399" s="6">
        <v>0.2</v>
      </c>
      <c r="J399">
        <v>1.5</v>
      </c>
      <c r="K399">
        <v>0.6</v>
      </c>
      <c r="N399">
        <f>(CHOOSE(MATCH(D399,{"No Toxic","Toxic"},0),0.01,1))*9</f>
        <v>0.09</v>
      </c>
      <c r="O399" s="3">
        <f>(CHOOSE(MATCH(E399,{"NEG","NEU","POS"},0),1,0.01,-1)*F399*G399 + 3)*1.5</f>
        <v>4.5293700000000001</v>
      </c>
      <c r="P399" s="3">
        <f t="shared" si="12"/>
        <v>0.01</v>
      </c>
      <c r="Q399" s="5">
        <f t="shared" si="13"/>
        <v>8.8888888888888892E-2</v>
      </c>
      <c r="R399" s="5">
        <f>(P399*0.5+O399*0.3+Q399*0.2 + 9*(CHOOSE(MATCH(D399,{"No Toxic","Toxic"},0),0.01,1)))/2</f>
        <v>0.73579438888888882</v>
      </c>
    </row>
    <row r="400" spans="1:18" x14ac:dyDescent="0.3">
      <c r="A400" t="s">
        <v>459</v>
      </c>
      <c r="B400" t="s">
        <v>12</v>
      </c>
      <c r="C400" t="s">
        <v>13</v>
      </c>
      <c r="D400" t="s">
        <v>14</v>
      </c>
      <c r="E400" t="s">
        <v>15</v>
      </c>
      <c r="F400">
        <v>0.997</v>
      </c>
      <c r="G400" t="s">
        <v>18</v>
      </c>
      <c r="H400">
        <v>0</v>
      </c>
      <c r="I400" s="6">
        <v>0</v>
      </c>
      <c r="J400">
        <v>1.5</v>
      </c>
      <c r="K400">
        <v>0.5</v>
      </c>
      <c r="N400">
        <f>(CHOOSE(MATCH(D400,{"No Toxic","Toxic"},0),0.01,1))*9</f>
        <v>0.09</v>
      </c>
      <c r="O400" s="3">
        <f>(CHOOSE(MATCH(E400,{"NEG","NEU","POS"},0),1,0.01,-1)*F400*G400 + 3)*1.5</f>
        <v>4.5448649999999997</v>
      </c>
      <c r="P400" s="3">
        <f t="shared" si="12"/>
        <v>0.01</v>
      </c>
      <c r="Q400" s="5">
        <f t="shared" si="13"/>
        <v>0.01</v>
      </c>
      <c r="R400" s="5">
        <f>(P400*0.5+O400*0.3+Q400*0.2 + 9*(CHOOSE(MATCH(D400,{"No Toxic","Toxic"},0),0.01,1)))/2</f>
        <v>0.7302297499999999</v>
      </c>
    </row>
    <row r="401" spans="1:18" x14ac:dyDescent="0.3">
      <c r="A401" t="s">
        <v>460</v>
      </c>
      <c r="B401" t="s">
        <v>12</v>
      </c>
      <c r="C401" t="s">
        <v>13</v>
      </c>
      <c r="D401" t="s">
        <v>14</v>
      </c>
      <c r="E401" t="s">
        <v>15</v>
      </c>
      <c r="F401">
        <v>0.78</v>
      </c>
      <c r="G401" t="s">
        <v>18</v>
      </c>
      <c r="H401">
        <v>0</v>
      </c>
      <c r="I401" s="6">
        <v>0</v>
      </c>
      <c r="J401">
        <v>1.5</v>
      </c>
      <c r="K401">
        <v>0.5</v>
      </c>
      <c r="N401">
        <f>(CHOOSE(MATCH(D401,{"No Toxic","Toxic"},0),0.01,1))*9</f>
        <v>0.09</v>
      </c>
      <c r="O401" s="3">
        <f>(CHOOSE(MATCH(E401,{"NEG","NEU","POS"},0),1,0.01,-1)*F401*G401 + 3)*1.5</f>
        <v>4.5350999999999999</v>
      </c>
      <c r="P401" s="3">
        <f t="shared" si="12"/>
        <v>0.01</v>
      </c>
      <c r="Q401" s="5">
        <f t="shared" si="13"/>
        <v>0.01</v>
      </c>
      <c r="R401" s="5">
        <f>(P401*0.5+O401*0.3+Q401*0.2 + 9*(CHOOSE(MATCH(D401,{"No Toxic","Toxic"},0),0.01,1)))/2</f>
        <v>0.728765</v>
      </c>
    </row>
    <row r="402" spans="1:18" x14ac:dyDescent="0.3">
      <c r="A402" t="s">
        <v>461</v>
      </c>
      <c r="B402" t="s">
        <v>12</v>
      </c>
      <c r="C402" t="s">
        <v>13</v>
      </c>
      <c r="D402" t="s">
        <v>14</v>
      </c>
      <c r="E402" t="s">
        <v>21</v>
      </c>
      <c r="F402">
        <v>0.998</v>
      </c>
      <c r="G402" t="s">
        <v>29</v>
      </c>
      <c r="H402">
        <v>0</v>
      </c>
      <c r="I402" s="6">
        <v>0</v>
      </c>
      <c r="J402">
        <v>3.6283135414123539E-3</v>
      </c>
      <c r="K402">
        <v>3.4929999999999999</v>
      </c>
      <c r="N402">
        <f>(CHOOSE(MATCH(D402,{"No Toxic","Toxic"},0),0.01,1))*9</f>
        <v>0.09</v>
      </c>
      <c r="O402" s="3">
        <f>(CHOOSE(MATCH(E402,{"NEG","NEU","POS"},0),1,0.01,-1)*F402*G402 + 3)*1.5</f>
        <v>3.0029999999999997</v>
      </c>
      <c r="P402" s="3">
        <f t="shared" si="12"/>
        <v>0.01</v>
      </c>
      <c r="Q402" s="5">
        <f t="shared" si="13"/>
        <v>0.01</v>
      </c>
      <c r="R402" s="5">
        <f>(P402*0.5+O402*0.3+Q402*0.2 + 9*(CHOOSE(MATCH(D402,{"No Toxic","Toxic"},0),0.01,1)))/2</f>
        <v>0.49894999999999989</v>
      </c>
    </row>
    <row r="403" spans="1:18" x14ac:dyDescent="0.3">
      <c r="A403" t="s">
        <v>462</v>
      </c>
      <c r="B403" t="s">
        <v>12</v>
      </c>
      <c r="C403" t="s">
        <v>13</v>
      </c>
      <c r="D403" t="s">
        <v>14</v>
      </c>
      <c r="E403" t="s">
        <v>15</v>
      </c>
      <c r="F403">
        <v>0.91700000000000004</v>
      </c>
      <c r="G403" t="s">
        <v>22</v>
      </c>
      <c r="H403">
        <v>0</v>
      </c>
      <c r="I403" s="6">
        <v>0</v>
      </c>
      <c r="J403">
        <v>1.5</v>
      </c>
      <c r="K403">
        <v>0.5</v>
      </c>
      <c r="N403">
        <f>(CHOOSE(MATCH(D403,{"No Toxic","Toxic"},0),0.01,1))*9</f>
        <v>0.09</v>
      </c>
      <c r="O403" s="3">
        <f>(CHOOSE(MATCH(E403,{"NEG","NEU","POS"},0),1,0.01,-1)*F403*G403 + 3)*1.5</f>
        <v>4.5</v>
      </c>
      <c r="P403" s="3">
        <f t="shared" si="12"/>
        <v>0.01</v>
      </c>
      <c r="Q403" s="5">
        <f t="shared" si="13"/>
        <v>0.01</v>
      </c>
      <c r="R403" s="5">
        <f>(P403*0.5+O403*0.3+Q403*0.2 + 9*(CHOOSE(MATCH(D403,{"No Toxic","Toxic"},0),0.01,1)))/2</f>
        <v>0.72349999999999992</v>
      </c>
    </row>
    <row r="404" spans="1:18" x14ac:dyDescent="0.3">
      <c r="A404" t="s">
        <v>463</v>
      </c>
      <c r="B404" t="s">
        <v>12</v>
      </c>
      <c r="C404" t="s">
        <v>24</v>
      </c>
      <c r="D404" t="s">
        <v>14</v>
      </c>
      <c r="E404" t="s">
        <v>21</v>
      </c>
      <c r="F404">
        <v>0.999</v>
      </c>
      <c r="G404" t="s">
        <v>29</v>
      </c>
      <c r="H404">
        <v>0</v>
      </c>
      <c r="I404" s="6">
        <v>0.1</v>
      </c>
      <c r="J404">
        <v>1.8010139465332029E-3</v>
      </c>
      <c r="K404">
        <v>3.5459999999999998</v>
      </c>
      <c r="N404">
        <f>(CHOOSE(MATCH(D404,{"No Toxic","Toxic"},0),0.01,1))*9</f>
        <v>0.09</v>
      </c>
      <c r="O404" s="3">
        <f>(CHOOSE(MATCH(E404,{"NEG","NEU","POS"},0),1,0.01,-1)*F404*G404 + 3)*1.5</f>
        <v>3.0015000000000001</v>
      </c>
      <c r="P404" s="3">
        <f t="shared" si="12"/>
        <v>0.01</v>
      </c>
      <c r="Q404" s="5">
        <f t="shared" si="13"/>
        <v>2.2222222222222223E-2</v>
      </c>
      <c r="R404" s="5">
        <f>(P404*0.5+O404*0.3+Q404*0.2 + 9*(CHOOSE(MATCH(D404,{"No Toxic","Toxic"},0),0.01,1)))/2</f>
        <v>0.49994722222222221</v>
      </c>
    </row>
    <row r="405" spans="1:18" x14ac:dyDescent="0.3">
      <c r="A405" t="s">
        <v>464</v>
      </c>
      <c r="B405" t="s">
        <v>12</v>
      </c>
      <c r="C405" t="s">
        <v>13</v>
      </c>
      <c r="D405" t="s">
        <v>14</v>
      </c>
      <c r="E405" t="s">
        <v>21</v>
      </c>
      <c r="F405">
        <v>0.999</v>
      </c>
      <c r="G405" t="s">
        <v>18</v>
      </c>
      <c r="H405">
        <v>0</v>
      </c>
      <c r="I405" s="6">
        <v>0</v>
      </c>
      <c r="J405">
        <v>1.8922984600067141E-3</v>
      </c>
      <c r="K405">
        <v>3.496</v>
      </c>
      <c r="N405">
        <f>(CHOOSE(MATCH(D405,{"No Toxic","Toxic"},0),0.01,1))*9</f>
        <v>0.09</v>
      </c>
      <c r="O405" s="3">
        <f>(CHOOSE(MATCH(E405,{"NEG","NEU","POS"},0),1,0.01,-1)*F405*G405 + 3)*1.5</f>
        <v>4.5000000000001705E-3</v>
      </c>
      <c r="P405" s="3">
        <f t="shared" si="12"/>
        <v>0.01</v>
      </c>
      <c r="Q405" s="5">
        <f t="shared" si="13"/>
        <v>0.01</v>
      </c>
      <c r="R405" s="5">
        <f>(P405*0.5+O405*0.3+Q405*0.2 + 9*(CHOOSE(MATCH(D405,{"No Toxic","Toxic"},0),0.01,1)))/2</f>
        <v>4.9175000000000024E-2</v>
      </c>
    </row>
    <row r="406" spans="1:18" x14ac:dyDescent="0.3">
      <c r="A406" t="s">
        <v>465</v>
      </c>
      <c r="B406" t="s">
        <v>12</v>
      </c>
      <c r="C406" t="s">
        <v>13</v>
      </c>
      <c r="D406" t="s">
        <v>14</v>
      </c>
      <c r="E406" t="s">
        <v>40</v>
      </c>
      <c r="F406">
        <v>0.999</v>
      </c>
      <c r="G406" t="s">
        <v>18</v>
      </c>
      <c r="H406">
        <v>0</v>
      </c>
      <c r="I406" s="6">
        <v>0</v>
      </c>
      <c r="J406">
        <v>2.998746514320374</v>
      </c>
      <c r="K406">
        <v>-2.4969999999999999</v>
      </c>
      <c r="N406">
        <f>(CHOOSE(MATCH(D406,{"No Toxic","Toxic"},0),0.01,1))*9</f>
        <v>0.09</v>
      </c>
      <c r="O406" s="3">
        <f>(CHOOSE(MATCH(E406,{"NEG","NEU","POS"},0),1,0.01,-1)*F406*G406 + 3)*1.5</f>
        <v>8.9954999999999998</v>
      </c>
      <c r="P406" s="3">
        <f t="shared" si="12"/>
        <v>0.01</v>
      </c>
      <c r="Q406" s="5">
        <f t="shared" si="13"/>
        <v>0.01</v>
      </c>
      <c r="R406" s="5">
        <f>(P406*0.5+O406*0.3+Q406*0.2 + 9*(CHOOSE(MATCH(D406,{"No Toxic","Toxic"},0),0.01,1)))/2</f>
        <v>1.3978249999999997</v>
      </c>
    </row>
    <row r="407" spans="1:18" x14ac:dyDescent="0.3">
      <c r="A407" t="s">
        <v>466</v>
      </c>
      <c r="B407" t="s">
        <v>12</v>
      </c>
      <c r="C407" t="s">
        <v>467</v>
      </c>
      <c r="D407" t="s">
        <v>14</v>
      </c>
      <c r="E407" t="s">
        <v>21</v>
      </c>
      <c r="F407">
        <v>0.96299999999999997</v>
      </c>
      <c r="G407" t="s">
        <v>18</v>
      </c>
      <c r="H407">
        <v>0</v>
      </c>
      <c r="I407" s="6">
        <v>2.3809523809523809</v>
      </c>
      <c r="J407">
        <v>5.5772244930267327E-2</v>
      </c>
      <c r="K407">
        <v>4.5789999999999997</v>
      </c>
      <c r="N407">
        <f>(CHOOSE(MATCH(D407,{"No Toxic","Toxic"},0),0.01,1))*9</f>
        <v>0.09</v>
      </c>
      <c r="O407" s="3">
        <f>(CHOOSE(MATCH(E407,{"NEG","NEU","POS"},0),1,0.01,-1)*F407*G407 + 3)*1.5</f>
        <v>0.16650000000000031</v>
      </c>
      <c r="P407" s="3">
        <f t="shared" si="12"/>
        <v>0.01</v>
      </c>
      <c r="Q407" s="5">
        <f t="shared" si="13"/>
        <v>1.5873015873015872</v>
      </c>
      <c r="R407" s="5">
        <f>(P407*0.5+O407*0.3+Q407*0.2 + 9*(CHOOSE(MATCH(D407,{"No Toxic","Toxic"},0),0.01,1)))/2</f>
        <v>0.23120515873015879</v>
      </c>
    </row>
    <row r="408" spans="1:18" x14ac:dyDescent="0.3">
      <c r="A408" t="s">
        <v>468</v>
      </c>
      <c r="B408" t="s">
        <v>12</v>
      </c>
      <c r="C408" t="s">
        <v>13</v>
      </c>
      <c r="D408" t="s">
        <v>14</v>
      </c>
      <c r="E408" t="s">
        <v>21</v>
      </c>
      <c r="F408">
        <v>0.95699999999999996</v>
      </c>
      <c r="G408" t="s">
        <v>16</v>
      </c>
      <c r="H408">
        <v>0</v>
      </c>
      <c r="I408" s="6">
        <v>0</v>
      </c>
      <c r="J408">
        <v>6.419295072555542E-2</v>
      </c>
      <c r="K408">
        <v>3.3719999999999999</v>
      </c>
      <c r="N408">
        <f>(CHOOSE(MATCH(D408,{"No Toxic","Toxic"},0),0.01,1))*9</f>
        <v>0.09</v>
      </c>
      <c r="O408" s="3">
        <f>(CHOOSE(MATCH(E408,{"NEG","NEU","POS"},0),1,0.01,-1)*F408*G408 + 3)*1.5</f>
        <v>1.629</v>
      </c>
      <c r="P408" s="3">
        <f t="shared" si="12"/>
        <v>0.01</v>
      </c>
      <c r="Q408" s="5">
        <f t="shared" si="13"/>
        <v>0.01</v>
      </c>
      <c r="R408" s="5">
        <f>(P408*0.5+O408*0.3+Q408*0.2 + 9*(CHOOSE(MATCH(D408,{"No Toxic","Toxic"},0),0.01,1)))/2</f>
        <v>0.29285</v>
      </c>
    </row>
    <row r="409" spans="1:18" x14ac:dyDescent="0.3">
      <c r="A409" t="s">
        <v>469</v>
      </c>
      <c r="B409" t="s">
        <v>12</v>
      </c>
      <c r="C409" t="s">
        <v>13</v>
      </c>
      <c r="D409" t="s">
        <v>14</v>
      </c>
      <c r="E409" t="s">
        <v>15</v>
      </c>
      <c r="F409">
        <v>0.999</v>
      </c>
      <c r="G409" t="s">
        <v>22</v>
      </c>
      <c r="H409">
        <v>0</v>
      </c>
      <c r="I409" s="6">
        <v>0</v>
      </c>
      <c r="J409">
        <v>1.5</v>
      </c>
      <c r="K409">
        <v>0.5</v>
      </c>
      <c r="N409">
        <f>(CHOOSE(MATCH(D409,{"No Toxic","Toxic"},0),0.01,1))*9</f>
        <v>0.09</v>
      </c>
      <c r="O409" s="3">
        <f>(CHOOSE(MATCH(E409,{"NEG","NEU","POS"},0),1,0.01,-1)*F409*G409 + 3)*1.5</f>
        <v>4.5</v>
      </c>
      <c r="P409" s="3">
        <f t="shared" si="12"/>
        <v>0.01</v>
      </c>
      <c r="Q409" s="5">
        <f t="shared" si="13"/>
        <v>0.01</v>
      </c>
      <c r="R409" s="5">
        <f>(P409*0.5+O409*0.3+Q409*0.2 + 9*(CHOOSE(MATCH(D409,{"No Toxic","Toxic"},0),0.01,1)))/2</f>
        <v>0.72349999999999992</v>
      </c>
    </row>
    <row r="410" spans="1:18" x14ac:dyDescent="0.3">
      <c r="A410" t="s">
        <v>470</v>
      </c>
      <c r="B410" t="s">
        <v>12</v>
      </c>
      <c r="C410" t="s">
        <v>13</v>
      </c>
      <c r="D410" t="s">
        <v>14</v>
      </c>
      <c r="E410" t="s">
        <v>21</v>
      </c>
      <c r="F410">
        <v>0.76800000000000002</v>
      </c>
      <c r="G410" t="s">
        <v>16</v>
      </c>
      <c r="H410">
        <v>0</v>
      </c>
      <c r="I410" s="6">
        <v>0</v>
      </c>
      <c r="J410">
        <v>0.34825542569160461</v>
      </c>
      <c r="K410">
        <v>2.8029999999999999</v>
      </c>
      <c r="N410">
        <f>(CHOOSE(MATCH(D410,{"No Toxic","Toxic"},0),0.01,1))*9</f>
        <v>0.09</v>
      </c>
      <c r="O410" s="3">
        <f>(CHOOSE(MATCH(E410,{"NEG","NEU","POS"},0),1,0.01,-1)*F410*G410 + 3)*1.5</f>
        <v>2.1959999999999997</v>
      </c>
      <c r="P410" s="3">
        <f t="shared" si="12"/>
        <v>0.01</v>
      </c>
      <c r="Q410" s="5">
        <f t="shared" si="13"/>
        <v>0.01</v>
      </c>
      <c r="R410" s="5">
        <f>(P410*0.5+O410*0.3+Q410*0.2 + 9*(CHOOSE(MATCH(D410,{"No Toxic","Toxic"},0),0.01,1)))/2</f>
        <v>0.37789999999999996</v>
      </c>
    </row>
    <row r="411" spans="1:18" x14ac:dyDescent="0.3">
      <c r="A411" t="s">
        <v>471</v>
      </c>
      <c r="B411" t="s">
        <v>12</v>
      </c>
      <c r="C411" t="s">
        <v>24</v>
      </c>
      <c r="D411" t="s">
        <v>14</v>
      </c>
      <c r="E411" t="s">
        <v>21</v>
      </c>
      <c r="F411">
        <v>0.999</v>
      </c>
      <c r="G411" t="s">
        <v>29</v>
      </c>
      <c r="H411">
        <v>0</v>
      </c>
      <c r="I411" s="6">
        <v>0.1</v>
      </c>
      <c r="J411">
        <v>2.0256936550140381E-3</v>
      </c>
      <c r="K411">
        <v>3.5459999999999998</v>
      </c>
      <c r="N411">
        <f>(CHOOSE(MATCH(D411,{"No Toxic","Toxic"},0),0.01,1))*9</f>
        <v>0.09</v>
      </c>
      <c r="O411" s="3">
        <f>(CHOOSE(MATCH(E411,{"NEG","NEU","POS"},0),1,0.01,-1)*F411*G411 + 3)*1.5</f>
        <v>3.0015000000000001</v>
      </c>
      <c r="P411" s="3">
        <f t="shared" si="12"/>
        <v>0.01</v>
      </c>
      <c r="Q411" s="5">
        <f t="shared" si="13"/>
        <v>2.2222222222222223E-2</v>
      </c>
      <c r="R411" s="5">
        <f>(P411*0.5+O411*0.3+Q411*0.2 + 9*(CHOOSE(MATCH(D411,{"No Toxic","Toxic"},0),0.01,1)))/2</f>
        <v>0.49994722222222221</v>
      </c>
    </row>
    <row r="412" spans="1:18" x14ac:dyDescent="0.3">
      <c r="A412" t="s">
        <v>264</v>
      </c>
      <c r="B412" t="s">
        <v>12</v>
      </c>
      <c r="C412" t="s">
        <v>55</v>
      </c>
      <c r="D412" t="s">
        <v>14</v>
      </c>
      <c r="E412" t="s">
        <v>21</v>
      </c>
      <c r="F412">
        <v>0.98899999999999999</v>
      </c>
      <c r="G412" t="s">
        <v>29</v>
      </c>
      <c r="H412">
        <v>0</v>
      </c>
      <c r="I412" s="6">
        <v>1.25</v>
      </c>
      <c r="J412">
        <v>1.6218870878219601E-2</v>
      </c>
      <c r="K412">
        <v>4.093</v>
      </c>
      <c r="N412">
        <f>(CHOOSE(MATCH(D412,{"No Toxic","Toxic"},0),0.01,1))*9</f>
        <v>0.09</v>
      </c>
      <c r="O412" s="3">
        <f>(CHOOSE(MATCH(E412,{"NEG","NEU","POS"},0),1,0.01,-1)*F412*G412 + 3)*1.5</f>
        <v>3.0165000000000002</v>
      </c>
      <c r="P412" s="3">
        <f t="shared" si="12"/>
        <v>0.01</v>
      </c>
      <c r="Q412" s="5">
        <f t="shared" si="13"/>
        <v>0.27777777777777779</v>
      </c>
      <c r="R412" s="5">
        <f>(P412*0.5+O412*0.3+Q412*0.2 + 9*(CHOOSE(MATCH(D412,{"No Toxic","Toxic"},0),0.01,1)))/2</f>
        <v>0.52775277777777785</v>
      </c>
    </row>
    <row r="413" spans="1:18" x14ac:dyDescent="0.3">
      <c r="A413" t="s">
        <v>472</v>
      </c>
      <c r="B413" t="s">
        <v>12</v>
      </c>
      <c r="C413" t="s">
        <v>13</v>
      </c>
      <c r="D413" t="s">
        <v>14</v>
      </c>
      <c r="E413" t="s">
        <v>15</v>
      </c>
      <c r="F413">
        <v>0.997</v>
      </c>
      <c r="G413" t="s">
        <v>18</v>
      </c>
      <c r="H413">
        <v>0</v>
      </c>
      <c r="I413" s="6">
        <v>0</v>
      </c>
      <c r="J413">
        <v>1.5</v>
      </c>
      <c r="K413">
        <v>0.5</v>
      </c>
      <c r="N413">
        <f>(CHOOSE(MATCH(D413,{"No Toxic","Toxic"},0),0.01,1))*9</f>
        <v>0.09</v>
      </c>
      <c r="O413" s="3">
        <f>(CHOOSE(MATCH(E413,{"NEG","NEU","POS"},0),1,0.01,-1)*F413*G413 + 3)*1.5</f>
        <v>4.5448649999999997</v>
      </c>
      <c r="P413" s="3">
        <f t="shared" si="12"/>
        <v>0.01</v>
      </c>
      <c r="Q413" s="5">
        <f t="shared" si="13"/>
        <v>0.01</v>
      </c>
      <c r="R413" s="5">
        <f>(P413*0.5+O413*0.3+Q413*0.2 + 9*(CHOOSE(MATCH(D413,{"No Toxic","Toxic"},0),0.01,1)))/2</f>
        <v>0.7302297499999999</v>
      </c>
    </row>
    <row r="414" spans="1:18" x14ac:dyDescent="0.3">
      <c r="A414" t="s">
        <v>473</v>
      </c>
      <c r="B414" t="s">
        <v>12</v>
      </c>
      <c r="C414" t="s">
        <v>13</v>
      </c>
      <c r="D414" t="s">
        <v>14</v>
      </c>
      <c r="E414" t="s">
        <v>21</v>
      </c>
      <c r="F414">
        <v>0.999</v>
      </c>
      <c r="G414" t="s">
        <v>22</v>
      </c>
      <c r="H414">
        <v>0</v>
      </c>
      <c r="I414" s="6">
        <v>0</v>
      </c>
      <c r="J414">
        <v>2.0059347152709961E-3</v>
      </c>
      <c r="K414">
        <v>3.496</v>
      </c>
      <c r="N414">
        <f>(CHOOSE(MATCH(D414,{"No Toxic","Toxic"},0),0.01,1))*9</f>
        <v>0.09</v>
      </c>
      <c r="O414" s="3">
        <f>(CHOOSE(MATCH(E414,{"NEG","NEU","POS"},0),1,0.01,-1)*F414*G414 + 3)*1.5</f>
        <v>4.5</v>
      </c>
      <c r="P414" s="3">
        <f t="shared" si="12"/>
        <v>0.01</v>
      </c>
      <c r="Q414" s="5">
        <f t="shared" si="13"/>
        <v>0.01</v>
      </c>
      <c r="R414" s="5">
        <f>(P414*0.5+O414*0.3+Q414*0.2 + 9*(CHOOSE(MATCH(D414,{"No Toxic","Toxic"},0),0.01,1)))/2</f>
        <v>0.72349999999999992</v>
      </c>
    </row>
    <row r="415" spans="1:18" x14ac:dyDescent="0.3">
      <c r="A415" t="s">
        <v>474</v>
      </c>
      <c r="B415" t="s">
        <v>12</v>
      </c>
      <c r="C415" t="s">
        <v>13</v>
      </c>
      <c r="D415" t="s">
        <v>14</v>
      </c>
      <c r="E415" t="s">
        <v>21</v>
      </c>
      <c r="F415">
        <v>0.66500000000000004</v>
      </c>
      <c r="G415" t="s">
        <v>18</v>
      </c>
      <c r="H415">
        <v>0</v>
      </c>
      <c r="I415" s="6">
        <v>0</v>
      </c>
      <c r="J415">
        <v>0.50274932384490967</v>
      </c>
      <c r="K415">
        <v>2.4950000000000001</v>
      </c>
      <c r="N415">
        <f>(CHOOSE(MATCH(D415,{"No Toxic","Toxic"},0),0.01,1))*9</f>
        <v>0.09</v>
      </c>
      <c r="O415" s="3">
        <f>(CHOOSE(MATCH(E415,{"NEG","NEU","POS"},0),1,0.01,-1)*F415*G415 + 3)*1.5</f>
        <v>1.5074999999999998</v>
      </c>
      <c r="P415" s="3">
        <f t="shared" si="12"/>
        <v>0.01</v>
      </c>
      <c r="Q415" s="5">
        <f t="shared" si="13"/>
        <v>0.01</v>
      </c>
      <c r="R415" s="5">
        <f>(P415*0.5+O415*0.3+Q415*0.2 + 9*(CHOOSE(MATCH(D415,{"No Toxic","Toxic"},0),0.01,1)))/2</f>
        <v>0.27462499999999995</v>
      </c>
    </row>
    <row r="416" spans="1:18" x14ac:dyDescent="0.3">
      <c r="A416" t="s">
        <v>475</v>
      </c>
      <c r="B416" t="s">
        <v>12</v>
      </c>
      <c r="C416" t="s">
        <v>13</v>
      </c>
      <c r="D416" t="s">
        <v>14</v>
      </c>
      <c r="E416" t="s">
        <v>21</v>
      </c>
      <c r="F416">
        <v>0.999</v>
      </c>
      <c r="G416" t="s">
        <v>18</v>
      </c>
      <c r="H416">
        <v>0</v>
      </c>
      <c r="I416" s="6">
        <v>0</v>
      </c>
      <c r="J416">
        <v>1.719295978546143E-3</v>
      </c>
      <c r="K416">
        <v>3.4969999999999999</v>
      </c>
      <c r="N416">
        <f>(CHOOSE(MATCH(D416,{"No Toxic","Toxic"},0),0.01,1))*9</f>
        <v>0.09</v>
      </c>
      <c r="O416" s="3">
        <f>(CHOOSE(MATCH(E416,{"NEG","NEU","POS"},0),1,0.01,-1)*F416*G416 + 3)*1.5</f>
        <v>4.5000000000001705E-3</v>
      </c>
      <c r="P416" s="3">
        <f t="shared" si="12"/>
        <v>0.01</v>
      </c>
      <c r="Q416" s="5">
        <f t="shared" si="13"/>
        <v>0.01</v>
      </c>
      <c r="R416" s="5">
        <f>(P416*0.5+O416*0.3+Q416*0.2 + 9*(CHOOSE(MATCH(D416,{"No Toxic","Toxic"},0),0.01,1)))/2</f>
        <v>4.9175000000000024E-2</v>
      </c>
    </row>
    <row r="417" spans="1:18" x14ac:dyDescent="0.3">
      <c r="A417" t="s">
        <v>476</v>
      </c>
      <c r="B417" t="s">
        <v>12</v>
      </c>
      <c r="C417" t="s">
        <v>24</v>
      </c>
      <c r="D417" t="s">
        <v>14</v>
      </c>
      <c r="E417" t="s">
        <v>15</v>
      </c>
      <c r="F417">
        <v>0.96799999999999997</v>
      </c>
      <c r="G417" t="s">
        <v>29</v>
      </c>
      <c r="H417">
        <v>0</v>
      </c>
      <c r="I417" s="6">
        <v>0.1</v>
      </c>
      <c r="J417">
        <v>1.5</v>
      </c>
      <c r="K417">
        <v>0.55000000000000004</v>
      </c>
      <c r="N417">
        <f>(CHOOSE(MATCH(D417,{"No Toxic","Toxic"},0),0.01,1))*9</f>
        <v>0.09</v>
      </c>
      <c r="O417" s="3">
        <f>(CHOOSE(MATCH(E417,{"NEG","NEU","POS"},0),1,0.01,-1)*F417*G417 + 3)*1.5</f>
        <v>4.5145200000000001</v>
      </c>
      <c r="P417" s="3">
        <f t="shared" si="12"/>
        <v>0.01</v>
      </c>
      <c r="Q417" s="5">
        <f t="shared" si="13"/>
        <v>2.2222222222222223E-2</v>
      </c>
      <c r="R417" s="5">
        <f>(P417*0.5+O417*0.3+Q417*0.2 + 9*(CHOOSE(MATCH(D417,{"No Toxic","Toxic"},0),0.01,1)))/2</f>
        <v>0.72690022222222217</v>
      </c>
    </row>
    <row r="418" spans="1:18" x14ac:dyDescent="0.3">
      <c r="A418" t="s">
        <v>477</v>
      </c>
      <c r="B418" t="s">
        <v>12</v>
      </c>
      <c r="C418" t="s">
        <v>13</v>
      </c>
      <c r="D418" t="s">
        <v>14</v>
      </c>
      <c r="E418" t="s">
        <v>15</v>
      </c>
      <c r="F418">
        <v>0.94299999999999995</v>
      </c>
      <c r="G418" t="s">
        <v>18</v>
      </c>
      <c r="H418">
        <v>0</v>
      </c>
      <c r="I418" s="6">
        <v>0</v>
      </c>
      <c r="J418">
        <v>1.5</v>
      </c>
      <c r="K418">
        <v>0.5</v>
      </c>
      <c r="N418">
        <f>(CHOOSE(MATCH(D418,{"No Toxic","Toxic"},0),0.01,1))*9</f>
        <v>0.09</v>
      </c>
      <c r="O418" s="3">
        <f>(CHOOSE(MATCH(E418,{"NEG","NEU","POS"},0),1,0.01,-1)*F418*G418 + 3)*1.5</f>
        <v>4.5424350000000002</v>
      </c>
      <c r="P418" s="3">
        <f t="shared" si="12"/>
        <v>0.01</v>
      </c>
      <c r="Q418" s="5">
        <f t="shared" si="13"/>
        <v>0.01</v>
      </c>
      <c r="R418" s="5">
        <f>(P418*0.5+O418*0.3+Q418*0.2 + 9*(CHOOSE(MATCH(D418,{"No Toxic","Toxic"},0),0.01,1)))/2</f>
        <v>0.72986525000000002</v>
      </c>
    </row>
    <row r="419" spans="1:18" x14ac:dyDescent="0.3">
      <c r="A419" t="s">
        <v>478</v>
      </c>
      <c r="B419" t="s">
        <v>12</v>
      </c>
      <c r="C419" t="s">
        <v>13</v>
      </c>
      <c r="D419" t="s">
        <v>14</v>
      </c>
      <c r="E419" t="s">
        <v>15</v>
      </c>
      <c r="F419">
        <v>0.995</v>
      </c>
      <c r="G419" t="s">
        <v>22</v>
      </c>
      <c r="H419">
        <v>0</v>
      </c>
      <c r="I419" s="6">
        <v>0</v>
      </c>
      <c r="J419">
        <v>1.5</v>
      </c>
      <c r="K419">
        <v>0.5</v>
      </c>
      <c r="N419">
        <f>(CHOOSE(MATCH(D419,{"No Toxic","Toxic"},0),0.01,1))*9</f>
        <v>0.09</v>
      </c>
      <c r="O419" s="3">
        <f>(CHOOSE(MATCH(E419,{"NEG","NEU","POS"},0),1,0.01,-1)*F419*G419 + 3)*1.5</f>
        <v>4.5</v>
      </c>
      <c r="P419" s="3">
        <f t="shared" si="12"/>
        <v>0.01</v>
      </c>
      <c r="Q419" s="5">
        <f t="shared" si="13"/>
        <v>0.01</v>
      </c>
      <c r="R419" s="5">
        <f>(P419*0.5+O419*0.3+Q419*0.2 + 9*(CHOOSE(MATCH(D419,{"No Toxic","Toxic"},0),0.01,1)))/2</f>
        <v>0.72349999999999992</v>
      </c>
    </row>
    <row r="420" spans="1:18" x14ac:dyDescent="0.3">
      <c r="A420" t="s">
        <v>479</v>
      </c>
      <c r="B420" t="s">
        <v>12</v>
      </c>
      <c r="C420" t="s">
        <v>20</v>
      </c>
      <c r="D420" t="s">
        <v>14</v>
      </c>
      <c r="E420" t="s">
        <v>15</v>
      </c>
      <c r="F420">
        <v>0.997</v>
      </c>
      <c r="G420" t="s">
        <v>29</v>
      </c>
      <c r="H420">
        <v>0</v>
      </c>
      <c r="I420" s="6">
        <v>1.25</v>
      </c>
      <c r="J420">
        <v>1.5</v>
      </c>
      <c r="K420">
        <v>1.125</v>
      </c>
      <c r="N420">
        <f>(CHOOSE(MATCH(D420,{"No Toxic","Toxic"},0),0.01,1))*9</f>
        <v>0.09</v>
      </c>
      <c r="O420" s="3">
        <f>(CHOOSE(MATCH(E420,{"NEG","NEU","POS"},0),1,0.01,-1)*F420*G420 + 3)*1.5</f>
        <v>4.5149550000000005</v>
      </c>
      <c r="P420" s="3">
        <f t="shared" si="12"/>
        <v>0.01</v>
      </c>
      <c r="Q420" s="5">
        <f t="shared" si="13"/>
        <v>0.27777777777777779</v>
      </c>
      <c r="R420" s="5">
        <f>(P420*0.5+O420*0.3+Q420*0.2 + 9*(CHOOSE(MATCH(D420,{"No Toxic","Toxic"},0),0.01,1)))/2</f>
        <v>0.75252102777777785</v>
      </c>
    </row>
    <row r="421" spans="1:18" x14ac:dyDescent="0.3">
      <c r="A421" t="s">
        <v>480</v>
      </c>
      <c r="B421" t="s">
        <v>12</v>
      </c>
      <c r="C421" t="s">
        <v>13</v>
      </c>
      <c r="D421" t="s">
        <v>14</v>
      </c>
      <c r="E421" t="s">
        <v>15</v>
      </c>
      <c r="F421">
        <v>0.996</v>
      </c>
      <c r="G421" t="s">
        <v>18</v>
      </c>
      <c r="H421">
        <v>0</v>
      </c>
      <c r="I421" s="6">
        <v>0</v>
      </c>
      <c r="J421">
        <v>1.5</v>
      </c>
      <c r="K421">
        <v>0.5</v>
      </c>
      <c r="N421">
        <f>(CHOOSE(MATCH(D421,{"No Toxic","Toxic"},0),0.01,1))*9</f>
        <v>0.09</v>
      </c>
      <c r="O421" s="3">
        <f>(CHOOSE(MATCH(E421,{"NEG","NEU","POS"},0),1,0.01,-1)*F421*G421 + 3)*1.5</f>
        <v>4.5448199999999996</v>
      </c>
      <c r="P421" s="3">
        <f t="shared" si="12"/>
        <v>0.01</v>
      </c>
      <c r="Q421" s="5">
        <f t="shared" si="13"/>
        <v>0.01</v>
      </c>
      <c r="R421" s="5">
        <f>(P421*0.5+O421*0.3+Q421*0.2 + 9*(CHOOSE(MATCH(D421,{"No Toxic","Toxic"},0),0.01,1)))/2</f>
        <v>0.73022299999999996</v>
      </c>
    </row>
    <row r="422" spans="1:18" x14ac:dyDescent="0.3">
      <c r="A422" t="s">
        <v>481</v>
      </c>
      <c r="B422" t="s">
        <v>12</v>
      </c>
      <c r="C422" t="s">
        <v>13</v>
      </c>
      <c r="D422" t="s">
        <v>14</v>
      </c>
      <c r="E422" t="s">
        <v>21</v>
      </c>
      <c r="F422">
        <v>0.998</v>
      </c>
      <c r="G422" t="s">
        <v>16</v>
      </c>
      <c r="H422">
        <v>0</v>
      </c>
      <c r="I422" s="6">
        <v>0</v>
      </c>
      <c r="J422">
        <v>2.5241374969482422E-3</v>
      </c>
      <c r="K422">
        <v>3.4950000000000001</v>
      </c>
      <c r="N422">
        <f>(CHOOSE(MATCH(D422,{"No Toxic","Toxic"},0),0.01,1))*9</f>
        <v>0.09</v>
      </c>
      <c r="O422" s="3">
        <f>(CHOOSE(MATCH(E422,{"NEG","NEU","POS"},0),1,0.01,-1)*F422*G422 + 3)*1.5</f>
        <v>1.506</v>
      </c>
      <c r="P422" s="3">
        <f t="shared" si="12"/>
        <v>0.01</v>
      </c>
      <c r="Q422" s="5">
        <f t="shared" si="13"/>
        <v>0.01</v>
      </c>
      <c r="R422" s="5">
        <f>(P422*0.5+O422*0.3+Q422*0.2 + 9*(CHOOSE(MATCH(D422,{"No Toxic","Toxic"},0),0.01,1)))/2</f>
        <v>0.27439999999999998</v>
      </c>
    </row>
    <row r="423" spans="1:18" x14ac:dyDescent="0.3">
      <c r="A423" t="s">
        <v>482</v>
      </c>
      <c r="B423" t="s">
        <v>12</v>
      </c>
      <c r="C423" t="s">
        <v>13</v>
      </c>
      <c r="D423" t="s">
        <v>14</v>
      </c>
      <c r="E423" t="s">
        <v>15</v>
      </c>
      <c r="F423">
        <v>0.996</v>
      </c>
      <c r="G423" t="s">
        <v>18</v>
      </c>
      <c r="H423">
        <v>0</v>
      </c>
      <c r="I423" s="6">
        <v>0</v>
      </c>
      <c r="J423">
        <v>1.5</v>
      </c>
      <c r="K423">
        <v>0.5</v>
      </c>
      <c r="N423">
        <f>(CHOOSE(MATCH(D423,{"No Toxic","Toxic"},0),0.01,1))*9</f>
        <v>0.09</v>
      </c>
      <c r="O423" s="3">
        <f>(CHOOSE(MATCH(E423,{"NEG","NEU","POS"},0),1,0.01,-1)*F423*G423 + 3)*1.5</f>
        <v>4.5448199999999996</v>
      </c>
      <c r="P423" s="3">
        <f t="shared" si="12"/>
        <v>0.01</v>
      </c>
      <c r="Q423" s="5">
        <f t="shared" si="13"/>
        <v>0.01</v>
      </c>
      <c r="R423" s="5">
        <f>(P423*0.5+O423*0.3+Q423*0.2 + 9*(CHOOSE(MATCH(D423,{"No Toxic","Toxic"},0),0.01,1)))/2</f>
        <v>0.73022299999999996</v>
      </c>
    </row>
    <row r="424" spans="1:18" x14ac:dyDescent="0.3">
      <c r="A424" t="s">
        <v>483</v>
      </c>
      <c r="B424" t="s">
        <v>12</v>
      </c>
      <c r="C424" t="s">
        <v>484</v>
      </c>
      <c r="D424" t="s">
        <v>14</v>
      </c>
      <c r="E424" t="s">
        <v>21</v>
      </c>
      <c r="F424">
        <v>0.999</v>
      </c>
      <c r="G424" t="s">
        <v>18</v>
      </c>
      <c r="H424">
        <v>0</v>
      </c>
      <c r="I424" s="6">
        <v>3.3142857142857141</v>
      </c>
      <c r="J424">
        <v>2.1840333938598628E-3</v>
      </c>
      <c r="K424">
        <v>5.1529999999999996</v>
      </c>
      <c r="N424">
        <f>(CHOOSE(MATCH(D424,{"No Toxic","Toxic"},0),0.01,1))*9</f>
        <v>0.09</v>
      </c>
      <c r="O424" s="3">
        <f>(CHOOSE(MATCH(E424,{"NEG","NEU","POS"},0),1,0.01,-1)*F424*G424 + 3)*1.5</f>
        <v>4.5000000000001705E-3</v>
      </c>
      <c r="P424" s="3">
        <f t="shared" si="12"/>
        <v>0.01</v>
      </c>
      <c r="Q424" s="5">
        <f t="shared" si="13"/>
        <v>2.2095238095238097</v>
      </c>
      <c r="R424" s="5">
        <f>(P424*0.5+O424*0.3+Q424*0.2 + 9*(CHOOSE(MATCH(D424,{"No Toxic","Toxic"},0),0.01,1)))/2</f>
        <v>0.26912738095238103</v>
      </c>
    </row>
    <row r="425" spans="1:18" x14ac:dyDescent="0.3">
      <c r="A425" t="s">
        <v>485</v>
      </c>
      <c r="B425" t="s">
        <v>12</v>
      </c>
      <c r="C425" t="s">
        <v>486</v>
      </c>
      <c r="D425" t="s">
        <v>14</v>
      </c>
      <c r="E425" t="s">
        <v>21</v>
      </c>
      <c r="F425">
        <v>0.999</v>
      </c>
      <c r="G425" t="s">
        <v>18</v>
      </c>
      <c r="H425">
        <v>0</v>
      </c>
      <c r="I425" s="6">
        <v>0.2</v>
      </c>
      <c r="J425">
        <v>2.1179616451263432E-3</v>
      </c>
      <c r="K425">
        <v>3.5960000000000001</v>
      </c>
      <c r="N425">
        <f>(CHOOSE(MATCH(D425,{"No Toxic","Toxic"},0),0.01,1))*9</f>
        <v>0.09</v>
      </c>
      <c r="O425" s="3">
        <f>(CHOOSE(MATCH(E425,{"NEG","NEU","POS"},0),1,0.01,-1)*F425*G425 + 3)*1.5</f>
        <v>4.5000000000001705E-3</v>
      </c>
      <c r="P425" s="3">
        <f t="shared" si="12"/>
        <v>0.01</v>
      </c>
      <c r="Q425" s="5">
        <f t="shared" si="13"/>
        <v>0.13333333333333336</v>
      </c>
      <c r="R425" s="5">
        <f>(P425*0.5+O425*0.3+Q425*0.2 + 9*(CHOOSE(MATCH(D425,{"No Toxic","Toxic"},0),0.01,1)))/2</f>
        <v>6.1508333333333359E-2</v>
      </c>
    </row>
    <row r="426" spans="1:18" x14ac:dyDescent="0.3">
      <c r="A426" t="s">
        <v>487</v>
      </c>
      <c r="B426" t="s">
        <v>12</v>
      </c>
      <c r="C426" t="s">
        <v>488</v>
      </c>
      <c r="D426" t="s">
        <v>14</v>
      </c>
      <c r="E426" t="s">
        <v>21</v>
      </c>
      <c r="F426">
        <v>0.996</v>
      </c>
      <c r="G426" t="s">
        <v>22</v>
      </c>
      <c r="H426">
        <v>0</v>
      </c>
      <c r="I426" s="6">
        <v>0.1</v>
      </c>
      <c r="J426">
        <v>6.0184299945831299E-3</v>
      </c>
      <c r="K426">
        <v>3.5379999999999998</v>
      </c>
      <c r="N426">
        <f>(CHOOSE(MATCH(D426,{"No Toxic","Toxic"},0),0.01,1))*9</f>
        <v>0.09</v>
      </c>
      <c r="O426" s="3">
        <f>(CHOOSE(MATCH(E426,{"NEG","NEU","POS"},0),1,0.01,-1)*F426*G426 + 3)*1.5</f>
        <v>4.5</v>
      </c>
      <c r="P426" s="3">
        <f t="shared" si="12"/>
        <v>0.01</v>
      </c>
      <c r="Q426" s="5">
        <f t="shared" si="13"/>
        <v>0.01</v>
      </c>
      <c r="R426" s="5">
        <f>(P426*0.5+O426*0.3+Q426*0.2 + 9*(CHOOSE(MATCH(D426,{"No Toxic","Toxic"},0),0.01,1)))/2</f>
        <v>0.72349999999999992</v>
      </c>
    </row>
    <row r="427" spans="1:18" x14ac:dyDescent="0.3">
      <c r="A427" t="s">
        <v>489</v>
      </c>
      <c r="B427" t="s">
        <v>12</v>
      </c>
      <c r="C427" t="s">
        <v>24</v>
      </c>
      <c r="D427" t="s">
        <v>14</v>
      </c>
      <c r="E427" t="s">
        <v>21</v>
      </c>
      <c r="F427">
        <v>0.998</v>
      </c>
      <c r="G427" t="s">
        <v>29</v>
      </c>
      <c r="H427">
        <v>0</v>
      </c>
      <c r="I427" s="6">
        <v>0.1</v>
      </c>
      <c r="J427">
        <v>3.07077169418335E-3</v>
      </c>
      <c r="K427">
        <v>3.544</v>
      </c>
      <c r="N427">
        <f>(CHOOSE(MATCH(D427,{"No Toxic","Toxic"},0),0.01,1))*9</f>
        <v>0.09</v>
      </c>
      <c r="O427" s="3">
        <f>(CHOOSE(MATCH(E427,{"NEG","NEU","POS"},0),1,0.01,-1)*F427*G427 + 3)*1.5</f>
        <v>3.0029999999999997</v>
      </c>
      <c r="P427" s="3">
        <f t="shared" si="12"/>
        <v>0.01</v>
      </c>
      <c r="Q427" s="5">
        <f t="shared" si="13"/>
        <v>2.2222222222222223E-2</v>
      </c>
      <c r="R427" s="5">
        <f>(P427*0.5+O427*0.3+Q427*0.2 + 9*(CHOOSE(MATCH(D427,{"No Toxic","Toxic"},0),0.01,1)))/2</f>
        <v>0.50017222222222213</v>
      </c>
    </row>
    <row r="428" spans="1:18" x14ac:dyDescent="0.3">
      <c r="A428" t="s">
        <v>490</v>
      </c>
      <c r="B428" t="s">
        <v>12</v>
      </c>
      <c r="C428" t="s">
        <v>491</v>
      </c>
      <c r="D428" t="s">
        <v>14</v>
      </c>
      <c r="E428" t="s">
        <v>15</v>
      </c>
      <c r="F428">
        <v>0.98899999999999999</v>
      </c>
      <c r="G428" t="s">
        <v>18</v>
      </c>
      <c r="H428">
        <v>0</v>
      </c>
      <c r="I428" s="6">
        <v>2</v>
      </c>
      <c r="J428">
        <v>1.5</v>
      </c>
      <c r="K428">
        <v>1.5</v>
      </c>
      <c r="N428">
        <f>(CHOOSE(MATCH(D428,{"No Toxic","Toxic"},0),0.01,1))*9</f>
        <v>0.09</v>
      </c>
      <c r="O428" s="3">
        <f>(CHOOSE(MATCH(E428,{"NEG","NEU","POS"},0),1,0.01,-1)*F428*G428 + 3)*1.5</f>
        <v>4.544505</v>
      </c>
      <c r="P428" s="3">
        <f t="shared" si="12"/>
        <v>0.01</v>
      </c>
      <c r="Q428" s="5">
        <f t="shared" si="13"/>
        <v>1.3333333333333333</v>
      </c>
      <c r="R428" s="5">
        <f>(P428*0.5+O428*0.3+Q428*0.2 + 9*(CHOOSE(MATCH(D428,{"No Toxic","Toxic"},0),0.01,1)))/2</f>
        <v>0.86250908333333332</v>
      </c>
    </row>
    <row r="429" spans="1:18" x14ac:dyDescent="0.3">
      <c r="A429" t="s">
        <v>492</v>
      </c>
      <c r="B429" t="s">
        <v>12</v>
      </c>
      <c r="C429" t="s">
        <v>31</v>
      </c>
      <c r="D429" t="s">
        <v>14</v>
      </c>
      <c r="E429" t="s">
        <v>15</v>
      </c>
      <c r="F429">
        <v>0.999</v>
      </c>
      <c r="G429" t="s">
        <v>22</v>
      </c>
      <c r="H429">
        <v>0</v>
      </c>
      <c r="I429" s="6">
        <v>0.1</v>
      </c>
      <c r="J429">
        <v>1.5</v>
      </c>
      <c r="K429">
        <v>0.55000000000000004</v>
      </c>
      <c r="N429">
        <f>(CHOOSE(MATCH(D429,{"No Toxic","Toxic"},0),0.01,1))*9</f>
        <v>0.09</v>
      </c>
      <c r="O429" s="3">
        <f>(CHOOSE(MATCH(E429,{"NEG","NEU","POS"},0),1,0.01,-1)*F429*G429 + 3)*1.5</f>
        <v>4.5</v>
      </c>
      <c r="P429" s="3">
        <f t="shared" si="12"/>
        <v>0.01</v>
      </c>
      <c r="Q429" s="5">
        <f t="shared" si="13"/>
        <v>0.01</v>
      </c>
      <c r="R429" s="5">
        <f>(P429*0.5+O429*0.3+Q429*0.2 + 9*(CHOOSE(MATCH(D429,{"No Toxic","Toxic"},0),0.01,1)))/2</f>
        <v>0.72349999999999992</v>
      </c>
    </row>
    <row r="430" spans="1:18" x14ac:dyDescent="0.3">
      <c r="A430" t="s">
        <v>493</v>
      </c>
      <c r="B430" t="s">
        <v>12</v>
      </c>
      <c r="C430" t="s">
        <v>13</v>
      </c>
      <c r="D430" t="s">
        <v>14</v>
      </c>
      <c r="E430" t="s">
        <v>15</v>
      </c>
      <c r="F430">
        <v>0.999</v>
      </c>
      <c r="G430" t="s">
        <v>22</v>
      </c>
      <c r="H430">
        <v>0</v>
      </c>
      <c r="I430" s="6">
        <v>0</v>
      </c>
      <c r="J430">
        <v>1.5</v>
      </c>
      <c r="K430">
        <v>0.5</v>
      </c>
      <c r="N430">
        <f>(CHOOSE(MATCH(D430,{"No Toxic","Toxic"},0),0.01,1))*9</f>
        <v>0.09</v>
      </c>
      <c r="O430" s="3">
        <f>(CHOOSE(MATCH(E430,{"NEG","NEU","POS"},0),1,0.01,-1)*F430*G430 + 3)*1.5</f>
        <v>4.5</v>
      </c>
      <c r="P430" s="3">
        <f t="shared" si="12"/>
        <v>0.01</v>
      </c>
      <c r="Q430" s="5">
        <f t="shared" si="13"/>
        <v>0.01</v>
      </c>
      <c r="R430" s="5">
        <f>(P430*0.5+O430*0.3+Q430*0.2 + 9*(CHOOSE(MATCH(D430,{"No Toxic","Toxic"},0),0.01,1)))/2</f>
        <v>0.72349999999999992</v>
      </c>
    </row>
    <row r="431" spans="1:18" x14ac:dyDescent="0.3">
      <c r="A431" t="s">
        <v>358</v>
      </c>
      <c r="B431" t="s">
        <v>12</v>
      </c>
      <c r="C431" t="s">
        <v>13</v>
      </c>
      <c r="D431" t="s">
        <v>14</v>
      </c>
      <c r="E431" t="s">
        <v>15</v>
      </c>
      <c r="F431">
        <v>0.97299999999999998</v>
      </c>
      <c r="G431" t="s">
        <v>16</v>
      </c>
      <c r="H431">
        <v>0</v>
      </c>
      <c r="I431" s="6">
        <v>0</v>
      </c>
      <c r="J431">
        <v>1.5</v>
      </c>
      <c r="K431">
        <v>0.5</v>
      </c>
      <c r="N431">
        <f>(CHOOSE(MATCH(D431,{"No Toxic","Toxic"},0),0.01,1))*9</f>
        <v>0.09</v>
      </c>
      <c r="O431" s="3">
        <f>(CHOOSE(MATCH(E431,{"NEG","NEU","POS"},0),1,0.01,-1)*F431*G431 + 3)*1.5</f>
        <v>4.5291899999999998</v>
      </c>
      <c r="P431" s="3">
        <f t="shared" si="12"/>
        <v>0.01</v>
      </c>
      <c r="Q431" s="5">
        <f t="shared" si="13"/>
        <v>0.01</v>
      </c>
      <c r="R431" s="5">
        <f>(P431*0.5+O431*0.3+Q431*0.2 + 9*(CHOOSE(MATCH(D431,{"No Toxic","Toxic"},0),0.01,1)))/2</f>
        <v>0.72787849999999998</v>
      </c>
    </row>
    <row r="432" spans="1:18" x14ac:dyDescent="0.3">
      <c r="A432" t="s">
        <v>494</v>
      </c>
      <c r="B432" t="s">
        <v>12</v>
      </c>
      <c r="C432" t="s">
        <v>13</v>
      </c>
      <c r="D432" t="s">
        <v>14</v>
      </c>
      <c r="E432" t="s">
        <v>21</v>
      </c>
      <c r="F432">
        <v>0.999</v>
      </c>
      <c r="G432" t="s">
        <v>18</v>
      </c>
      <c r="H432">
        <v>0</v>
      </c>
      <c r="I432" s="6">
        <v>0</v>
      </c>
      <c r="J432">
        <v>1.915901899337769E-3</v>
      </c>
      <c r="K432">
        <v>3.496</v>
      </c>
      <c r="N432">
        <f>(CHOOSE(MATCH(D432,{"No Toxic","Toxic"},0),0.01,1))*9</f>
        <v>0.09</v>
      </c>
      <c r="O432" s="3">
        <f>(CHOOSE(MATCH(E432,{"NEG","NEU","POS"},0),1,0.01,-1)*F432*G432 + 3)*1.5</f>
        <v>4.5000000000001705E-3</v>
      </c>
      <c r="P432" s="3">
        <f t="shared" si="12"/>
        <v>0.01</v>
      </c>
      <c r="Q432" s="5">
        <f t="shared" si="13"/>
        <v>0.01</v>
      </c>
      <c r="R432" s="5">
        <f>(P432*0.5+O432*0.3+Q432*0.2 + 9*(CHOOSE(MATCH(D432,{"No Toxic","Toxic"},0),0.01,1)))/2</f>
        <v>4.9175000000000024E-2</v>
      </c>
    </row>
    <row r="433" spans="1:18" x14ac:dyDescent="0.3">
      <c r="A433" t="s">
        <v>495</v>
      </c>
      <c r="B433" t="s">
        <v>12</v>
      </c>
      <c r="C433" t="s">
        <v>13</v>
      </c>
      <c r="D433" t="s">
        <v>14</v>
      </c>
      <c r="E433" t="s">
        <v>15</v>
      </c>
      <c r="F433">
        <v>0.79</v>
      </c>
      <c r="G433" t="s">
        <v>29</v>
      </c>
      <c r="H433">
        <v>0</v>
      </c>
      <c r="I433" s="6">
        <v>0</v>
      </c>
      <c r="J433">
        <v>1.5</v>
      </c>
      <c r="K433">
        <v>0.5</v>
      </c>
      <c r="N433">
        <f>(CHOOSE(MATCH(D433,{"No Toxic","Toxic"},0),0.01,1))*9</f>
        <v>0.09</v>
      </c>
      <c r="O433" s="3">
        <f>(CHOOSE(MATCH(E433,{"NEG","NEU","POS"},0),1,0.01,-1)*F433*G433 + 3)*1.5</f>
        <v>4.5118499999999999</v>
      </c>
      <c r="P433" s="3">
        <f t="shared" si="12"/>
        <v>0.01</v>
      </c>
      <c r="Q433" s="5">
        <f t="shared" si="13"/>
        <v>0.01</v>
      </c>
      <c r="R433" s="5">
        <f>(P433*0.5+O433*0.3+Q433*0.2 + 9*(CHOOSE(MATCH(D433,{"No Toxic","Toxic"},0),0.01,1)))/2</f>
        <v>0.72527749999999991</v>
      </c>
    </row>
    <row r="434" spans="1:18" x14ac:dyDescent="0.3">
      <c r="A434" t="s">
        <v>496</v>
      </c>
      <c r="B434" t="s">
        <v>12</v>
      </c>
      <c r="C434" t="s">
        <v>13</v>
      </c>
      <c r="D434" t="s">
        <v>14</v>
      </c>
      <c r="E434" t="s">
        <v>15</v>
      </c>
      <c r="F434">
        <v>0.97799999999999998</v>
      </c>
      <c r="G434" t="s">
        <v>22</v>
      </c>
      <c r="H434">
        <v>0</v>
      </c>
      <c r="I434" s="6">
        <v>0</v>
      </c>
      <c r="J434">
        <v>1.5</v>
      </c>
      <c r="K434">
        <v>0.5</v>
      </c>
      <c r="N434">
        <f>(CHOOSE(MATCH(D434,{"No Toxic","Toxic"},0),0.01,1))*9</f>
        <v>0.09</v>
      </c>
      <c r="O434" s="3">
        <f>(CHOOSE(MATCH(E434,{"NEG","NEU","POS"},0),1,0.01,-1)*F434*G434 + 3)*1.5</f>
        <v>4.5</v>
      </c>
      <c r="P434" s="3">
        <f t="shared" si="12"/>
        <v>0.01</v>
      </c>
      <c r="Q434" s="5">
        <f t="shared" si="13"/>
        <v>0.01</v>
      </c>
      <c r="R434" s="5">
        <f>(P434*0.5+O434*0.3+Q434*0.2 + 9*(CHOOSE(MATCH(D434,{"No Toxic","Toxic"},0),0.01,1)))/2</f>
        <v>0.72349999999999992</v>
      </c>
    </row>
    <row r="435" spans="1:18" x14ac:dyDescent="0.3">
      <c r="A435" t="s">
        <v>497</v>
      </c>
      <c r="B435" t="s">
        <v>12</v>
      </c>
      <c r="C435" t="s">
        <v>13</v>
      </c>
      <c r="D435" t="s">
        <v>14</v>
      </c>
      <c r="E435" t="s">
        <v>21</v>
      </c>
      <c r="F435">
        <v>0.999</v>
      </c>
      <c r="G435" t="s">
        <v>22</v>
      </c>
      <c r="H435">
        <v>0</v>
      </c>
      <c r="I435" s="6">
        <v>0</v>
      </c>
      <c r="J435">
        <v>2.032309770584106E-3</v>
      </c>
      <c r="K435">
        <v>3.496</v>
      </c>
      <c r="N435">
        <f>(CHOOSE(MATCH(D435,{"No Toxic","Toxic"},0),0.01,1))*9</f>
        <v>0.09</v>
      </c>
      <c r="O435" s="3">
        <f>(CHOOSE(MATCH(E435,{"NEG","NEU","POS"},0),1,0.01,-1)*F435*G435 + 3)*1.5</f>
        <v>4.5</v>
      </c>
      <c r="P435" s="3">
        <f t="shared" si="12"/>
        <v>0.01</v>
      </c>
      <c r="Q435" s="5">
        <f t="shared" si="13"/>
        <v>0.01</v>
      </c>
      <c r="R435" s="5">
        <f>(P435*0.5+O435*0.3+Q435*0.2 + 9*(CHOOSE(MATCH(D435,{"No Toxic","Toxic"},0),0.01,1)))/2</f>
        <v>0.72349999999999992</v>
      </c>
    </row>
    <row r="436" spans="1:18" x14ac:dyDescent="0.3">
      <c r="A436" t="s">
        <v>498</v>
      </c>
      <c r="B436" t="s">
        <v>12</v>
      </c>
      <c r="C436" t="s">
        <v>13</v>
      </c>
      <c r="D436" t="s">
        <v>14</v>
      </c>
      <c r="E436" t="s">
        <v>15</v>
      </c>
      <c r="F436">
        <v>0.995</v>
      </c>
      <c r="G436" t="s">
        <v>29</v>
      </c>
      <c r="H436">
        <v>0</v>
      </c>
      <c r="I436" s="6">
        <v>0</v>
      </c>
      <c r="J436">
        <v>1.5</v>
      </c>
      <c r="K436">
        <v>0.5</v>
      </c>
      <c r="N436">
        <f>(CHOOSE(MATCH(D436,{"No Toxic","Toxic"},0),0.01,1))*9</f>
        <v>0.09</v>
      </c>
      <c r="O436" s="3">
        <f>(CHOOSE(MATCH(E436,{"NEG","NEU","POS"},0),1,0.01,-1)*F436*G436 + 3)*1.5</f>
        <v>4.5149249999999999</v>
      </c>
      <c r="P436" s="3">
        <f t="shared" si="12"/>
        <v>0.01</v>
      </c>
      <c r="Q436" s="5">
        <f t="shared" si="13"/>
        <v>0.01</v>
      </c>
      <c r="R436" s="5">
        <f>(P436*0.5+O436*0.3+Q436*0.2 + 9*(CHOOSE(MATCH(D436,{"No Toxic","Toxic"},0),0.01,1)))/2</f>
        <v>0.72573874999999999</v>
      </c>
    </row>
    <row r="437" spans="1:18" x14ac:dyDescent="0.3">
      <c r="A437" t="s">
        <v>499</v>
      </c>
      <c r="B437" t="s">
        <v>12</v>
      </c>
      <c r="C437" t="s">
        <v>13</v>
      </c>
      <c r="D437" t="s">
        <v>14</v>
      </c>
      <c r="E437" t="s">
        <v>21</v>
      </c>
      <c r="F437">
        <v>0.81599999999999995</v>
      </c>
      <c r="G437" t="s">
        <v>18</v>
      </c>
      <c r="H437">
        <v>0</v>
      </c>
      <c r="I437" s="6">
        <v>0</v>
      </c>
      <c r="J437">
        <v>0.27664151787757868</v>
      </c>
      <c r="K437">
        <v>2.9470000000000001</v>
      </c>
      <c r="N437">
        <f>(CHOOSE(MATCH(D437,{"No Toxic","Toxic"},0),0.01,1))*9</f>
        <v>0.09</v>
      </c>
      <c r="O437" s="3">
        <f>(CHOOSE(MATCH(E437,{"NEG","NEU","POS"},0),1,0.01,-1)*F437*G437 + 3)*1.5</f>
        <v>0.82800000000000007</v>
      </c>
      <c r="P437" s="3">
        <f t="shared" si="12"/>
        <v>0.01</v>
      </c>
      <c r="Q437" s="5">
        <f t="shared" si="13"/>
        <v>0.01</v>
      </c>
      <c r="R437" s="5">
        <f>(P437*0.5+O437*0.3+Q437*0.2 + 9*(CHOOSE(MATCH(D437,{"No Toxic","Toxic"},0),0.01,1)))/2</f>
        <v>0.17270000000000002</v>
      </c>
    </row>
    <row r="438" spans="1:18" x14ac:dyDescent="0.3">
      <c r="A438" t="s">
        <v>500</v>
      </c>
      <c r="B438" t="s">
        <v>12</v>
      </c>
      <c r="C438" t="s">
        <v>13</v>
      </c>
      <c r="D438" t="s">
        <v>14</v>
      </c>
      <c r="E438" t="s">
        <v>21</v>
      </c>
      <c r="F438">
        <v>0.59199999999999997</v>
      </c>
      <c r="G438" t="s">
        <v>16</v>
      </c>
      <c r="H438">
        <v>0</v>
      </c>
      <c r="I438" s="6">
        <v>0</v>
      </c>
      <c r="J438">
        <v>0.61156448721885681</v>
      </c>
      <c r="K438">
        <v>2.2770000000000001</v>
      </c>
      <c r="N438">
        <f>(CHOOSE(MATCH(D438,{"No Toxic","Toxic"},0),0.01,1))*9</f>
        <v>0.09</v>
      </c>
      <c r="O438" s="3">
        <f>(CHOOSE(MATCH(E438,{"NEG","NEU","POS"},0),1,0.01,-1)*F438*G438 + 3)*1.5</f>
        <v>2.7240000000000002</v>
      </c>
      <c r="P438" s="3">
        <f t="shared" si="12"/>
        <v>0.01</v>
      </c>
      <c r="Q438" s="5">
        <f t="shared" si="13"/>
        <v>0.01</v>
      </c>
      <c r="R438" s="5">
        <f>(P438*0.5+O438*0.3+Q438*0.2 + 9*(CHOOSE(MATCH(D438,{"No Toxic","Toxic"},0),0.01,1)))/2</f>
        <v>0.45710000000000001</v>
      </c>
    </row>
    <row r="439" spans="1:18" x14ac:dyDescent="0.3">
      <c r="A439" t="s">
        <v>501</v>
      </c>
      <c r="B439" t="s">
        <v>12</v>
      </c>
      <c r="C439" t="s">
        <v>24</v>
      </c>
      <c r="D439" t="s">
        <v>14</v>
      </c>
      <c r="E439" t="s">
        <v>15</v>
      </c>
      <c r="F439">
        <v>0.997</v>
      </c>
      <c r="G439" t="s">
        <v>18</v>
      </c>
      <c r="H439">
        <v>0</v>
      </c>
      <c r="I439" s="6">
        <v>0.1</v>
      </c>
      <c r="J439">
        <v>1.5</v>
      </c>
      <c r="K439">
        <v>0.55000000000000004</v>
      </c>
      <c r="N439">
        <f>(CHOOSE(MATCH(D439,{"No Toxic","Toxic"},0),0.01,1))*9</f>
        <v>0.09</v>
      </c>
      <c r="O439" s="3">
        <f>(CHOOSE(MATCH(E439,{"NEG","NEU","POS"},0),1,0.01,-1)*F439*G439 + 3)*1.5</f>
        <v>4.5448649999999997</v>
      </c>
      <c r="P439" s="3">
        <f t="shared" si="12"/>
        <v>0.01</v>
      </c>
      <c r="Q439" s="5">
        <f t="shared" si="13"/>
        <v>6.666666666666668E-2</v>
      </c>
      <c r="R439" s="5">
        <f>(P439*0.5+O439*0.3+Q439*0.2 + 9*(CHOOSE(MATCH(D439,{"No Toxic","Toxic"},0),0.01,1)))/2</f>
        <v>0.73589641666666661</v>
      </c>
    </row>
    <row r="440" spans="1:18" x14ac:dyDescent="0.3">
      <c r="A440" t="s">
        <v>502</v>
      </c>
      <c r="B440" t="s">
        <v>12</v>
      </c>
      <c r="C440" t="s">
        <v>13</v>
      </c>
      <c r="D440" t="s">
        <v>14</v>
      </c>
      <c r="E440" t="s">
        <v>21</v>
      </c>
      <c r="F440">
        <v>0.999</v>
      </c>
      <c r="G440" t="s">
        <v>18</v>
      </c>
      <c r="H440">
        <v>0</v>
      </c>
      <c r="I440" s="6">
        <v>0</v>
      </c>
      <c r="J440">
        <v>1.974016427993774E-3</v>
      </c>
      <c r="K440">
        <v>3.496</v>
      </c>
      <c r="N440">
        <f>(CHOOSE(MATCH(D440,{"No Toxic","Toxic"},0),0.01,1))*9</f>
        <v>0.09</v>
      </c>
      <c r="O440" s="3">
        <f>(CHOOSE(MATCH(E440,{"NEG","NEU","POS"},0),1,0.01,-1)*F440*G440 + 3)*1.5</f>
        <v>4.5000000000001705E-3</v>
      </c>
      <c r="P440" s="3">
        <f t="shared" si="12"/>
        <v>0.01</v>
      </c>
      <c r="Q440" s="5">
        <f t="shared" si="13"/>
        <v>0.01</v>
      </c>
      <c r="R440" s="5">
        <f>(P440*0.5+O440*0.3+Q440*0.2 + 9*(CHOOSE(MATCH(D440,{"No Toxic","Toxic"},0),0.01,1)))/2</f>
        <v>4.9175000000000024E-2</v>
      </c>
    </row>
    <row r="441" spans="1:18" x14ac:dyDescent="0.3">
      <c r="A441" t="s">
        <v>503</v>
      </c>
      <c r="B441" t="s">
        <v>12</v>
      </c>
      <c r="C441" t="s">
        <v>13</v>
      </c>
      <c r="D441" t="s">
        <v>14</v>
      </c>
      <c r="E441" t="s">
        <v>21</v>
      </c>
      <c r="F441">
        <v>0.999</v>
      </c>
      <c r="G441" t="s">
        <v>18</v>
      </c>
      <c r="H441">
        <v>0</v>
      </c>
      <c r="I441" s="6">
        <v>0</v>
      </c>
      <c r="J441">
        <v>1.932799816131592E-3</v>
      </c>
      <c r="K441">
        <v>3.496</v>
      </c>
      <c r="N441">
        <f>(CHOOSE(MATCH(D441,{"No Toxic","Toxic"},0),0.01,1))*9</f>
        <v>0.09</v>
      </c>
      <c r="O441" s="3">
        <f>(CHOOSE(MATCH(E441,{"NEG","NEU","POS"},0),1,0.01,-1)*F441*G441 + 3)*1.5</f>
        <v>4.5000000000001705E-3</v>
      </c>
      <c r="P441" s="3">
        <f t="shared" si="12"/>
        <v>0.01</v>
      </c>
      <c r="Q441" s="5">
        <f t="shared" si="13"/>
        <v>0.01</v>
      </c>
      <c r="R441" s="5">
        <f>(P441*0.5+O441*0.3+Q441*0.2 + 9*(CHOOSE(MATCH(D441,{"No Toxic","Toxic"},0),0.01,1)))/2</f>
        <v>4.9175000000000024E-2</v>
      </c>
    </row>
    <row r="442" spans="1:18" x14ac:dyDescent="0.3">
      <c r="A442" t="s">
        <v>504</v>
      </c>
      <c r="B442" t="s">
        <v>12</v>
      </c>
      <c r="C442" t="s">
        <v>91</v>
      </c>
      <c r="D442" t="s">
        <v>14</v>
      </c>
      <c r="E442" t="s">
        <v>40</v>
      </c>
      <c r="F442">
        <v>0.999</v>
      </c>
      <c r="G442" t="s">
        <v>18</v>
      </c>
      <c r="H442">
        <v>0</v>
      </c>
      <c r="I442" s="6">
        <v>0.1</v>
      </c>
      <c r="J442">
        <v>2.9991637766361241</v>
      </c>
      <c r="K442">
        <v>-2.448</v>
      </c>
      <c r="N442">
        <f>(CHOOSE(MATCH(D442,{"No Toxic","Toxic"},0),0.01,1))*9</f>
        <v>0.09</v>
      </c>
      <c r="O442" s="3">
        <f>(CHOOSE(MATCH(E442,{"NEG","NEU","POS"},0),1,0.01,-1)*F442*G442 + 3)*1.5</f>
        <v>8.9954999999999998</v>
      </c>
      <c r="P442" s="3">
        <f t="shared" si="12"/>
        <v>0.01</v>
      </c>
      <c r="Q442" s="5">
        <f t="shared" si="13"/>
        <v>6.666666666666668E-2</v>
      </c>
      <c r="R442" s="5">
        <f>(P442*0.5+O442*0.3+Q442*0.2 + 9*(CHOOSE(MATCH(D442,{"No Toxic","Toxic"},0),0.01,1)))/2</f>
        <v>1.4034916666666664</v>
      </c>
    </row>
    <row r="443" spans="1:18" x14ac:dyDescent="0.3">
      <c r="A443" t="s">
        <v>505</v>
      </c>
      <c r="B443" t="s">
        <v>12</v>
      </c>
      <c r="C443" t="s">
        <v>13</v>
      </c>
      <c r="D443" t="s">
        <v>14</v>
      </c>
      <c r="E443" t="s">
        <v>15</v>
      </c>
      <c r="F443">
        <v>0.999</v>
      </c>
      <c r="G443" t="s">
        <v>22</v>
      </c>
      <c r="H443">
        <v>0</v>
      </c>
      <c r="I443" s="6">
        <v>0</v>
      </c>
      <c r="J443">
        <v>1.5</v>
      </c>
      <c r="K443">
        <v>0.5</v>
      </c>
      <c r="N443">
        <f>(CHOOSE(MATCH(D443,{"No Toxic","Toxic"},0),0.01,1))*9</f>
        <v>0.09</v>
      </c>
      <c r="O443" s="3">
        <f>(CHOOSE(MATCH(E443,{"NEG","NEU","POS"},0),1,0.01,-1)*F443*G443 + 3)*1.5</f>
        <v>4.5</v>
      </c>
      <c r="P443" s="3">
        <f t="shared" si="12"/>
        <v>0.01</v>
      </c>
      <c r="Q443" s="5">
        <f t="shared" si="13"/>
        <v>0.01</v>
      </c>
      <c r="R443" s="5">
        <f>(P443*0.5+O443*0.3+Q443*0.2 + 9*(CHOOSE(MATCH(D443,{"No Toxic","Toxic"},0),0.01,1)))/2</f>
        <v>0.72349999999999992</v>
      </c>
    </row>
    <row r="444" spans="1:18" x14ac:dyDescent="0.3">
      <c r="A444" t="s">
        <v>506</v>
      </c>
      <c r="B444" t="s">
        <v>12</v>
      </c>
      <c r="C444" t="s">
        <v>13</v>
      </c>
      <c r="D444" t="s">
        <v>14</v>
      </c>
      <c r="E444" t="s">
        <v>15</v>
      </c>
      <c r="F444">
        <v>0.998</v>
      </c>
      <c r="G444" t="s">
        <v>22</v>
      </c>
      <c r="H444">
        <v>0</v>
      </c>
      <c r="I444" s="6">
        <v>0</v>
      </c>
      <c r="J444">
        <v>1.5</v>
      </c>
      <c r="K444">
        <v>0.5</v>
      </c>
      <c r="N444">
        <f>(CHOOSE(MATCH(D444,{"No Toxic","Toxic"},0),0.01,1))*9</f>
        <v>0.09</v>
      </c>
      <c r="O444" s="3">
        <f>(CHOOSE(MATCH(E444,{"NEG","NEU","POS"},0),1,0.01,-1)*F444*G444 + 3)*1.5</f>
        <v>4.5</v>
      </c>
      <c r="P444" s="3">
        <f t="shared" si="12"/>
        <v>0.01</v>
      </c>
      <c r="Q444" s="5">
        <f t="shared" si="13"/>
        <v>0.01</v>
      </c>
      <c r="R444" s="5">
        <f>(P444*0.5+O444*0.3+Q444*0.2 + 9*(CHOOSE(MATCH(D444,{"No Toxic","Toxic"},0),0.01,1)))/2</f>
        <v>0.72349999999999992</v>
      </c>
    </row>
    <row r="445" spans="1:18" x14ac:dyDescent="0.3">
      <c r="A445" t="s">
        <v>507</v>
      </c>
      <c r="B445" t="s">
        <v>12</v>
      </c>
      <c r="C445" t="s">
        <v>13</v>
      </c>
      <c r="D445" t="s">
        <v>14</v>
      </c>
      <c r="E445" t="s">
        <v>15</v>
      </c>
      <c r="F445">
        <v>0.99299999999999999</v>
      </c>
      <c r="G445" t="s">
        <v>18</v>
      </c>
      <c r="H445">
        <v>0</v>
      </c>
      <c r="I445" s="6">
        <v>0</v>
      </c>
      <c r="J445">
        <v>1.5</v>
      </c>
      <c r="K445">
        <v>0.5</v>
      </c>
      <c r="N445">
        <f>(CHOOSE(MATCH(D445,{"No Toxic","Toxic"},0),0.01,1))*9</f>
        <v>0.09</v>
      </c>
      <c r="O445" s="3">
        <f>(CHOOSE(MATCH(E445,{"NEG","NEU","POS"},0),1,0.01,-1)*F445*G445 + 3)*1.5</f>
        <v>4.5446850000000003</v>
      </c>
      <c r="P445" s="3">
        <f t="shared" si="12"/>
        <v>0.01</v>
      </c>
      <c r="Q445" s="5">
        <f t="shared" si="13"/>
        <v>0.01</v>
      </c>
      <c r="R445" s="5">
        <f>(P445*0.5+O445*0.3+Q445*0.2 + 9*(CHOOSE(MATCH(D445,{"No Toxic","Toxic"},0),0.01,1)))/2</f>
        <v>0.73020275000000001</v>
      </c>
    </row>
    <row r="446" spans="1:18" x14ac:dyDescent="0.3">
      <c r="A446" t="s">
        <v>508</v>
      </c>
      <c r="B446" t="s">
        <v>12</v>
      </c>
      <c r="C446" t="s">
        <v>13</v>
      </c>
      <c r="D446" t="s">
        <v>14</v>
      </c>
      <c r="E446" t="s">
        <v>21</v>
      </c>
      <c r="F446">
        <v>0.998</v>
      </c>
      <c r="G446" t="s">
        <v>16</v>
      </c>
      <c r="H446">
        <v>0</v>
      </c>
      <c r="I446" s="6">
        <v>0</v>
      </c>
      <c r="J446">
        <v>2.3874342441558838E-3</v>
      </c>
      <c r="K446">
        <v>3.4950000000000001</v>
      </c>
      <c r="N446">
        <f>(CHOOSE(MATCH(D446,{"No Toxic","Toxic"},0),0.01,1))*9</f>
        <v>0.09</v>
      </c>
      <c r="O446" s="3">
        <f>(CHOOSE(MATCH(E446,{"NEG","NEU","POS"},0),1,0.01,-1)*F446*G446 + 3)*1.5</f>
        <v>1.506</v>
      </c>
      <c r="P446" s="3">
        <f t="shared" si="12"/>
        <v>0.01</v>
      </c>
      <c r="Q446" s="5">
        <f t="shared" si="13"/>
        <v>0.01</v>
      </c>
      <c r="R446" s="5">
        <f>(P446*0.5+O446*0.3+Q446*0.2 + 9*(CHOOSE(MATCH(D446,{"No Toxic","Toxic"},0),0.01,1)))/2</f>
        <v>0.27439999999999998</v>
      </c>
    </row>
    <row r="447" spans="1:18" x14ac:dyDescent="0.3">
      <c r="A447" t="s">
        <v>509</v>
      </c>
      <c r="B447" t="s">
        <v>12</v>
      </c>
      <c r="C447" t="s">
        <v>13</v>
      </c>
      <c r="D447" t="s">
        <v>14</v>
      </c>
      <c r="E447" t="s">
        <v>21</v>
      </c>
      <c r="F447">
        <v>0.999</v>
      </c>
      <c r="G447" t="s">
        <v>29</v>
      </c>
      <c r="H447">
        <v>0</v>
      </c>
      <c r="I447" s="6">
        <v>0</v>
      </c>
      <c r="J447">
        <v>1.9800961017608638E-3</v>
      </c>
      <c r="K447">
        <v>3.496</v>
      </c>
      <c r="N447">
        <f>(CHOOSE(MATCH(D447,{"No Toxic","Toxic"},0),0.01,1))*9</f>
        <v>0.09</v>
      </c>
      <c r="O447" s="3">
        <f>(CHOOSE(MATCH(E447,{"NEG","NEU","POS"},0),1,0.01,-1)*F447*G447 + 3)*1.5</f>
        <v>3.0015000000000001</v>
      </c>
      <c r="P447" s="3">
        <f t="shared" si="12"/>
        <v>0.01</v>
      </c>
      <c r="Q447" s="5">
        <f t="shared" si="13"/>
        <v>0.01</v>
      </c>
      <c r="R447" s="5">
        <f>(P447*0.5+O447*0.3+Q447*0.2 + 9*(CHOOSE(MATCH(D447,{"No Toxic","Toxic"},0),0.01,1)))/2</f>
        <v>0.49872499999999997</v>
      </c>
    </row>
    <row r="448" spans="1:18" x14ac:dyDescent="0.3">
      <c r="A448" t="s">
        <v>510</v>
      </c>
      <c r="B448" t="s">
        <v>12</v>
      </c>
      <c r="C448" t="s">
        <v>511</v>
      </c>
      <c r="D448" t="s">
        <v>14</v>
      </c>
      <c r="E448" t="s">
        <v>40</v>
      </c>
      <c r="F448">
        <v>0.90900000000000003</v>
      </c>
      <c r="G448" t="s">
        <v>16</v>
      </c>
      <c r="H448">
        <v>0</v>
      </c>
      <c r="I448" s="6">
        <v>0.7142857142857143</v>
      </c>
      <c r="J448">
        <v>2.863773912191391</v>
      </c>
      <c r="K448">
        <v>-1.87</v>
      </c>
      <c r="N448">
        <f>(CHOOSE(MATCH(D448,{"No Toxic","Toxic"},0),0.01,1))*9</f>
        <v>0.09</v>
      </c>
      <c r="O448" s="3">
        <f>(CHOOSE(MATCH(E448,{"NEG","NEU","POS"},0),1,0.01,-1)*F448*G448 + 3)*1.5</f>
        <v>7.2269999999999994</v>
      </c>
      <c r="P448" s="3">
        <f t="shared" si="12"/>
        <v>0.01</v>
      </c>
      <c r="Q448" s="5">
        <f t="shared" si="13"/>
        <v>0.31746031746031744</v>
      </c>
      <c r="R448" s="5">
        <f>(P448*0.5+O448*0.3+Q448*0.2 + 9*(CHOOSE(MATCH(D448,{"No Toxic","Toxic"},0),0.01,1)))/2</f>
        <v>1.1632960317460315</v>
      </c>
    </row>
    <row r="449" spans="1:18" x14ac:dyDescent="0.3">
      <c r="A449" t="s">
        <v>512</v>
      </c>
      <c r="B449" t="s">
        <v>12</v>
      </c>
      <c r="C449" t="s">
        <v>13</v>
      </c>
      <c r="D449" t="s">
        <v>14</v>
      </c>
      <c r="E449" t="s">
        <v>40</v>
      </c>
      <c r="F449">
        <v>0.98699999999999999</v>
      </c>
      <c r="G449" t="s">
        <v>29</v>
      </c>
      <c r="H449">
        <v>0</v>
      </c>
      <c r="I449" s="6">
        <v>0</v>
      </c>
      <c r="J449">
        <v>2.9805445969104771</v>
      </c>
      <c r="K449">
        <v>-2.4609999999999999</v>
      </c>
      <c r="N449">
        <f>(CHOOSE(MATCH(D449,{"No Toxic","Toxic"},0),0.01,1))*9</f>
        <v>0.09</v>
      </c>
      <c r="O449" s="3">
        <f>(CHOOSE(MATCH(E449,{"NEG","NEU","POS"},0),1,0.01,-1)*F449*G449 + 3)*1.5</f>
        <v>5.9805000000000001</v>
      </c>
      <c r="P449" s="3">
        <f t="shared" si="12"/>
        <v>0.01</v>
      </c>
      <c r="Q449" s="5">
        <f t="shared" si="13"/>
        <v>0.01</v>
      </c>
      <c r="R449" s="5">
        <f>(P449*0.5+O449*0.3+Q449*0.2 + 9*(CHOOSE(MATCH(D449,{"No Toxic","Toxic"},0),0.01,1)))/2</f>
        <v>0.94557499999999994</v>
      </c>
    </row>
    <row r="450" spans="1:18" x14ac:dyDescent="0.3">
      <c r="A450" t="s">
        <v>513</v>
      </c>
      <c r="B450" t="s">
        <v>12</v>
      </c>
      <c r="C450" t="s">
        <v>24</v>
      </c>
      <c r="D450" t="s">
        <v>14</v>
      </c>
      <c r="E450" t="s">
        <v>21</v>
      </c>
      <c r="F450">
        <v>0.999</v>
      </c>
      <c r="G450" t="s">
        <v>18</v>
      </c>
      <c r="H450">
        <v>0</v>
      </c>
      <c r="I450" s="6">
        <v>0.1</v>
      </c>
      <c r="J450">
        <v>2.0050406455993648E-3</v>
      </c>
      <c r="K450">
        <v>3.5459999999999998</v>
      </c>
      <c r="N450">
        <f>(CHOOSE(MATCH(D450,{"No Toxic","Toxic"},0),0.01,1))*9</f>
        <v>0.09</v>
      </c>
      <c r="O450" s="3">
        <f>(CHOOSE(MATCH(E450,{"NEG","NEU","POS"},0),1,0.01,-1)*F450*G450 + 3)*1.5</f>
        <v>4.5000000000001705E-3</v>
      </c>
      <c r="P450" s="3">
        <f t="shared" si="12"/>
        <v>0.01</v>
      </c>
      <c r="Q450" s="5">
        <f t="shared" si="13"/>
        <v>6.666666666666668E-2</v>
      </c>
      <c r="R450" s="5">
        <f>(P450*0.5+O450*0.3+Q450*0.2 + 9*(CHOOSE(MATCH(D450,{"No Toxic","Toxic"},0),0.01,1)))/2</f>
        <v>5.4841666666666691E-2</v>
      </c>
    </row>
    <row r="451" spans="1:18" x14ac:dyDescent="0.3">
      <c r="A451" t="s">
        <v>514</v>
      </c>
      <c r="B451" t="s">
        <v>12</v>
      </c>
      <c r="C451" t="s">
        <v>515</v>
      </c>
      <c r="D451" t="s">
        <v>14</v>
      </c>
      <c r="E451" t="s">
        <v>40</v>
      </c>
      <c r="F451">
        <v>0.999</v>
      </c>
      <c r="G451" t="s">
        <v>22</v>
      </c>
      <c r="H451">
        <v>0</v>
      </c>
      <c r="I451" s="6">
        <v>2.5</v>
      </c>
      <c r="J451">
        <v>2.99912041425705</v>
      </c>
      <c r="K451">
        <v>-1.248</v>
      </c>
      <c r="N451">
        <f>(CHOOSE(MATCH(D451,{"No Toxic","Toxic"},0),0.01,1))*9</f>
        <v>0.09</v>
      </c>
      <c r="O451" s="3">
        <f>(CHOOSE(MATCH(E451,{"NEG","NEU","POS"},0),1,0.01,-1)*F451*G451 + 3)*1.5</f>
        <v>4.5</v>
      </c>
      <c r="P451" s="3">
        <f t="shared" ref="P451:P514" si="14">IF(G451*H451=0,0.01,G451*H451)</f>
        <v>0.01</v>
      </c>
      <c r="Q451" s="5">
        <f t="shared" ref="Q451:Q514" si="15">IF(I451*G451/4.5=0,0.01,I451*G451/4.5)</f>
        <v>0.01</v>
      </c>
      <c r="R451" s="5">
        <f>(P451*0.5+O451*0.3+Q451*0.2 + 9*(CHOOSE(MATCH(D451,{"No Toxic","Toxic"},0),0.01,1)))/2</f>
        <v>0.72349999999999992</v>
      </c>
    </row>
    <row r="452" spans="1:18" x14ac:dyDescent="0.3">
      <c r="A452" t="s">
        <v>516</v>
      </c>
      <c r="B452" t="s">
        <v>12</v>
      </c>
      <c r="C452" t="s">
        <v>13</v>
      </c>
      <c r="D452" t="s">
        <v>14</v>
      </c>
      <c r="E452" t="s">
        <v>21</v>
      </c>
      <c r="F452">
        <v>0.61799999999999999</v>
      </c>
      <c r="G452" t="s">
        <v>29</v>
      </c>
      <c r="H452">
        <v>0</v>
      </c>
      <c r="I452" s="6">
        <v>0</v>
      </c>
      <c r="J452">
        <v>0.57234969735145569</v>
      </c>
      <c r="K452">
        <v>2.355</v>
      </c>
      <c r="N452">
        <f>(CHOOSE(MATCH(D452,{"No Toxic","Toxic"},0),0.01,1))*9</f>
        <v>0.09</v>
      </c>
      <c r="O452" s="3">
        <f>(CHOOSE(MATCH(E452,{"NEG","NEU","POS"},0),1,0.01,-1)*F452*G452 + 3)*1.5</f>
        <v>3.5730000000000004</v>
      </c>
      <c r="P452" s="3">
        <f t="shared" si="14"/>
        <v>0.01</v>
      </c>
      <c r="Q452" s="5">
        <f t="shared" si="15"/>
        <v>0.01</v>
      </c>
      <c r="R452" s="5">
        <f>(P452*0.5+O452*0.3+Q452*0.2 + 9*(CHOOSE(MATCH(D452,{"No Toxic","Toxic"},0),0.01,1)))/2</f>
        <v>0.58445000000000003</v>
      </c>
    </row>
    <row r="453" spans="1:18" x14ac:dyDescent="0.3">
      <c r="A453" t="s">
        <v>517</v>
      </c>
      <c r="B453" t="s">
        <v>12</v>
      </c>
      <c r="C453" t="s">
        <v>13</v>
      </c>
      <c r="D453" t="s">
        <v>14</v>
      </c>
      <c r="E453" t="s">
        <v>21</v>
      </c>
      <c r="F453">
        <v>0.998</v>
      </c>
      <c r="G453" t="s">
        <v>16</v>
      </c>
      <c r="H453">
        <v>0</v>
      </c>
      <c r="I453" s="6">
        <v>0</v>
      </c>
      <c r="J453">
        <v>3.4885704517364502E-3</v>
      </c>
      <c r="K453">
        <v>3.4929999999999999</v>
      </c>
      <c r="N453">
        <f>(CHOOSE(MATCH(D453,{"No Toxic","Toxic"},0),0.01,1))*9</f>
        <v>0.09</v>
      </c>
      <c r="O453" s="3">
        <f>(CHOOSE(MATCH(E453,{"NEG","NEU","POS"},0),1,0.01,-1)*F453*G453 + 3)*1.5</f>
        <v>1.506</v>
      </c>
      <c r="P453" s="3">
        <f t="shared" si="14"/>
        <v>0.01</v>
      </c>
      <c r="Q453" s="5">
        <f t="shared" si="15"/>
        <v>0.01</v>
      </c>
      <c r="R453" s="5">
        <f>(P453*0.5+O453*0.3+Q453*0.2 + 9*(CHOOSE(MATCH(D453,{"No Toxic","Toxic"},0),0.01,1)))/2</f>
        <v>0.27439999999999998</v>
      </c>
    </row>
    <row r="454" spans="1:18" x14ac:dyDescent="0.3">
      <c r="A454" t="s">
        <v>518</v>
      </c>
      <c r="B454" t="s">
        <v>12</v>
      </c>
      <c r="C454" t="s">
        <v>13</v>
      </c>
      <c r="D454" t="s">
        <v>14</v>
      </c>
      <c r="E454" t="s">
        <v>15</v>
      </c>
      <c r="F454">
        <v>0.95799999999999996</v>
      </c>
      <c r="G454" t="s">
        <v>16</v>
      </c>
      <c r="H454">
        <v>0</v>
      </c>
      <c r="I454" s="6">
        <v>0</v>
      </c>
      <c r="J454">
        <v>1.5</v>
      </c>
      <c r="K454">
        <v>0.5</v>
      </c>
      <c r="N454">
        <f>(CHOOSE(MATCH(D454,{"No Toxic","Toxic"},0),0.01,1))*9</f>
        <v>0.09</v>
      </c>
      <c r="O454" s="3">
        <f>(CHOOSE(MATCH(E454,{"NEG","NEU","POS"},0),1,0.01,-1)*F454*G454 + 3)*1.5</f>
        <v>4.52874</v>
      </c>
      <c r="P454" s="3">
        <f t="shared" si="14"/>
        <v>0.01</v>
      </c>
      <c r="Q454" s="5">
        <f t="shared" si="15"/>
        <v>0.01</v>
      </c>
      <c r="R454" s="5">
        <f>(P454*0.5+O454*0.3+Q454*0.2 + 9*(CHOOSE(MATCH(D454,{"No Toxic","Toxic"},0),0.01,1)))/2</f>
        <v>0.72781099999999999</v>
      </c>
    </row>
    <row r="455" spans="1:18" x14ac:dyDescent="0.3">
      <c r="A455" t="s">
        <v>519</v>
      </c>
      <c r="B455" t="s">
        <v>12</v>
      </c>
      <c r="C455" t="s">
        <v>13</v>
      </c>
      <c r="D455" t="s">
        <v>14</v>
      </c>
      <c r="E455" t="s">
        <v>40</v>
      </c>
      <c r="F455">
        <v>0.621</v>
      </c>
      <c r="G455" t="s">
        <v>18</v>
      </c>
      <c r="H455">
        <v>0</v>
      </c>
      <c r="I455" s="6">
        <v>0</v>
      </c>
      <c r="J455">
        <v>2.4311352074146271</v>
      </c>
      <c r="K455">
        <v>-1.3620000000000001</v>
      </c>
      <c r="N455">
        <f>(CHOOSE(MATCH(D455,{"No Toxic","Toxic"},0),0.01,1))*9</f>
        <v>0.09</v>
      </c>
      <c r="O455" s="3">
        <f>(CHOOSE(MATCH(E455,{"NEG","NEU","POS"},0),1,0.01,-1)*F455*G455 + 3)*1.5</f>
        <v>7.2944999999999993</v>
      </c>
      <c r="P455" s="3">
        <f t="shared" si="14"/>
        <v>0.01</v>
      </c>
      <c r="Q455" s="5">
        <f t="shared" si="15"/>
        <v>0.01</v>
      </c>
      <c r="R455" s="5">
        <f>(P455*0.5+O455*0.3+Q455*0.2 + 9*(CHOOSE(MATCH(D455,{"No Toxic","Toxic"},0),0.01,1)))/2</f>
        <v>1.1426749999999997</v>
      </c>
    </row>
    <row r="456" spans="1:18" x14ac:dyDescent="0.3">
      <c r="A456" t="s">
        <v>520</v>
      </c>
      <c r="B456" t="s">
        <v>12</v>
      </c>
      <c r="C456" t="s">
        <v>13</v>
      </c>
      <c r="D456" t="s">
        <v>14</v>
      </c>
      <c r="E456" t="s">
        <v>21</v>
      </c>
      <c r="F456">
        <v>0.999</v>
      </c>
      <c r="G456" t="s">
        <v>18</v>
      </c>
      <c r="H456">
        <v>0</v>
      </c>
      <c r="I456" s="6">
        <v>0</v>
      </c>
      <c r="J456">
        <v>1.758009195327759E-3</v>
      </c>
      <c r="K456">
        <v>3.496</v>
      </c>
      <c r="N456">
        <f>(CHOOSE(MATCH(D456,{"No Toxic","Toxic"},0),0.01,1))*9</f>
        <v>0.09</v>
      </c>
      <c r="O456" s="3">
        <f>(CHOOSE(MATCH(E456,{"NEG","NEU","POS"},0),1,0.01,-1)*F456*G456 + 3)*1.5</f>
        <v>4.5000000000001705E-3</v>
      </c>
      <c r="P456" s="3">
        <f t="shared" si="14"/>
        <v>0.01</v>
      </c>
      <c r="Q456" s="5">
        <f t="shared" si="15"/>
        <v>0.01</v>
      </c>
      <c r="R456" s="5">
        <f>(P456*0.5+O456*0.3+Q456*0.2 + 9*(CHOOSE(MATCH(D456,{"No Toxic","Toxic"},0),0.01,1)))/2</f>
        <v>4.9175000000000024E-2</v>
      </c>
    </row>
    <row r="457" spans="1:18" x14ac:dyDescent="0.3">
      <c r="A457" t="s">
        <v>521</v>
      </c>
      <c r="B457" t="s">
        <v>12</v>
      </c>
      <c r="C457" t="s">
        <v>13</v>
      </c>
      <c r="D457" t="s">
        <v>14</v>
      </c>
      <c r="E457" t="s">
        <v>21</v>
      </c>
      <c r="F457">
        <v>0.999</v>
      </c>
      <c r="G457" t="s">
        <v>18</v>
      </c>
      <c r="H457">
        <v>0</v>
      </c>
      <c r="I457" s="6">
        <v>0</v>
      </c>
      <c r="J457">
        <v>2.2173821926116939E-3</v>
      </c>
      <c r="K457">
        <v>3.496</v>
      </c>
      <c r="N457">
        <f>(CHOOSE(MATCH(D457,{"No Toxic","Toxic"},0),0.01,1))*9</f>
        <v>0.09</v>
      </c>
      <c r="O457" s="3">
        <f>(CHOOSE(MATCH(E457,{"NEG","NEU","POS"},0),1,0.01,-1)*F457*G457 + 3)*1.5</f>
        <v>4.5000000000001705E-3</v>
      </c>
      <c r="P457" s="3">
        <f t="shared" si="14"/>
        <v>0.01</v>
      </c>
      <c r="Q457" s="5">
        <f t="shared" si="15"/>
        <v>0.01</v>
      </c>
      <c r="R457" s="5">
        <f>(P457*0.5+O457*0.3+Q457*0.2 + 9*(CHOOSE(MATCH(D457,{"No Toxic","Toxic"},0),0.01,1)))/2</f>
        <v>4.9175000000000024E-2</v>
      </c>
    </row>
    <row r="458" spans="1:18" x14ac:dyDescent="0.3">
      <c r="A458" t="s">
        <v>522</v>
      </c>
      <c r="B458" t="s">
        <v>12</v>
      </c>
      <c r="C458" t="s">
        <v>13</v>
      </c>
      <c r="D458" t="s">
        <v>14</v>
      </c>
      <c r="E458" t="s">
        <v>40</v>
      </c>
      <c r="F458">
        <v>0.93500000000000005</v>
      </c>
      <c r="G458" t="s">
        <v>18</v>
      </c>
      <c r="H458">
        <v>0</v>
      </c>
      <c r="I458" s="6">
        <v>0</v>
      </c>
      <c r="J458">
        <v>2.902233213186264</v>
      </c>
      <c r="K458">
        <v>-2.3039999999999998</v>
      </c>
      <c r="N458">
        <f>(CHOOSE(MATCH(D458,{"No Toxic","Toxic"},0),0.01,1))*9</f>
        <v>0.09</v>
      </c>
      <c r="O458" s="3">
        <f>(CHOOSE(MATCH(E458,{"NEG","NEU","POS"},0),1,0.01,-1)*F458*G458 + 3)*1.5</f>
        <v>8.7074999999999996</v>
      </c>
      <c r="P458" s="3">
        <f t="shared" si="14"/>
        <v>0.01</v>
      </c>
      <c r="Q458" s="5">
        <f t="shared" si="15"/>
        <v>0.01</v>
      </c>
      <c r="R458" s="5">
        <f>(P458*0.5+O458*0.3+Q458*0.2 + 9*(CHOOSE(MATCH(D458,{"No Toxic","Toxic"},0),0.01,1)))/2</f>
        <v>1.3546249999999997</v>
      </c>
    </row>
    <row r="459" spans="1:18" x14ac:dyDescent="0.3">
      <c r="A459" t="s">
        <v>523</v>
      </c>
      <c r="B459" t="s">
        <v>12</v>
      </c>
      <c r="C459" t="s">
        <v>13</v>
      </c>
      <c r="D459" t="s">
        <v>14</v>
      </c>
      <c r="E459" t="s">
        <v>21</v>
      </c>
      <c r="F459">
        <v>0.93100000000000005</v>
      </c>
      <c r="G459" t="s">
        <v>16</v>
      </c>
      <c r="H459">
        <v>0</v>
      </c>
      <c r="I459" s="6">
        <v>0</v>
      </c>
      <c r="J459">
        <v>0.1031265556812286</v>
      </c>
      <c r="K459">
        <v>3.294</v>
      </c>
      <c r="N459">
        <f>(CHOOSE(MATCH(D459,{"No Toxic","Toxic"},0),0.01,1))*9</f>
        <v>0.09</v>
      </c>
      <c r="O459" s="3">
        <f>(CHOOSE(MATCH(E459,{"NEG","NEU","POS"},0),1,0.01,-1)*F459*G459 + 3)*1.5</f>
        <v>1.7069999999999999</v>
      </c>
      <c r="P459" s="3">
        <f t="shared" si="14"/>
        <v>0.01</v>
      </c>
      <c r="Q459" s="5">
        <f t="shared" si="15"/>
        <v>0.01</v>
      </c>
      <c r="R459" s="5">
        <f>(P459*0.5+O459*0.3+Q459*0.2 + 9*(CHOOSE(MATCH(D459,{"No Toxic","Toxic"},0),0.01,1)))/2</f>
        <v>0.30454999999999993</v>
      </c>
    </row>
    <row r="460" spans="1:18" x14ac:dyDescent="0.3">
      <c r="A460" t="s">
        <v>524</v>
      </c>
      <c r="B460" t="s">
        <v>12</v>
      </c>
      <c r="C460" t="s">
        <v>13</v>
      </c>
      <c r="D460" t="s">
        <v>14</v>
      </c>
      <c r="E460" t="s">
        <v>15</v>
      </c>
      <c r="F460">
        <v>0.91700000000000004</v>
      </c>
      <c r="G460" t="s">
        <v>16</v>
      </c>
      <c r="H460">
        <v>0</v>
      </c>
      <c r="I460" s="6">
        <v>0</v>
      </c>
      <c r="J460">
        <v>1.5</v>
      </c>
      <c r="K460">
        <v>0.5</v>
      </c>
      <c r="N460">
        <f>(CHOOSE(MATCH(D460,{"No Toxic","Toxic"},0),0.01,1))*9</f>
        <v>0.09</v>
      </c>
      <c r="O460" s="3">
        <f>(CHOOSE(MATCH(E460,{"NEG","NEU","POS"},0),1,0.01,-1)*F460*G460 + 3)*1.5</f>
        <v>4.5275099999999995</v>
      </c>
      <c r="P460" s="3">
        <f t="shared" si="14"/>
        <v>0.01</v>
      </c>
      <c r="Q460" s="5">
        <f t="shared" si="15"/>
        <v>0.01</v>
      </c>
      <c r="R460" s="5">
        <f>(P460*0.5+O460*0.3+Q460*0.2 + 9*(CHOOSE(MATCH(D460,{"No Toxic","Toxic"},0),0.01,1)))/2</f>
        <v>0.72762649999999984</v>
      </c>
    </row>
    <row r="461" spans="1:18" x14ac:dyDescent="0.3">
      <c r="A461" t="s">
        <v>525</v>
      </c>
      <c r="B461" t="s">
        <v>12</v>
      </c>
      <c r="C461" t="s">
        <v>13</v>
      </c>
      <c r="D461" t="s">
        <v>14</v>
      </c>
      <c r="E461" t="s">
        <v>21</v>
      </c>
      <c r="F461">
        <v>0.999</v>
      </c>
      <c r="G461" t="s">
        <v>18</v>
      </c>
      <c r="H461">
        <v>0</v>
      </c>
      <c r="I461" s="6">
        <v>0</v>
      </c>
      <c r="J461">
        <v>2.01416015625E-3</v>
      </c>
      <c r="K461">
        <v>3.496</v>
      </c>
      <c r="N461">
        <f>(CHOOSE(MATCH(D461,{"No Toxic","Toxic"},0),0.01,1))*9</f>
        <v>0.09</v>
      </c>
      <c r="O461" s="3">
        <f>(CHOOSE(MATCH(E461,{"NEG","NEU","POS"},0),1,0.01,-1)*F461*G461 + 3)*1.5</f>
        <v>4.5000000000001705E-3</v>
      </c>
      <c r="P461" s="3">
        <f t="shared" si="14"/>
        <v>0.01</v>
      </c>
      <c r="Q461" s="5">
        <f t="shared" si="15"/>
        <v>0.01</v>
      </c>
      <c r="R461" s="5">
        <f>(P461*0.5+O461*0.3+Q461*0.2 + 9*(CHOOSE(MATCH(D461,{"No Toxic","Toxic"},0),0.01,1)))/2</f>
        <v>4.9175000000000024E-2</v>
      </c>
    </row>
    <row r="462" spans="1:18" x14ac:dyDescent="0.3">
      <c r="A462" t="s">
        <v>526</v>
      </c>
      <c r="B462" t="s">
        <v>12</v>
      </c>
      <c r="C462" t="s">
        <v>13</v>
      </c>
      <c r="D462" t="s">
        <v>14</v>
      </c>
      <c r="E462" t="s">
        <v>15</v>
      </c>
      <c r="F462">
        <v>0.997</v>
      </c>
      <c r="G462" t="s">
        <v>18</v>
      </c>
      <c r="H462">
        <v>0</v>
      </c>
      <c r="I462" s="6">
        <v>0</v>
      </c>
      <c r="J462">
        <v>1.5</v>
      </c>
      <c r="K462">
        <v>0.5</v>
      </c>
      <c r="N462">
        <f>(CHOOSE(MATCH(D462,{"No Toxic","Toxic"},0),0.01,1))*9</f>
        <v>0.09</v>
      </c>
      <c r="O462" s="3">
        <f>(CHOOSE(MATCH(E462,{"NEG","NEU","POS"},0),1,0.01,-1)*F462*G462 + 3)*1.5</f>
        <v>4.5448649999999997</v>
      </c>
      <c r="P462" s="3">
        <f t="shared" si="14"/>
        <v>0.01</v>
      </c>
      <c r="Q462" s="5">
        <f t="shared" si="15"/>
        <v>0.01</v>
      </c>
      <c r="R462" s="5">
        <f>(P462*0.5+O462*0.3+Q462*0.2 + 9*(CHOOSE(MATCH(D462,{"No Toxic","Toxic"},0),0.01,1)))/2</f>
        <v>0.7302297499999999</v>
      </c>
    </row>
    <row r="463" spans="1:18" x14ac:dyDescent="0.3">
      <c r="A463" t="s">
        <v>527</v>
      </c>
      <c r="B463" t="s">
        <v>12</v>
      </c>
      <c r="C463" t="s">
        <v>13</v>
      </c>
      <c r="D463" t="s">
        <v>14</v>
      </c>
      <c r="E463" t="s">
        <v>21</v>
      </c>
      <c r="F463">
        <v>0.998</v>
      </c>
      <c r="G463" t="s">
        <v>22</v>
      </c>
      <c r="H463">
        <v>0</v>
      </c>
      <c r="I463" s="6">
        <v>0</v>
      </c>
      <c r="J463">
        <v>2.4243593215942378E-3</v>
      </c>
      <c r="K463">
        <v>3.4950000000000001</v>
      </c>
      <c r="N463">
        <f>(CHOOSE(MATCH(D463,{"No Toxic","Toxic"},0),0.01,1))*9</f>
        <v>0.09</v>
      </c>
      <c r="O463" s="3">
        <f>(CHOOSE(MATCH(E463,{"NEG","NEU","POS"},0),1,0.01,-1)*F463*G463 + 3)*1.5</f>
        <v>4.5</v>
      </c>
      <c r="P463" s="3">
        <f t="shared" si="14"/>
        <v>0.01</v>
      </c>
      <c r="Q463" s="5">
        <f t="shared" si="15"/>
        <v>0.01</v>
      </c>
      <c r="R463" s="5">
        <f>(P463*0.5+O463*0.3+Q463*0.2 + 9*(CHOOSE(MATCH(D463,{"No Toxic","Toxic"},0),0.01,1)))/2</f>
        <v>0.72349999999999992</v>
      </c>
    </row>
    <row r="464" spans="1:18" x14ac:dyDescent="0.3">
      <c r="A464" t="s">
        <v>528</v>
      </c>
      <c r="B464" t="s">
        <v>12</v>
      </c>
      <c r="C464" t="s">
        <v>13</v>
      </c>
      <c r="D464" t="s">
        <v>14</v>
      </c>
      <c r="E464" t="s">
        <v>15</v>
      </c>
      <c r="F464">
        <v>0.998</v>
      </c>
      <c r="G464" t="s">
        <v>29</v>
      </c>
      <c r="H464">
        <v>0</v>
      </c>
      <c r="I464" s="6">
        <v>0</v>
      </c>
      <c r="J464">
        <v>1.5</v>
      </c>
      <c r="K464">
        <v>0.5</v>
      </c>
      <c r="N464">
        <f>(CHOOSE(MATCH(D464,{"No Toxic","Toxic"},0),0.01,1))*9</f>
        <v>0.09</v>
      </c>
      <c r="O464" s="3">
        <f>(CHOOSE(MATCH(E464,{"NEG","NEU","POS"},0),1,0.01,-1)*F464*G464 + 3)*1.5</f>
        <v>4.5149699999999999</v>
      </c>
      <c r="P464" s="3">
        <f t="shared" si="14"/>
        <v>0.01</v>
      </c>
      <c r="Q464" s="5">
        <f t="shared" si="15"/>
        <v>0.01</v>
      </c>
      <c r="R464" s="5">
        <f>(P464*0.5+O464*0.3+Q464*0.2 + 9*(CHOOSE(MATCH(D464,{"No Toxic","Toxic"},0),0.01,1)))/2</f>
        <v>0.72574549999999993</v>
      </c>
    </row>
    <row r="465" spans="1:18" x14ac:dyDescent="0.3">
      <c r="A465" t="s">
        <v>529</v>
      </c>
      <c r="B465" t="s">
        <v>12</v>
      </c>
      <c r="C465" t="s">
        <v>13</v>
      </c>
      <c r="D465" t="s">
        <v>14</v>
      </c>
      <c r="E465" t="s">
        <v>21</v>
      </c>
      <c r="F465">
        <v>0.999</v>
      </c>
      <c r="G465" t="s">
        <v>18</v>
      </c>
      <c r="H465">
        <v>0</v>
      </c>
      <c r="I465" s="6">
        <v>0</v>
      </c>
      <c r="J465">
        <v>1.5687346458435061E-3</v>
      </c>
      <c r="K465">
        <v>3.4969999999999999</v>
      </c>
      <c r="N465">
        <f>(CHOOSE(MATCH(D465,{"No Toxic","Toxic"},0),0.01,1))*9</f>
        <v>0.09</v>
      </c>
      <c r="O465" s="3">
        <f>(CHOOSE(MATCH(E465,{"NEG","NEU","POS"},0),1,0.01,-1)*F465*G465 + 3)*1.5</f>
        <v>4.5000000000001705E-3</v>
      </c>
      <c r="P465" s="3">
        <f t="shared" si="14"/>
        <v>0.01</v>
      </c>
      <c r="Q465" s="5">
        <f t="shared" si="15"/>
        <v>0.01</v>
      </c>
      <c r="R465" s="5">
        <f>(P465*0.5+O465*0.3+Q465*0.2 + 9*(CHOOSE(MATCH(D465,{"No Toxic","Toxic"},0),0.01,1)))/2</f>
        <v>4.9175000000000024E-2</v>
      </c>
    </row>
    <row r="466" spans="1:18" x14ac:dyDescent="0.3">
      <c r="A466" t="s">
        <v>530</v>
      </c>
      <c r="B466" t="s">
        <v>12</v>
      </c>
      <c r="C466" t="s">
        <v>13</v>
      </c>
      <c r="D466" t="s">
        <v>14</v>
      </c>
      <c r="E466" t="s">
        <v>21</v>
      </c>
      <c r="F466">
        <v>0.99</v>
      </c>
      <c r="G466" t="s">
        <v>18</v>
      </c>
      <c r="H466">
        <v>0</v>
      </c>
      <c r="I466" s="6">
        <v>0</v>
      </c>
      <c r="J466">
        <v>1.5257656574249269E-2</v>
      </c>
      <c r="K466">
        <v>3.4689999999999999</v>
      </c>
      <c r="N466">
        <f>(CHOOSE(MATCH(D466,{"No Toxic","Toxic"},0),0.01,1))*9</f>
        <v>0.09</v>
      </c>
      <c r="O466" s="3">
        <f>(CHOOSE(MATCH(E466,{"NEG","NEU","POS"},0),1,0.01,-1)*F466*G466 + 3)*1.5</f>
        <v>4.5000000000000373E-2</v>
      </c>
      <c r="P466" s="3">
        <f t="shared" si="14"/>
        <v>0.01</v>
      </c>
      <c r="Q466" s="5">
        <f t="shared" si="15"/>
        <v>0.01</v>
      </c>
      <c r="R466" s="5">
        <f>(P466*0.5+O466*0.3+Q466*0.2 + 9*(CHOOSE(MATCH(D466,{"No Toxic","Toxic"},0),0.01,1)))/2</f>
        <v>5.5250000000000049E-2</v>
      </c>
    </row>
    <row r="467" spans="1:18" x14ac:dyDescent="0.3">
      <c r="A467" t="s">
        <v>531</v>
      </c>
      <c r="B467" t="s">
        <v>12</v>
      </c>
      <c r="C467" t="s">
        <v>13</v>
      </c>
      <c r="D467" t="s">
        <v>14</v>
      </c>
      <c r="E467" t="s">
        <v>21</v>
      </c>
      <c r="F467">
        <v>0.997</v>
      </c>
      <c r="G467" t="s">
        <v>16</v>
      </c>
      <c r="H467">
        <v>0</v>
      </c>
      <c r="I467" s="6">
        <v>0</v>
      </c>
      <c r="J467">
        <v>4.7881901264190674E-3</v>
      </c>
      <c r="K467">
        <v>3.49</v>
      </c>
      <c r="N467">
        <f>(CHOOSE(MATCH(D467,{"No Toxic","Toxic"},0),0.01,1))*9</f>
        <v>0.09</v>
      </c>
      <c r="O467" s="3">
        <f>(CHOOSE(MATCH(E467,{"NEG","NEU","POS"},0),1,0.01,-1)*F467*G467 + 3)*1.5</f>
        <v>1.5089999999999999</v>
      </c>
      <c r="P467" s="3">
        <f t="shared" si="14"/>
        <v>0.01</v>
      </c>
      <c r="Q467" s="5">
        <f t="shared" si="15"/>
        <v>0.01</v>
      </c>
      <c r="R467" s="5">
        <f>(P467*0.5+O467*0.3+Q467*0.2 + 9*(CHOOSE(MATCH(D467,{"No Toxic","Toxic"},0),0.01,1)))/2</f>
        <v>0.27484999999999998</v>
      </c>
    </row>
    <row r="468" spans="1:18" x14ac:dyDescent="0.3">
      <c r="A468" t="s">
        <v>532</v>
      </c>
      <c r="B468" t="s">
        <v>12</v>
      </c>
      <c r="C468" t="s">
        <v>13</v>
      </c>
      <c r="D468" t="s">
        <v>14</v>
      </c>
      <c r="E468" t="s">
        <v>21</v>
      </c>
      <c r="F468">
        <v>0.997</v>
      </c>
      <c r="G468" t="s">
        <v>22</v>
      </c>
      <c r="H468">
        <v>0</v>
      </c>
      <c r="I468" s="6">
        <v>0</v>
      </c>
      <c r="J468">
        <v>3.832697868347168E-3</v>
      </c>
      <c r="K468">
        <v>3.492</v>
      </c>
      <c r="N468">
        <f>(CHOOSE(MATCH(D468,{"No Toxic","Toxic"},0),0.01,1))*9</f>
        <v>0.09</v>
      </c>
      <c r="O468" s="3">
        <f>(CHOOSE(MATCH(E468,{"NEG","NEU","POS"},0),1,0.01,-1)*F468*G468 + 3)*1.5</f>
        <v>4.5</v>
      </c>
      <c r="P468" s="3">
        <f t="shared" si="14"/>
        <v>0.01</v>
      </c>
      <c r="Q468" s="5">
        <f t="shared" si="15"/>
        <v>0.01</v>
      </c>
      <c r="R468" s="5">
        <f>(P468*0.5+O468*0.3+Q468*0.2 + 9*(CHOOSE(MATCH(D468,{"No Toxic","Toxic"},0),0.01,1)))/2</f>
        <v>0.72349999999999992</v>
      </c>
    </row>
    <row r="469" spans="1:18" x14ac:dyDescent="0.3">
      <c r="A469" t="s">
        <v>533</v>
      </c>
      <c r="B469" t="s">
        <v>12</v>
      </c>
      <c r="C469" t="s">
        <v>13</v>
      </c>
      <c r="D469" t="s">
        <v>14</v>
      </c>
      <c r="E469" t="s">
        <v>15</v>
      </c>
      <c r="F469">
        <v>0.998</v>
      </c>
      <c r="G469" t="s">
        <v>29</v>
      </c>
      <c r="H469">
        <v>0</v>
      </c>
      <c r="I469" s="6">
        <v>0</v>
      </c>
      <c r="J469">
        <v>1.5</v>
      </c>
      <c r="K469">
        <v>0.5</v>
      </c>
      <c r="N469">
        <f>(CHOOSE(MATCH(D469,{"No Toxic","Toxic"},0),0.01,1))*9</f>
        <v>0.09</v>
      </c>
      <c r="O469" s="3">
        <f>(CHOOSE(MATCH(E469,{"NEG","NEU","POS"},0),1,0.01,-1)*F469*G469 + 3)*1.5</f>
        <v>4.5149699999999999</v>
      </c>
      <c r="P469" s="3">
        <f t="shared" si="14"/>
        <v>0.01</v>
      </c>
      <c r="Q469" s="5">
        <f t="shared" si="15"/>
        <v>0.01</v>
      </c>
      <c r="R469" s="5">
        <f>(P469*0.5+O469*0.3+Q469*0.2 + 9*(CHOOSE(MATCH(D469,{"No Toxic","Toxic"},0),0.01,1)))/2</f>
        <v>0.72574549999999993</v>
      </c>
    </row>
    <row r="470" spans="1:18" x14ac:dyDescent="0.3">
      <c r="A470" t="s">
        <v>534</v>
      </c>
      <c r="B470" t="s">
        <v>12</v>
      </c>
      <c r="C470" t="s">
        <v>24</v>
      </c>
      <c r="D470" t="s">
        <v>14</v>
      </c>
      <c r="E470" t="s">
        <v>21</v>
      </c>
      <c r="F470">
        <v>0.995</v>
      </c>
      <c r="G470" t="s">
        <v>18</v>
      </c>
      <c r="H470">
        <v>0</v>
      </c>
      <c r="I470" s="6">
        <v>0.1</v>
      </c>
      <c r="J470">
        <v>7.7326297760009774E-3</v>
      </c>
      <c r="K470">
        <v>3.5350000000000001</v>
      </c>
      <c r="N470">
        <f>(CHOOSE(MATCH(D470,{"No Toxic","Toxic"},0),0.01,1))*9</f>
        <v>0.09</v>
      </c>
      <c r="O470" s="3">
        <f>(CHOOSE(MATCH(E470,{"NEG","NEU","POS"},0),1,0.01,-1)*F470*G470 + 3)*1.5</f>
        <v>2.2500000000000187E-2</v>
      </c>
      <c r="P470" s="3">
        <f t="shared" si="14"/>
        <v>0.01</v>
      </c>
      <c r="Q470" s="5">
        <f t="shared" si="15"/>
        <v>6.666666666666668E-2</v>
      </c>
      <c r="R470" s="5">
        <f>(P470*0.5+O470*0.3+Q470*0.2 + 9*(CHOOSE(MATCH(D470,{"No Toxic","Toxic"},0),0.01,1)))/2</f>
        <v>5.7541666666666692E-2</v>
      </c>
    </row>
    <row r="471" spans="1:18" x14ac:dyDescent="0.3">
      <c r="A471" t="s">
        <v>535</v>
      </c>
      <c r="B471" t="s">
        <v>12</v>
      </c>
      <c r="C471" t="s">
        <v>13</v>
      </c>
      <c r="D471" t="s">
        <v>14</v>
      </c>
      <c r="E471" t="s">
        <v>15</v>
      </c>
      <c r="F471">
        <v>0.92500000000000004</v>
      </c>
      <c r="G471" t="s">
        <v>29</v>
      </c>
      <c r="H471">
        <v>0</v>
      </c>
      <c r="I471" s="6">
        <v>0</v>
      </c>
      <c r="J471">
        <v>1.5</v>
      </c>
      <c r="K471">
        <v>0.5</v>
      </c>
      <c r="N471">
        <f>(CHOOSE(MATCH(D471,{"No Toxic","Toxic"},0),0.01,1))*9</f>
        <v>0.09</v>
      </c>
      <c r="O471" s="3">
        <f>(CHOOSE(MATCH(E471,{"NEG","NEU","POS"},0),1,0.01,-1)*F471*G471 + 3)*1.5</f>
        <v>4.5138750000000005</v>
      </c>
      <c r="P471" s="3">
        <f t="shared" si="14"/>
        <v>0.01</v>
      </c>
      <c r="Q471" s="5">
        <f t="shared" si="15"/>
        <v>0.01</v>
      </c>
      <c r="R471" s="5">
        <f>(P471*0.5+O471*0.3+Q471*0.2 + 9*(CHOOSE(MATCH(D471,{"No Toxic","Toxic"},0),0.01,1)))/2</f>
        <v>0.72558125000000007</v>
      </c>
    </row>
    <row r="472" spans="1:18" x14ac:dyDescent="0.3">
      <c r="A472" t="s">
        <v>536</v>
      </c>
      <c r="B472" t="s">
        <v>12</v>
      </c>
      <c r="C472" t="s">
        <v>31</v>
      </c>
      <c r="D472" t="s">
        <v>14</v>
      </c>
      <c r="E472" t="s">
        <v>15</v>
      </c>
      <c r="F472">
        <v>0.99399999999999999</v>
      </c>
      <c r="G472" t="s">
        <v>18</v>
      </c>
      <c r="H472">
        <v>0</v>
      </c>
      <c r="I472" s="6">
        <v>0.1</v>
      </c>
      <c r="J472">
        <v>1.5</v>
      </c>
      <c r="K472">
        <v>0.55000000000000004</v>
      </c>
      <c r="N472">
        <f>(CHOOSE(MATCH(D472,{"No Toxic","Toxic"},0),0.01,1))*9</f>
        <v>0.09</v>
      </c>
      <c r="O472" s="3">
        <f>(CHOOSE(MATCH(E472,{"NEG","NEU","POS"},0),1,0.01,-1)*F472*G472 + 3)*1.5</f>
        <v>4.5447299999999995</v>
      </c>
      <c r="P472" s="3">
        <f t="shared" si="14"/>
        <v>0.01</v>
      </c>
      <c r="Q472" s="5">
        <f t="shared" si="15"/>
        <v>6.666666666666668E-2</v>
      </c>
      <c r="R472" s="5">
        <f>(P472*0.5+O472*0.3+Q472*0.2 + 9*(CHOOSE(MATCH(D472,{"No Toxic","Toxic"},0),0.01,1)))/2</f>
        <v>0.73587616666666655</v>
      </c>
    </row>
    <row r="473" spans="1:18" x14ac:dyDescent="0.3">
      <c r="A473" t="s">
        <v>537</v>
      </c>
      <c r="B473" t="s">
        <v>12</v>
      </c>
      <c r="C473" t="s">
        <v>13</v>
      </c>
      <c r="D473" t="s">
        <v>14</v>
      </c>
      <c r="E473" t="s">
        <v>40</v>
      </c>
      <c r="F473">
        <v>0.999</v>
      </c>
      <c r="G473" t="s">
        <v>18</v>
      </c>
      <c r="H473">
        <v>0</v>
      </c>
      <c r="I473" s="6">
        <v>0</v>
      </c>
      <c r="J473">
        <v>2.998793631792068</v>
      </c>
      <c r="K473">
        <v>-2.4980000000000002</v>
      </c>
      <c r="N473">
        <f>(CHOOSE(MATCH(D473,{"No Toxic","Toxic"},0),0.01,1))*9</f>
        <v>0.09</v>
      </c>
      <c r="O473" s="3">
        <f>(CHOOSE(MATCH(E473,{"NEG","NEU","POS"},0),1,0.01,-1)*F473*G473 + 3)*1.5</f>
        <v>8.9954999999999998</v>
      </c>
      <c r="P473" s="3">
        <f t="shared" si="14"/>
        <v>0.01</v>
      </c>
      <c r="Q473" s="5">
        <f t="shared" si="15"/>
        <v>0.01</v>
      </c>
      <c r="R473" s="5">
        <f>(P473*0.5+O473*0.3+Q473*0.2 + 9*(CHOOSE(MATCH(D473,{"No Toxic","Toxic"},0),0.01,1)))/2</f>
        <v>1.3978249999999997</v>
      </c>
    </row>
    <row r="474" spans="1:18" x14ac:dyDescent="0.3">
      <c r="A474" t="s">
        <v>264</v>
      </c>
      <c r="B474" t="s">
        <v>12</v>
      </c>
      <c r="C474" t="s">
        <v>55</v>
      </c>
      <c r="D474" t="s">
        <v>14</v>
      </c>
      <c r="E474" t="s">
        <v>21</v>
      </c>
      <c r="F474">
        <v>0.98899999999999999</v>
      </c>
      <c r="G474" t="s">
        <v>29</v>
      </c>
      <c r="H474">
        <v>0</v>
      </c>
      <c r="I474" s="6">
        <v>1.25</v>
      </c>
      <c r="J474">
        <v>1.6218870878219601E-2</v>
      </c>
      <c r="K474">
        <v>4.093</v>
      </c>
      <c r="N474">
        <f>(CHOOSE(MATCH(D474,{"No Toxic","Toxic"},0),0.01,1))*9</f>
        <v>0.09</v>
      </c>
      <c r="O474" s="3">
        <f>(CHOOSE(MATCH(E474,{"NEG","NEU","POS"},0),1,0.01,-1)*F474*G474 + 3)*1.5</f>
        <v>3.0165000000000002</v>
      </c>
      <c r="P474" s="3">
        <f t="shared" si="14"/>
        <v>0.01</v>
      </c>
      <c r="Q474" s="5">
        <f t="shared" si="15"/>
        <v>0.27777777777777779</v>
      </c>
      <c r="R474" s="5">
        <f>(P474*0.5+O474*0.3+Q474*0.2 + 9*(CHOOSE(MATCH(D474,{"No Toxic","Toxic"},0),0.01,1)))/2</f>
        <v>0.52775277777777785</v>
      </c>
    </row>
    <row r="475" spans="1:18" x14ac:dyDescent="0.3">
      <c r="A475" t="s">
        <v>538</v>
      </c>
      <c r="B475" t="s">
        <v>12</v>
      </c>
      <c r="C475" t="s">
        <v>13</v>
      </c>
      <c r="D475" t="s">
        <v>14</v>
      </c>
      <c r="E475" t="s">
        <v>21</v>
      </c>
      <c r="F475">
        <v>0.93</v>
      </c>
      <c r="G475" t="s">
        <v>16</v>
      </c>
      <c r="H475">
        <v>0</v>
      </c>
      <c r="I475" s="6">
        <v>0</v>
      </c>
      <c r="J475">
        <v>0.1055643260478973</v>
      </c>
      <c r="K475">
        <v>3.2890000000000001</v>
      </c>
      <c r="N475">
        <f>(CHOOSE(MATCH(D475,{"No Toxic","Toxic"},0),0.01,1))*9</f>
        <v>0.09</v>
      </c>
      <c r="O475" s="3">
        <f>(CHOOSE(MATCH(E475,{"NEG","NEU","POS"},0),1,0.01,-1)*F475*G475 + 3)*1.5</f>
        <v>1.71</v>
      </c>
      <c r="P475" s="3">
        <f t="shared" si="14"/>
        <v>0.01</v>
      </c>
      <c r="Q475" s="5">
        <f t="shared" si="15"/>
        <v>0.01</v>
      </c>
      <c r="R475" s="5">
        <f>(P475*0.5+O475*0.3+Q475*0.2 + 9*(CHOOSE(MATCH(D475,{"No Toxic","Toxic"},0),0.01,1)))/2</f>
        <v>0.30499999999999999</v>
      </c>
    </row>
    <row r="476" spans="1:18" x14ac:dyDescent="0.3">
      <c r="A476" t="s">
        <v>539</v>
      </c>
      <c r="B476" t="s">
        <v>12</v>
      </c>
      <c r="C476" t="s">
        <v>61</v>
      </c>
      <c r="D476" t="s">
        <v>14</v>
      </c>
      <c r="E476" t="s">
        <v>15</v>
      </c>
      <c r="F476">
        <v>0.995</v>
      </c>
      <c r="G476" t="s">
        <v>16</v>
      </c>
      <c r="H476">
        <v>0</v>
      </c>
      <c r="I476" s="6">
        <v>1</v>
      </c>
      <c r="J476">
        <v>1.5</v>
      </c>
      <c r="K476">
        <v>1</v>
      </c>
      <c r="N476">
        <f>(CHOOSE(MATCH(D476,{"No Toxic","Toxic"},0),0.01,1))*9</f>
        <v>0.09</v>
      </c>
      <c r="O476" s="3">
        <f>(CHOOSE(MATCH(E476,{"NEG","NEU","POS"},0),1,0.01,-1)*F476*G476 + 3)*1.5</f>
        <v>4.5298499999999997</v>
      </c>
      <c r="P476" s="3">
        <f t="shared" si="14"/>
        <v>0.01</v>
      </c>
      <c r="Q476" s="5">
        <f t="shared" si="15"/>
        <v>0.44444444444444442</v>
      </c>
      <c r="R476" s="5">
        <f>(P476*0.5+O476*0.3+Q476*0.2 + 9*(CHOOSE(MATCH(D476,{"No Toxic","Toxic"},0),0.01,1)))/2</f>
        <v>0.77142194444444434</v>
      </c>
    </row>
    <row r="477" spans="1:18" x14ac:dyDescent="0.3">
      <c r="A477" t="s">
        <v>540</v>
      </c>
      <c r="B477" t="s">
        <v>12</v>
      </c>
      <c r="C477" t="s">
        <v>13</v>
      </c>
      <c r="D477" t="s">
        <v>14</v>
      </c>
      <c r="E477" t="s">
        <v>15</v>
      </c>
      <c r="F477">
        <v>0.999</v>
      </c>
      <c r="G477" t="s">
        <v>29</v>
      </c>
      <c r="H477">
        <v>0</v>
      </c>
      <c r="I477" s="6">
        <v>0</v>
      </c>
      <c r="J477">
        <v>1.5</v>
      </c>
      <c r="K477">
        <v>0.5</v>
      </c>
      <c r="N477">
        <f>(CHOOSE(MATCH(D477,{"No Toxic","Toxic"},0),0.01,1))*9</f>
        <v>0.09</v>
      </c>
      <c r="O477" s="3">
        <f>(CHOOSE(MATCH(E477,{"NEG","NEU","POS"},0),1,0.01,-1)*F477*G477 + 3)*1.5</f>
        <v>4.5149850000000002</v>
      </c>
      <c r="P477" s="3">
        <f t="shared" si="14"/>
        <v>0.01</v>
      </c>
      <c r="Q477" s="5">
        <f t="shared" si="15"/>
        <v>0.01</v>
      </c>
      <c r="R477" s="5">
        <f>(P477*0.5+O477*0.3+Q477*0.2 + 9*(CHOOSE(MATCH(D477,{"No Toxic","Toxic"},0),0.01,1)))/2</f>
        <v>0.72574775000000002</v>
      </c>
    </row>
    <row r="478" spans="1:18" x14ac:dyDescent="0.3">
      <c r="A478" t="s">
        <v>541</v>
      </c>
      <c r="B478" t="s">
        <v>12</v>
      </c>
      <c r="C478" t="s">
        <v>13</v>
      </c>
      <c r="D478" t="s">
        <v>14</v>
      </c>
      <c r="E478" t="s">
        <v>21</v>
      </c>
      <c r="F478">
        <v>0.63400000000000001</v>
      </c>
      <c r="G478" t="s">
        <v>29</v>
      </c>
      <c r="H478">
        <v>0</v>
      </c>
      <c r="I478" s="6">
        <v>0</v>
      </c>
      <c r="J478">
        <v>0.5485248863697052</v>
      </c>
      <c r="K478">
        <v>2.403</v>
      </c>
      <c r="N478">
        <f>(CHOOSE(MATCH(D478,{"No Toxic","Toxic"},0),0.01,1))*9</f>
        <v>0.09</v>
      </c>
      <c r="O478" s="3">
        <f>(CHOOSE(MATCH(E478,{"NEG","NEU","POS"},0),1,0.01,-1)*F478*G478 + 3)*1.5</f>
        <v>3.5490000000000004</v>
      </c>
      <c r="P478" s="3">
        <f t="shared" si="14"/>
        <v>0.01</v>
      </c>
      <c r="Q478" s="5">
        <f t="shared" si="15"/>
        <v>0.01</v>
      </c>
      <c r="R478" s="5">
        <f>(P478*0.5+O478*0.3+Q478*0.2 + 9*(CHOOSE(MATCH(D478,{"No Toxic","Toxic"},0),0.01,1)))/2</f>
        <v>0.58084999999999998</v>
      </c>
    </row>
    <row r="479" spans="1:18" x14ac:dyDescent="0.3">
      <c r="A479" t="s">
        <v>542</v>
      </c>
      <c r="B479" t="s">
        <v>12</v>
      </c>
      <c r="C479" t="s">
        <v>13</v>
      </c>
      <c r="D479" t="s">
        <v>14</v>
      </c>
      <c r="E479" t="s">
        <v>15</v>
      </c>
      <c r="F479">
        <v>0.997</v>
      </c>
      <c r="G479" t="s">
        <v>29</v>
      </c>
      <c r="H479">
        <v>0</v>
      </c>
      <c r="I479" s="6">
        <v>0</v>
      </c>
      <c r="J479">
        <v>1.5</v>
      </c>
      <c r="K479">
        <v>0.5</v>
      </c>
      <c r="N479">
        <f>(CHOOSE(MATCH(D479,{"No Toxic","Toxic"},0),0.01,1))*9</f>
        <v>0.09</v>
      </c>
      <c r="O479" s="3">
        <f>(CHOOSE(MATCH(E479,{"NEG","NEU","POS"},0),1,0.01,-1)*F479*G479 + 3)*1.5</f>
        <v>4.5149550000000005</v>
      </c>
      <c r="P479" s="3">
        <f t="shared" si="14"/>
        <v>0.01</v>
      </c>
      <c r="Q479" s="5">
        <f t="shared" si="15"/>
        <v>0.01</v>
      </c>
      <c r="R479" s="5">
        <f>(P479*0.5+O479*0.3+Q479*0.2 + 9*(CHOOSE(MATCH(D479,{"No Toxic","Toxic"},0),0.01,1)))/2</f>
        <v>0.72574325000000006</v>
      </c>
    </row>
    <row r="480" spans="1:18" x14ac:dyDescent="0.3">
      <c r="A480" t="s">
        <v>543</v>
      </c>
      <c r="B480" t="s">
        <v>12</v>
      </c>
      <c r="C480" t="s">
        <v>20</v>
      </c>
      <c r="D480" t="s">
        <v>14</v>
      </c>
      <c r="E480" t="s">
        <v>21</v>
      </c>
      <c r="F480">
        <v>0.99399999999999999</v>
      </c>
      <c r="G480" t="s">
        <v>22</v>
      </c>
      <c r="H480">
        <v>0</v>
      </c>
      <c r="I480" s="6">
        <v>1.25</v>
      </c>
      <c r="J480">
        <v>8.7005496025085449E-3</v>
      </c>
      <c r="K480">
        <v>4.1079999999999997</v>
      </c>
      <c r="N480">
        <f>(CHOOSE(MATCH(D480,{"No Toxic","Toxic"},0),0.01,1))*9</f>
        <v>0.09</v>
      </c>
      <c r="O480" s="3">
        <f>(CHOOSE(MATCH(E480,{"NEG","NEU","POS"},0),1,0.01,-1)*F480*G480 + 3)*1.5</f>
        <v>4.5</v>
      </c>
      <c r="P480" s="3">
        <f t="shared" si="14"/>
        <v>0.01</v>
      </c>
      <c r="Q480" s="5">
        <f t="shared" si="15"/>
        <v>0.01</v>
      </c>
      <c r="R480" s="5">
        <f>(P480*0.5+O480*0.3+Q480*0.2 + 9*(CHOOSE(MATCH(D480,{"No Toxic","Toxic"},0),0.01,1)))/2</f>
        <v>0.72349999999999992</v>
      </c>
    </row>
    <row r="481" spans="1:18" x14ac:dyDescent="0.3">
      <c r="A481" t="s">
        <v>544</v>
      </c>
      <c r="B481" t="s">
        <v>12</v>
      </c>
      <c r="C481" t="s">
        <v>13</v>
      </c>
      <c r="D481" t="s">
        <v>14</v>
      </c>
      <c r="E481" t="s">
        <v>15</v>
      </c>
      <c r="F481">
        <v>0.998</v>
      </c>
      <c r="G481" t="s">
        <v>22</v>
      </c>
      <c r="H481">
        <v>0</v>
      </c>
      <c r="I481" s="6">
        <v>0</v>
      </c>
      <c r="J481">
        <v>1.5</v>
      </c>
      <c r="K481">
        <v>0.5</v>
      </c>
      <c r="N481">
        <f>(CHOOSE(MATCH(D481,{"No Toxic","Toxic"},0),0.01,1))*9</f>
        <v>0.09</v>
      </c>
      <c r="O481" s="3">
        <f>(CHOOSE(MATCH(E481,{"NEG","NEU","POS"},0),1,0.01,-1)*F481*G481 + 3)*1.5</f>
        <v>4.5</v>
      </c>
      <c r="P481" s="3">
        <f t="shared" si="14"/>
        <v>0.01</v>
      </c>
      <c r="Q481" s="5">
        <f t="shared" si="15"/>
        <v>0.01</v>
      </c>
      <c r="R481" s="5">
        <f>(P481*0.5+O481*0.3+Q481*0.2 + 9*(CHOOSE(MATCH(D481,{"No Toxic","Toxic"},0),0.01,1)))/2</f>
        <v>0.72349999999999992</v>
      </c>
    </row>
    <row r="482" spans="1:18" x14ac:dyDescent="0.3">
      <c r="A482" t="s">
        <v>545</v>
      </c>
      <c r="B482" t="s">
        <v>12</v>
      </c>
      <c r="C482" t="s">
        <v>13</v>
      </c>
      <c r="D482" t="s">
        <v>14</v>
      </c>
      <c r="E482" t="s">
        <v>15</v>
      </c>
      <c r="F482">
        <v>0.999</v>
      </c>
      <c r="G482" t="s">
        <v>18</v>
      </c>
      <c r="H482">
        <v>0</v>
      </c>
      <c r="I482" s="6">
        <v>0</v>
      </c>
      <c r="J482">
        <v>1.5</v>
      </c>
      <c r="K482">
        <v>0.5</v>
      </c>
      <c r="N482">
        <f>(CHOOSE(MATCH(D482,{"No Toxic","Toxic"},0),0.01,1))*9</f>
        <v>0.09</v>
      </c>
      <c r="O482" s="3">
        <f>(CHOOSE(MATCH(E482,{"NEG","NEU","POS"},0),1,0.01,-1)*F482*G482 + 3)*1.5</f>
        <v>4.5449549999999999</v>
      </c>
      <c r="P482" s="3">
        <f t="shared" si="14"/>
        <v>0.01</v>
      </c>
      <c r="Q482" s="5">
        <f t="shared" si="15"/>
        <v>0.01</v>
      </c>
      <c r="R482" s="5">
        <f>(P482*0.5+O482*0.3+Q482*0.2 + 9*(CHOOSE(MATCH(D482,{"No Toxic","Toxic"},0),0.01,1)))/2</f>
        <v>0.7302432499999999</v>
      </c>
    </row>
    <row r="483" spans="1:18" x14ac:dyDescent="0.3">
      <c r="A483" t="s">
        <v>546</v>
      </c>
      <c r="B483" t="s">
        <v>12</v>
      </c>
      <c r="C483" t="s">
        <v>13</v>
      </c>
      <c r="D483" t="s">
        <v>14</v>
      </c>
      <c r="E483" t="s">
        <v>21</v>
      </c>
      <c r="F483">
        <v>0.998</v>
      </c>
      <c r="G483" t="s">
        <v>29</v>
      </c>
      <c r="H483">
        <v>0</v>
      </c>
      <c r="I483" s="6">
        <v>0</v>
      </c>
      <c r="J483">
        <v>2.5448799133300781E-3</v>
      </c>
      <c r="K483">
        <v>3.4950000000000001</v>
      </c>
      <c r="N483">
        <f>(CHOOSE(MATCH(D483,{"No Toxic","Toxic"},0),0.01,1))*9</f>
        <v>0.09</v>
      </c>
      <c r="O483" s="3">
        <f>(CHOOSE(MATCH(E483,{"NEG","NEU","POS"},0),1,0.01,-1)*F483*G483 + 3)*1.5</f>
        <v>3.0029999999999997</v>
      </c>
      <c r="P483" s="3">
        <f t="shared" si="14"/>
        <v>0.01</v>
      </c>
      <c r="Q483" s="5">
        <f t="shared" si="15"/>
        <v>0.01</v>
      </c>
      <c r="R483" s="5">
        <f>(P483*0.5+O483*0.3+Q483*0.2 + 9*(CHOOSE(MATCH(D483,{"No Toxic","Toxic"},0),0.01,1)))/2</f>
        <v>0.49894999999999989</v>
      </c>
    </row>
    <row r="484" spans="1:18" x14ac:dyDescent="0.3">
      <c r="A484" t="s">
        <v>547</v>
      </c>
      <c r="B484" t="s">
        <v>12</v>
      </c>
      <c r="C484" t="s">
        <v>548</v>
      </c>
      <c r="D484" t="s">
        <v>14</v>
      </c>
      <c r="E484" t="s">
        <v>15</v>
      </c>
      <c r="F484">
        <v>0.80100000000000005</v>
      </c>
      <c r="G484" t="s">
        <v>18</v>
      </c>
      <c r="H484">
        <v>0</v>
      </c>
      <c r="I484" s="6">
        <v>0.7142857142857143</v>
      </c>
      <c r="J484">
        <v>1.5</v>
      </c>
      <c r="K484">
        <v>0.85699999999999998</v>
      </c>
      <c r="N484">
        <f>(CHOOSE(MATCH(D484,{"No Toxic","Toxic"},0),0.01,1))*9</f>
        <v>0.09</v>
      </c>
      <c r="O484" s="3">
        <f>(CHOOSE(MATCH(E484,{"NEG","NEU","POS"},0),1,0.01,-1)*F484*G484 + 3)*1.5</f>
        <v>4.5360450000000005</v>
      </c>
      <c r="P484" s="3">
        <f t="shared" si="14"/>
        <v>0.01</v>
      </c>
      <c r="Q484" s="5">
        <f t="shared" si="15"/>
        <v>0.47619047619047616</v>
      </c>
      <c r="R484" s="5">
        <f>(P484*0.5+O484*0.3+Q484*0.2 + 9*(CHOOSE(MATCH(D484,{"No Toxic","Toxic"},0),0.01,1)))/2</f>
        <v>0.77552579761904761</v>
      </c>
    </row>
    <row r="485" spans="1:18" x14ac:dyDescent="0.3">
      <c r="A485" t="s">
        <v>549</v>
      </c>
      <c r="B485" t="s">
        <v>12</v>
      </c>
      <c r="C485" t="s">
        <v>13</v>
      </c>
      <c r="D485" t="s">
        <v>14</v>
      </c>
      <c r="E485" t="s">
        <v>40</v>
      </c>
      <c r="F485">
        <v>0.999</v>
      </c>
      <c r="G485" t="s">
        <v>29</v>
      </c>
      <c r="H485">
        <v>1</v>
      </c>
      <c r="I485" s="6">
        <v>0</v>
      </c>
      <c r="J485">
        <v>2.9986711442470551</v>
      </c>
      <c r="K485">
        <v>-1.397</v>
      </c>
      <c r="N485">
        <f>(CHOOSE(MATCH(D485,{"No Toxic","Toxic"},0),0.01,1))*9</f>
        <v>0.09</v>
      </c>
      <c r="O485" s="3">
        <f>(CHOOSE(MATCH(E485,{"NEG","NEU","POS"},0),1,0.01,-1)*F485*G485 + 3)*1.5</f>
        <v>5.9984999999999999</v>
      </c>
      <c r="P485" s="3">
        <f t="shared" si="14"/>
        <v>1</v>
      </c>
      <c r="Q485" s="5">
        <f t="shared" si="15"/>
        <v>0.01</v>
      </c>
      <c r="R485" s="5">
        <f>(P485*0.5+O485*0.3+Q485*0.2 + 9*(CHOOSE(MATCH(D485,{"No Toxic","Toxic"},0),0.01,1)))/2</f>
        <v>1.1957749999999998</v>
      </c>
    </row>
    <row r="486" spans="1:18" x14ac:dyDescent="0.3">
      <c r="A486" t="s">
        <v>550</v>
      </c>
      <c r="B486" t="s">
        <v>12</v>
      </c>
      <c r="C486" t="s">
        <v>13</v>
      </c>
      <c r="D486" t="s">
        <v>14</v>
      </c>
      <c r="E486" t="s">
        <v>21</v>
      </c>
      <c r="F486">
        <v>0.72199999999999998</v>
      </c>
      <c r="G486" t="s">
        <v>18</v>
      </c>
      <c r="H486">
        <v>0</v>
      </c>
      <c r="I486" s="6">
        <v>0</v>
      </c>
      <c r="J486">
        <v>0.41631245613098139</v>
      </c>
      <c r="K486">
        <v>2.6669999999999998</v>
      </c>
      <c r="N486">
        <f>(CHOOSE(MATCH(D486,{"No Toxic","Toxic"},0),0.01,1))*9</f>
        <v>0.09</v>
      </c>
      <c r="O486" s="3">
        <f>(CHOOSE(MATCH(E486,{"NEG","NEU","POS"},0),1,0.01,-1)*F486*G486 + 3)*1.5</f>
        <v>1.2510000000000001</v>
      </c>
      <c r="P486" s="3">
        <f t="shared" si="14"/>
        <v>0.01</v>
      </c>
      <c r="Q486" s="5">
        <f t="shared" si="15"/>
        <v>0.01</v>
      </c>
      <c r="R486" s="5">
        <f>(P486*0.5+O486*0.3+Q486*0.2 + 9*(CHOOSE(MATCH(D486,{"No Toxic","Toxic"},0),0.01,1)))/2</f>
        <v>0.23615000000000003</v>
      </c>
    </row>
    <row r="487" spans="1:18" x14ac:dyDescent="0.3">
      <c r="A487" t="s">
        <v>551</v>
      </c>
      <c r="B487" t="s">
        <v>12</v>
      </c>
      <c r="C487" t="s">
        <v>55</v>
      </c>
      <c r="D487" t="s">
        <v>14</v>
      </c>
      <c r="E487" t="s">
        <v>21</v>
      </c>
      <c r="F487">
        <v>0.60899999999999999</v>
      </c>
      <c r="G487" t="s">
        <v>16</v>
      </c>
      <c r="H487">
        <v>0</v>
      </c>
      <c r="I487" s="6">
        <v>1.25</v>
      </c>
      <c r="J487">
        <v>0.58598193526268005</v>
      </c>
      <c r="K487">
        <v>2.9529999999999998</v>
      </c>
      <c r="N487">
        <f>(CHOOSE(MATCH(D487,{"No Toxic","Toxic"},0),0.01,1))*9</f>
        <v>0.09</v>
      </c>
      <c r="O487" s="3">
        <f>(CHOOSE(MATCH(E487,{"NEG","NEU","POS"},0),1,0.01,-1)*F487*G487 + 3)*1.5</f>
        <v>2.673</v>
      </c>
      <c r="P487" s="3">
        <f t="shared" si="14"/>
        <v>0.01</v>
      </c>
      <c r="Q487" s="5">
        <f t="shared" si="15"/>
        <v>0.55555555555555558</v>
      </c>
      <c r="R487" s="5">
        <f>(P487*0.5+O487*0.3+Q487*0.2 + 9*(CHOOSE(MATCH(D487,{"No Toxic","Toxic"},0),0.01,1)))/2</f>
        <v>0.5040055555555556</v>
      </c>
    </row>
    <row r="488" spans="1:18" x14ac:dyDescent="0.3">
      <c r="A488" t="s">
        <v>552</v>
      </c>
      <c r="B488" t="s">
        <v>12</v>
      </c>
      <c r="C488" t="s">
        <v>31</v>
      </c>
      <c r="D488" t="s">
        <v>14</v>
      </c>
      <c r="E488" t="s">
        <v>15</v>
      </c>
      <c r="F488">
        <v>0.999</v>
      </c>
      <c r="G488" t="s">
        <v>29</v>
      </c>
      <c r="H488">
        <v>0</v>
      </c>
      <c r="I488" s="6">
        <v>0.1</v>
      </c>
      <c r="J488">
        <v>1.5</v>
      </c>
      <c r="K488">
        <v>0.55000000000000004</v>
      </c>
      <c r="N488">
        <f>(CHOOSE(MATCH(D488,{"No Toxic","Toxic"},0),0.01,1))*9</f>
        <v>0.09</v>
      </c>
      <c r="O488" s="3">
        <f>(CHOOSE(MATCH(E488,{"NEG","NEU","POS"},0),1,0.01,-1)*F488*G488 + 3)*1.5</f>
        <v>4.5149850000000002</v>
      </c>
      <c r="P488" s="3">
        <f t="shared" si="14"/>
        <v>0.01</v>
      </c>
      <c r="Q488" s="5">
        <f t="shared" si="15"/>
        <v>2.2222222222222223E-2</v>
      </c>
      <c r="R488" s="5">
        <f>(P488*0.5+O488*0.3+Q488*0.2 + 9*(CHOOSE(MATCH(D488,{"No Toxic","Toxic"},0),0.01,1)))/2</f>
        <v>0.72696997222222226</v>
      </c>
    </row>
    <row r="489" spans="1:18" x14ac:dyDescent="0.3">
      <c r="A489" t="s">
        <v>553</v>
      </c>
      <c r="B489" t="s">
        <v>12</v>
      </c>
      <c r="C489" t="s">
        <v>13</v>
      </c>
      <c r="D489" t="s">
        <v>14</v>
      </c>
      <c r="E489" t="s">
        <v>21</v>
      </c>
      <c r="F489">
        <v>0.999</v>
      </c>
      <c r="G489" t="s">
        <v>18</v>
      </c>
      <c r="H489">
        <v>0</v>
      </c>
      <c r="I489" s="6">
        <v>0</v>
      </c>
      <c r="J489">
        <v>2.1464824676513672E-3</v>
      </c>
      <c r="K489">
        <v>3.496</v>
      </c>
      <c r="N489">
        <f>(CHOOSE(MATCH(D489,{"No Toxic","Toxic"},0),0.01,1))*9</f>
        <v>0.09</v>
      </c>
      <c r="O489" s="3">
        <f>(CHOOSE(MATCH(E489,{"NEG","NEU","POS"},0),1,0.01,-1)*F489*G489 + 3)*1.5</f>
        <v>4.5000000000001705E-3</v>
      </c>
      <c r="P489" s="3">
        <f t="shared" si="14"/>
        <v>0.01</v>
      </c>
      <c r="Q489" s="5">
        <f t="shared" si="15"/>
        <v>0.01</v>
      </c>
      <c r="R489" s="5">
        <f>(P489*0.5+O489*0.3+Q489*0.2 + 9*(CHOOSE(MATCH(D489,{"No Toxic","Toxic"},0),0.01,1)))/2</f>
        <v>4.9175000000000024E-2</v>
      </c>
    </row>
    <row r="490" spans="1:18" x14ac:dyDescent="0.3">
      <c r="A490" t="s">
        <v>554</v>
      </c>
      <c r="B490" t="s">
        <v>12</v>
      </c>
      <c r="C490" t="s">
        <v>13</v>
      </c>
      <c r="D490" t="s">
        <v>14</v>
      </c>
      <c r="E490" t="s">
        <v>15</v>
      </c>
      <c r="F490">
        <v>0.65400000000000003</v>
      </c>
      <c r="G490" t="s">
        <v>18</v>
      </c>
      <c r="H490">
        <v>0</v>
      </c>
      <c r="I490" s="6">
        <v>0</v>
      </c>
      <c r="J490">
        <v>1.5</v>
      </c>
      <c r="K490">
        <v>0.5</v>
      </c>
      <c r="N490">
        <f>(CHOOSE(MATCH(D490,{"No Toxic","Toxic"},0),0.01,1))*9</f>
        <v>0.09</v>
      </c>
      <c r="O490" s="3">
        <f>(CHOOSE(MATCH(E490,{"NEG","NEU","POS"},0),1,0.01,-1)*F490*G490 + 3)*1.5</f>
        <v>4.5294300000000005</v>
      </c>
      <c r="P490" s="3">
        <f t="shared" si="14"/>
        <v>0.01</v>
      </c>
      <c r="Q490" s="5">
        <f t="shared" si="15"/>
        <v>0.01</v>
      </c>
      <c r="R490" s="5">
        <f>(P490*0.5+O490*0.3+Q490*0.2 + 9*(CHOOSE(MATCH(D490,{"No Toxic","Toxic"},0),0.01,1)))/2</f>
        <v>0.72791450000000002</v>
      </c>
    </row>
    <row r="491" spans="1:18" x14ac:dyDescent="0.3">
      <c r="A491" t="s">
        <v>555</v>
      </c>
      <c r="B491" t="s">
        <v>12</v>
      </c>
      <c r="C491" t="s">
        <v>13</v>
      </c>
      <c r="D491" t="s">
        <v>14</v>
      </c>
      <c r="E491" t="s">
        <v>15</v>
      </c>
      <c r="F491">
        <v>0.999</v>
      </c>
      <c r="G491" t="s">
        <v>18</v>
      </c>
      <c r="H491">
        <v>0</v>
      </c>
      <c r="I491" s="6">
        <v>0</v>
      </c>
      <c r="J491">
        <v>1.5</v>
      </c>
      <c r="K491">
        <v>0.5</v>
      </c>
      <c r="N491">
        <f>(CHOOSE(MATCH(D491,{"No Toxic","Toxic"},0),0.01,1))*9</f>
        <v>0.09</v>
      </c>
      <c r="O491" s="3">
        <f>(CHOOSE(MATCH(E491,{"NEG","NEU","POS"},0),1,0.01,-1)*F491*G491 + 3)*1.5</f>
        <v>4.5449549999999999</v>
      </c>
      <c r="P491" s="3">
        <f t="shared" si="14"/>
        <v>0.01</v>
      </c>
      <c r="Q491" s="5">
        <f t="shared" si="15"/>
        <v>0.01</v>
      </c>
      <c r="R491" s="5">
        <f>(P491*0.5+O491*0.3+Q491*0.2 + 9*(CHOOSE(MATCH(D491,{"No Toxic","Toxic"},0),0.01,1)))/2</f>
        <v>0.7302432499999999</v>
      </c>
    </row>
    <row r="492" spans="1:18" x14ac:dyDescent="0.3">
      <c r="A492" t="s">
        <v>556</v>
      </c>
      <c r="B492" t="s">
        <v>12</v>
      </c>
      <c r="C492" t="s">
        <v>13</v>
      </c>
      <c r="D492" t="s">
        <v>14</v>
      </c>
      <c r="E492" t="s">
        <v>15</v>
      </c>
      <c r="F492">
        <v>0.999</v>
      </c>
      <c r="G492" t="s">
        <v>29</v>
      </c>
      <c r="H492">
        <v>0</v>
      </c>
      <c r="I492" s="6">
        <v>0</v>
      </c>
      <c r="J492">
        <v>1.5</v>
      </c>
      <c r="K492">
        <v>0.5</v>
      </c>
      <c r="N492">
        <f>(CHOOSE(MATCH(D492,{"No Toxic","Toxic"},0),0.01,1))*9</f>
        <v>0.09</v>
      </c>
      <c r="O492" s="3">
        <f>(CHOOSE(MATCH(E492,{"NEG","NEU","POS"},0),1,0.01,-1)*F492*G492 + 3)*1.5</f>
        <v>4.5149850000000002</v>
      </c>
      <c r="P492" s="3">
        <f t="shared" si="14"/>
        <v>0.01</v>
      </c>
      <c r="Q492" s="5">
        <f t="shared" si="15"/>
        <v>0.01</v>
      </c>
      <c r="R492" s="5">
        <f>(P492*0.5+O492*0.3+Q492*0.2 + 9*(CHOOSE(MATCH(D492,{"No Toxic","Toxic"},0),0.01,1)))/2</f>
        <v>0.72574775000000002</v>
      </c>
    </row>
    <row r="493" spans="1:18" x14ac:dyDescent="0.3">
      <c r="A493" t="s">
        <v>557</v>
      </c>
      <c r="B493" t="s">
        <v>12</v>
      </c>
      <c r="C493" t="s">
        <v>13</v>
      </c>
      <c r="D493" t="s">
        <v>14</v>
      </c>
      <c r="E493" t="s">
        <v>15</v>
      </c>
      <c r="F493">
        <v>0.999</v>
      </c>
      <c r="G493" t="s">
        <v>18</v>
      </c>
      <c r="H493">
        <v>0</v>
      </c>
      <c r="I493" s="6">
        <v>0</v>
      </c>
      <c r="J493">
        <v>1.5</v>
      </c>
      <c r="K493">
        <v>0.5</v>
      </c>
      <c r="N493">
        <f>(CHOOSE(MATCH(D493,{"No Toxic","Toxic"},0),0.01,1))*9</f>
        <v>0.09</v>
      </c>
      <c r="O493" s="3">
        <f>(CHOOSE(MATCH(E493,{"NEG","NEU","POS"},0),1,0.01,-1)*F493*G493 + 3)*1.5</f>
        <v>4.5449549999999999</v>
      </c>
      <c r="P493" s="3">
        <f t="shared" si="14"/>
        <v>0.01</v>
      </c>
      <c r="Q493" s="5">
        <f t="shared" si="15"/>
        <v>0.01</v>
      </c>
      <c r="R493" s="5">
        <f>(P493*0.5+O493*0.3+Q493*0.2 + 9*(CHOOSE(MATCH(D493,{"No Toxic","Toxic"},0),0.01,1)))/2</f>
        <v>0.7302432499999999</v>
      </c>
    </row>
    <row r="494" spans="1:18" x14ac:dyDescent="0.3">
      <c r="A494" t="s">
        <v>558</v>
      </c>
      <c r="B494" t="s">
        <v>12</v>
      </c>
      <c r="C494" t="s">
        <v>13</v>
      </c>
      <c r="D494" t="s">
        <v>14</v>
      </c>
      <c r="E494" t="s">
        <v>40</v>
      </c>
      <c r="F494">
        <v>0.42699999999999999</v>
      </c>
      <c r="G494" t="s">
        <v>29</v>
      </c>
      <c r="H494">
        <v>0</v>
      </c>
      <c r="I494" s="6">
        <v>0</v>
      </c>
      <c r="J494">
        <v>2.139866441488266</v>
      </c>
      <c r="K494">
        <v>-0.78</v>
      </c>
      <c r="N494">
        <f>(CHOOSE(MATCH(D494,{"No Toxic","Toxic"},0),0.01,1))*9</f>
        <v>0.09</v>
      </c>
      <c r="O494" s="3">
        <f>(CHOOSE(MATCH(E494,{"NEG","NEU","POS"},0),1,0.01,-1)*F494*G494 + 3)*1.5</f>
        <v>5.1405000000000003</v>
      </c>
      <c r="P494" s="3">
        <f t="shared" si="14"/>
        <v>0.01</v>
      </c>
      <c r="Q494" s="5">
        <f t="shared" si="15"/>
        <v>0.01</v>
      </c>
      <c r="R494" s="5">
        <f>(P494*0.5+O494*0.3+Q494*0.2 + 9*(CHOOSE(MATCH(D494,{"No Toxic","Toxic"},0),0.01,1)))/2</f>
        <v>0.81957500000000005</v>
      </c>
    </row>
    <row r="495" spans="1:18" x14ac:dyDescent="0.3">
      <c r="A495" t="s">
        <v>559</v>
      </c>
      <c r="B495" t="s">
        <v>12</v>
      </c>
      <c r="C495" t="s">
        <v>13</v>
      </c>
      <c r="D495" t="s">
        <v>14</v>
      </c>
      <c r="E495" t="s">
        <v>21</v>
      </c>
      <c r="F495">
        <v>0.999</v>
      </c>
      <c r="G495" t="s">
        <v>18</v>
      </c>
      <c r="H495">
        <v>0</v>
      </c>
      <c r="I495" s="6">
        <v>0</v>
      </c>
      <c r="J495">
        <v>1.7768740653991699E-3</v>
      </c>
      <c r="K495">
        <v>3.496</v>
      </c>
      <c r="N495">
        <f>(CHOOSE(MATCH(D495,{"No Toxic","Toxic"},0),0.01,1))*9</f>
        <v>0.09</v>
      </c>
      <c r="O495" s="3">
        <f>(CHOOSE(MATCH(E495,{"NEG","NEU","POS"},0),1,0.01,-1)*F495*G495 + 3)*1.5</f>
        <v>4.5000000000001705E-3</v>
      </c>
      <c r="P495" s="3">
        <f t="shared" si="14"/>
        <v>0.01</v>
      </c>
      <c r="Q495" s="5">
        <f t="shared" si="15"/>
        <v>0.01</v>
      </c>
      <c r="R495" s="5">
        <f>(P495*0.5+O495*0.3+Q495*0.2 + 9*(CHOOSE(MATCH(D495,{"No Toxic","Toxic"},0),0.01,1)))/2</f>
        <v>4.9175000000000024E-2</v>
      </c>
    </row>
    <row r="496" spans="1:18" x14ac:dyDescent="0.3">
      <c r="A496" t="s">
        <v>338</v>
      </c>
      <c r="B496" t="s">
        <v>12</v>
      </c>
      <c r="C496" t="s">
        <v>13</v>
      </c>
      <c r="D496" t="s">
        <v>14</v>
      </c>
      <c r="E496" t="s">
        <v>15</v>
      </c>
      <c r="F496">
        <v>0.995</v>
      </c>
      <c r="G496" t="s">
        <v>22</v>
      </c>
      <c r="H496">
        <v>0</v>
      </c>
      <c r="I496" s="6">
        <v>0</v>
      </c>
      <c r="J496">
        <v>1.5</v>
      </c>
      <c r="K496">
        <v>0.5</v>
      </c>
      <c r="N496">
        <f>(CHOOSE(MATCH(D496,{"No Toxic","Toxic"},0),0.01,1))*9</f>
        <v>0.09</v>
      </c>
      <c r="O496" s="3">
        <f>(CHOOSE(MATCH(E496,{"NEG","NEU","POS"},0),1,0.01,-1)*F496*G496 + 3)*1.5</f>
        <v>4.5</v>
      </c>
      <c r="P496" s="3">
        <f t="shared" si="14"/>
        <v>0.01</v>
      </c>
      <c r="Q496" s="5">
        <f t="shared" si="15"/>
        <v>0.01</v>
      </c>
      <c r="R496" s="5">
        <f>(P496*0.5+O496*0.3+Q496*0.2 + 9*(CHOOSE(MATCH(D496,{"No Toxic","Toxic"},0),0.01,1)))/2</f>
        <v>0.72349999999999992</v>
      </c>
    </row>
    <row r="497" spans="1:18" x14ac:dyDescent="0.3">
      <c r="A497" t="s">
        <v>560</v>
      </c>
      <c r="B497" t="s">
        <v>12</v>
      </c>
      <c r="C497" t="s">
        <v>216</v>
      </c>
      <c r="D497" t="s">
        <v>14</v>
      </c>
      <c r="E497" t="s">
        <v>15</v>
      </c>
      <c r="F497">
        <v>0.98</v>
      </c>
      <c r="G497" t="s">
        <v>29</v>
      </c>
      <c r="H497">
        <v>0</v>
      </c>
      <c r="I497" s="6">
        <v>2.5</v>
      </c>
      <c r="J497">
        <v>1.5</v>
      </c>
      <c r="K497">
        <v>1.75</v>
      </c>
      <c r="N497">
        <f>(CHOOSE(MATCH(D497,{"No Toxic","Toxic"},0),0.01,1))*9</f>
        <v>0.09</v>
      </c>
      <c r="O497" s="3">
        <f>(CHOOSE(MATCH(E497,{"NEG","NEU","POS"},0),1,0.01,-1)*F497*G497 + 3)*1.5</f>
        <v>4.5146999999999995</v>
      </c>
      <c r="P497" s="3">
        <f t="shared" si="14"/>
        <v>0.01</v>
      </c>
      <c r="Q497" s="5">
        <f t="shared" si="15"/>
        <v>0.55555555555555558</v>
      </c>
      <c r="R497" s="5">
        <f>(P497*0.5+O497*0.3+Q497*0.2 + 9*(CHOOSE(MATCH(D497,{"No Toxic","Toxic"},0),0.01,1)))/2</f>
        <v>0.78026055555555551</v>
      </c>
    </row>
    <row r="498" spans="1:18" x14ac:dyDescent="0.3">
      <c r="A498" t="s">
        <v>561</v>
      </c>
      <c r="B498" t="s">
        <v>12</v>
      </c>
      <c r="C498" t="s">
        <v>13</v>
      </c>
      <c r="D498" t="s">
        <v>14</v>
      </c>
      <c r="E498" t="s">
        <v>15</v>
      </c>
      <c r="F498">
        <v>0.996</v>
      </c>
      <c r="G498" t="s">
        <v>18</v>
      </c>
      <c r="H498">
        <v>0</v>
      </c>
      <c r="I498" s="6">
        <v>0</v>
      </c>
      <c r="J498">
        <v>1.5</v>
      </c>
      <c r="K498">
        <v>0.5</v>
      </c>
      <c r="N498">
        <f>(CHOOSE(MATCH(D498,{"No Toxic","Toxic"},0),0.01,1))*9</f>
        <v>0.09</v>
      </c>
      <c r="O498" s="3">
        <f>(CHOOSE(MATCH(E498,{"NEG","NEU","POS"},0),1,0.01,-1)*F498*G498 + 3)*1.5</f>
        <v>4.5448199999999996</v>
      </c>
      <c r="P498" s="3">
        <f t="shared" si="14"/>
        <v>0.01</v>
      </c>
      <c r="Q498" s="5">
        <f t="shared" si="15"/>
        <v>0.01</v>
      </c>
      <c r="R498" s="5">
        <f>(P498*0.5+O498*0.3+Q498*0.2 + 9*(CHOOSE(MATCH(D498,{"No Toxic","Toxic"},0),0.01,1)))/2</f>
        <v>0.73022299999999996</v>
      </c>
    </row>
    <row r="499" spans="1:18" x14ac:dyDescent="0.3">
      <c r="A499" t="s">
        <v>562</v>
      </c>
      <c r="B499" t="s">
        <v>12</v>
      </c>
      <c r="C499" t="s">
        <v>13</v>
      </c>
      <c r="D499" t="s">
        <v>14</v>
      </c>
      <c r="E499" t="s">
        <v>15</v>
      </c>
      <c r="F499">
        <v>0.98899999999999999</v>
      </c>
      <c r="G499" t="s">
        <v>16</v>
      </c>
      <c r="H499">
        <v>0</v>
      </c>
      <c r="I499" s="6">
        <v>0</v>
      </c>
      <c r="J499">
        <v>1.5</v>
      </c>
      <c r="K499">
        <v>0.5</v>
      </c>
      <c r="N499">
        <f>(CHOOSE(MATCH(D499,{"No Toxic","Toxic"},0),0.01,1))*9</f>
        <v>0.09</v>
      </c>
      <c r="O499" s="3">
        <f>(CHOOSE(MATCH(E499,{"NEG","NEU","POS"},0),1,0.01,-1)*F499*G499 + 3)*1.5</f>
        <v>4.5296699999999994</v>
      </c>
      <c r="P499" s="3">
        <f t="shared" si="14"/>
        <v>0.01</v>
      </c>
      <c r="Q499" s="5">
        <f t="shared" si="15"/>
        <v>0.01</v>
      </c>
      <c r="R499" s="5">
        <f>(P499*0.5+O499*0.3+Q499*0.2 + 9*(CHOOSE(MATCH(D499,{"No Toxic","Toxic"},0),0.01,1)))/2</f>
        <v>0.72795049999999983</v>
      </c>
    </row>
    <row r="500" spans="1:18" x14ac:dyDescent="0.3">
      <c r="A500" t="s">
        <v>563</v>
      </c>
      <c r="B500" t="s">
        <v>12</v>
      </c>
      <c r="C500" t="s">
        <v>13</v>
      </c>
      <c r="D500" t="s">
        <v>14</v>
      </c>
      <c r="E500" t="s">
        <v>15</v>
      </c>
      <c r="F500">
        <v>0.96799999999999997</v>
      </c>
      <c r="G500" t="s">
        <v>22</v>
      </c>
      <c r="H500">
        <v>0</v>
      </c>
      <c r="I500" s="6">
        <v>0</v>
      </c>
      <c r="J500">
        <v>1.5</v>
      </c>
      <c r="K500">
        <v>0.5</v>
      </c>
      <c r="N500">
        <f>(CHOOSE(MATCH(D500,{"No Toxic","Toxic"},0),0.01,1))*9</f>
        <v>0.09</v>
      </c>
      <c r="O500" s="3">
        <f>(CHOOSE(MATCH(E500,{"NEG","NEU","POS"},0),1,0.01,-1)*F500*G500 + 3)*1.5</f>
        <v>4.5</v>
      </c>
      <c r="P500" s="3">
        <f t="shared" si="14"/>
        <v>0.01</v>
      </c>
      <c r="Q500" s="5">
        <f t="shared" si="15"/>
        <v>0.01</v>
      </c>
      <c r="R500" s="5">
        <f>(P500*0.5+O500*0.3+Q500*0.2 + 9*(CHOOSE(MATCH(D500,{"No Toxic","Toxic"},0),0.01,1)))/2</f>
        <v>0.72349999999999992</v>
      </c>
    </row>
    <row r="501" spans="1:18" x14ac:dyDescent="0.3">
      <c r="A501" t="s">
        <v>564</v>
      </c>
      <c r="B501" t="s">
        <v>12</v>
      </c>
      <c r="C501" t="s">
        <v>13</v>
      </c>
      <c r="D501" t="s">
        <v>14</v>
      </c>
      <c r="E501" t="s">
        <v>21</v>
      </c>
      <c r="F501">
        <v>0.998</v>
      </c>
      <c r="G501" t="s">
        <v>16</v>
      </c>
      <c r="H501">
        <v>0</v>
      </c>
      <c r="I501" s="6">
        <v>0</v>
      </c>
      <c r="J501">
        <v>2.743899822235107E-3</v>
      </c>
      <c r="K501">
        <v>3.4950000000000001</v>
      </c>
      <c r="N501">
        <f>(CHOOSE(MATCH(D501,{"No Toxic","Toxic"},0),0.01,1))*9</f>
        <v>0.09</v>
      </c>
      <c r="O501" s="3">
        <f>(CHOOSE(MATCH(E501,{"NEG","NEU","POS"},0),1,0.01,-1)*F501*G501 + 3)*1.5</f>
        <v>1.506</v>
      </c>
      <c r="P501" s="3">
        <f t="shared" si="14"/>
        <v>0.01</v>
      </c>
      <c r="Q501" s="5">
        <f t="shared" si="15"/>
        <v>0.01</v>
      </c>
      <c r="R501" s="5">
        <f>(P501*0.5+O501*0.3+Q501*0.2 + 9*(CHOOSE(MATCH(D501,{"No Toxic","Toxic"},0),0.01,1)))/2</f>
        <v>0.27439999999999998</v>
      </c>
    </row>
    <row r="502" spans="1:18" x14ac:dyDescent="0.3">
      <c r="A502" t="s">
        <v>565</v>
      </c>
      <c r="B502" t="s">
        <v>217</v>
      </c>
      <c r="C502" t="s">
        <v>566</v>
      </c>
      <c r="D502" t="s">
        <v>217</v>
      </c>
      <c r="E502" t="s">
        <v>40</v>
      </c>
      <c r="F502">
        <v>0.999</v>
      </c>
      <c r="G502" t="s">
        <v>16</v>
      </c>
      <c r="H502">
        <v>2</v>
      </c>
      <c r="I502" s="6">
        <v>3.75</v>
      </c>
      <c r="J502">
        <v>0.99813050031661987</v>
      </c>
      <c r="K502">
        <v>1.9039999999999999</v>
      </c>
      <c r="N502">
        <f>(CHOOSE(MATCH(D502,{"No Toxic","Toxic"},0),0.01,1))*9</f>
        <v>9</v>
      </c>
      <c r="O502" s="3">
        <f>(CHOOSE(MATCH(E502,{"NEG","NEU","POS"},0),1,0.01,-1)*F502*G502 + 3)*1.5</f>
        <v>7.4969999999999999</v>
      </c>
      <c r="P502" s="3">
        <f t="shared" si="14"/>
        <v>4</v>
      </c>
      <c r="Q502" s="5">
        <f t="shared" si="15"/>
        <v>1.6666666666666667</v>
      </c>
      <c r="R502" s="5">
        <f>(P502*0.5+O502*0.3+Q502*0.2 + 9*(CHOOSE(MATCH(D502,{"No Toxic","Toxic"},0),0.01,1)))/2</f>
        <v>6.7912166666666671</v>
      </c>
    </row>
    <row r="503" spans="1:18" x14ac:dyDescent="0.3">
      <c r="A503" t="s">
        <v>567</v>
      </c>
      <c r="B503" t="s">
        <v>217</v>
      </c>
      <c r="C503" t="s">
        <v>568</v>
      </c>
      <c r="D503" t="s">
        <v>217</v>
      </c>
      <c r="E503" t="s">
        <v>15</v>
      </c>
      <c r="F503">
        <v>0.58499999999999996</v>
      </c>
      <c r="G503" t="s">
        <v>22</v>
      </c>
      <c r="H503">
        <v>1</v>
      </c>
      <c r="I503" s="6">
        <v>1</v>
      </c>
      <c r="J503">
        <v>-0.5</v>
      </c>
      <c r="K503">
        <v>0.5</v>
      </c>
      <c r="N503">
        <f>(CHOOSE(MATCH(D503,{"No Toxic","Toxic"},0),0.01,1))*9</f>
        <v>9</v>
      </c>
      <c r="O503" s="3">
        <f>(CHOOSE(MATCH(E503,{"NEG","NEU","POS"},0),1,0.01,-1)*F503*G503 + 3)*1.5</f>
        <v>4.5</v>
      </c>
      <c r="P503" s="3">
        <f t="shared" si="14"/>
        <v>0.01</v>
      </c>
      <c r="Q503" s="5">
        <f t="shared" si="15"/>
        <v>0.01</v>
      </c>
      <c r="R503" s="5">
        <f>(P503*0.5+O503*0.3+Q503*0.2 + 9*(CHOOSE(MATCH(D503,{"No Toxic","Toxic"},0),0.01,1)))/2</f>
        <v>5.1784999999999997</v>
      </c>
    </row>
    <row r="504" spans="1:18" x14ac:dyDescent="0.3">
      <c r="A504" t="s">
        <v>569</v>
      </c>
      <c r="B504" t="s">
        <v>217</v>
      </c>
      <c r="C504" t="s">
        <v>568</v>
      </c>
      <c r="D504" t="s">
        <v>217</v>
      </c>
      <c r="E504" t="s">
        <v>40</v>
      </c>
      <c r="F504">
        <v>0.75600000000000001</v>
      </c>
      <c r="G504" t="s">
        <v>16</v>
      </c>
      <c r="H504">
        <v>2</v>
      </c>
      <c r="I504" s="6">
        <v>1</v>
      </c>
      <c r="J504">
        <v>0.63374185562133789</v>
      </c>
      <c r="K504">
        <v>2.633</v>
      </c>
      <c r="N504">
        <f>(CHOOSE(MATCH(D504,{"No Toxic","Toxic"},0),0.01,1))*9</f>
        <v>9</v>
      </c>
      <c r="O504" s="3">
        <f>(CHOOSE(MATCH(E504,{"NEG","NEU","POS"},0),1,0.01,-1)*F504*G504 + 3)*1.5</f>
        <v>6.7680000000000007</v>
      </c>
      <c r="P504" s="3">
        <f t="shared" si="14"/>
        <v>4</v>
      </c>
      <c r="Q504" s="5">
        <f t="shared" si="15"/>
        <v>0.44444444444444442</v>
      </c>
      <c r="R504" s="5">
        <f>(P504*0.5+O504*0.3+Q504*0.2 + 9*(CHOOSE(MATCH(D504,{"No Toxic","Toxic"},0),0.01,1)))/2</f>
        <v>6.5596444444444444</v>
      </c>
    </row>
    <row r="505" spans="1:18" x14ac:dyDescent="0.3">
      <c r="A505" t="s">
        <v>570</v>
      </c>
      <c r="B505" t="s">
        <v>217</v>
      </c>
      <c r="C505" t="s">
        <v>571</v>
      </c>
      <c r="D505" t="s">
        <v>217</v>
      </c>
      <c r="E505" t="s">
        <v>40</v>
      </c>
      <c r="F505">
        <v>0.998</v>
      </c>
      <c r="G505" t="s">
        <v>18</v>
      </c>
      <c r="H505">
        <v>3</v>
      </c>
      <c r="I505" s="6">
        <v>0.2</v>
      </c>
      <c r="J505">
        <v>0.99700334668159485</v>
      </c>
      <c r="K505">
        <v>7.4059999999999997</v>
      </c>
      <c r="N505">
        <f>(CHOOSE(MATCH(D505,{"No Toxic","Toxic"},0),0.01,1))*9</f>
        <v>9</v>
      </c>
      <c r="O505" s="3">
        <f>(CHOOSE(MATCH(E505,{"NEG","NEU","POS"},0),1,0.01,-1)*F505*G505 + 3)*1.5</f>
        <v>8.9909999999999997</v>
      </c>
      <c r="P505" s="3">
        <f t="shared" si="14"/>
        <v>9</v>
      </c>
      <c r="Q505" s="5">
        <f t="shared" si="15"/>
        <v>0.13333333333333336</v>
      </c>
      <c r="R505" s="5">
        <f>(P505*0.5+O505*0.3+Q505*0.2 + 9*(CHOOSE(MATCH(D505,{"No Toxic","Toxic"},0),0.01,1)))/2</f>
        <v>8.1119833333333329</v>
      </c>
    </row>
    <row r="506" spans="1:18" x14ac:dyDescent="0.3">
      <c r="A506" t="s">
        <v>572</v>
      </c>
      <c r="B506" t="s">
        <v>217</v>
      </c>
      <c r="C506" t="s">
        <v>573</v>
      </c>
      <c r="D506" t="s">
        <v>217</v>
      </c>
      <c r="E506" t="s">
        <v>40</v>
      </c>
      <c r="F506">
        <v>0.999</v>
      </c>
      <c r="G506" t="s">
        <v>16</v>
      </c>
      <c r="H506">
        <v>2</v>
      </c>
      <c r="I506" s="6">
        <v>2.6</v>
      </c>
      <c r="J506">
        <v>0.99876520037651062</v>
      </c>
      <c r="K506">
        <v>1.9019999999999999</v>
      </c>
      <c r="N506">
        <f>(CHOOSE(MATCH(D506,{"No Toxic","Toxic"},0),0.01,1))*9</f>
        <v>9</v>
      </c>
      <c r="O506" s="3">
        <f>(CHOOSE(MATCH(E506,{"NEG","NEU","POS"},0),1,0.01,-1)*F506*G506 + 3)*1.5</f>
        <v>7.4969999999999999</v>
      </c>
      <c r="P506" s="3">
        <f t="shared" si="14"/>
        <v>4</v>
      </c>
      <c r="Q506" s="5">
        <f t="shared" si="15"/>
        <v>1.1555555555555557</v>
      </c>
      <c r="R506" s="5">
        <f>(P506*0.5+O506*0.3+Q506*0.2 + 9*(CHOOSE(MATCH(D506,{"No Toxic","Toxic"},0),0.01,1)))/2</f>
        <v>6.7401055555555551</v>
      </c>
    </row>
    <row r="507" spans="1:18" x14ac:dyDescent="0.3">
      <c r="A507" t="s">
        <v>574</v>
      </c>
      <c r="B507" t="s">
        <v>217</v>
      </c>
      <c r="C507" t="s">
        <v>575</v>
      </c>
      <c r="D507" t="s">
        <v>217</v>
      </c>
      <c r="E507" t="s">
        <v>40</v>
      </c>
      <c r="F507">
        <v>0.99099999999999999</v>
      </c>
      <c r="G507" t="s">
        <v>29</v>
      </c>
      <c r="H507">
        <v>2</v>
      </c>
      <c r="I507" s="6">
        <v>2.6</v>
      </c>
      <c r="J507">
        <v>0.9857577383518219</v>
      </c>
      <c r="K507">
        <v>-0.27200000000000002</v>
      </c>
      <c r="N507">
        <f>(CHOOSE(MATCH(D507,{"No Toxic","Toxic"},0),0.01,1))*9</f>
        <v>9</v>
      </c>
      <c r="O507" s="3">
        <f>(CHOOSE(MATCH(E507,{"NEG","NEU","POS"},0),1,0.01,-1)*F507*G507 + 3)*1.5</f>
        <v>5.9865000000000004</v>
      </c>
      <c r="P507" s="3">
        <f t="shared" si="14"/>
        <v>2</v>
      </c>
      <c r="Q507" s="5">
        <f t="shared" si="15"/>
        <v>0.57777777777777783</v>
      </c>
      <c r="R507" s="5">
        <f>(P507*0.5+O507*0.3+Q507*0.2 + 9*(CHOOSE(MATCH(D507,{"No Toxic","Toxic"},0),0.01,1)))/2</f>
        <v>5.9557527777777777</v>
      </c>
    </row>
    <row r="508" spans="1:18" x14ac:dyDescent="0.3">
      <c r="A508" t="s">
        <v>576</v>
      </c>
      <c r="B508" t="s">
        <v>217</v>
      </c>
      <c r="C508" t="s">
        <v>577</v>
      </c>
      <c r="D508" t="s">
        <v>217</v>
      </c>
      <c r="E508" t="s">
        <v>40</v>
      </c>
      <c r="F508">
        <v>0.999</v>
      </c>
      <c r="G508" t="s">
        <v>22</v>
      </c>
      <c r="H508">
        <v>2</v>
      </c>
      <c r="I508" s="6">
        <v>5</v>
      </c>
      <c r="J508">
        <v>0.99895000457763672</v>
      </c>
      <c r="K508">
        <v>-2.4980000000000002</v>
      </c>
      <c r="N508">
        <f>(CHOOSE(MATCH(D508,{"No Toxic","Toxic"},0),0.01,1))*9</f>
        <v>9</v>
      </c>
      <c r="O508" s="3">
        <f>(CHOOSE(MATCH(E508,{"NEG","NEU","POS"},0),1,0.01,-1)*F508*G508 + 3)*1.5</f>
        <v>4.5</v>
      </c>
      <c r="P508" s="3">
        <f t="shared" si="14"/>
        <v>0.01</v>
      </c>
      <c r="Q508" s="5">
        <f t="shared" si="15"/>
        <v>0.01</v>
      </c>
      <c r="R508" s="5">
        <f>(P508*0.5+O508*0.3+Q508*0.2 + 9*(CHOOSE(MATCH(D508,{"No Toxic","Toxic"},0),0.01,1)))/2</f>
        <v>5.1784999999999997</v>
      </c>
    </row>
    <row r="509" spans="1:18" x14ac:dyDescent="0.3">
      <c r="A509" t="s">
        <v>578</v>
      </c>
      <c r="B509" t="s">
        <v>217</v>
      </c>
      <c r="C509" t="s">
        <v>579</v>
      </c>
      <c r="D509" t="s">
        <v>217</v>
      </c>
      <c r="E509" t="s">
        <v>15</v>
      </c>
      <c r="F509">
        <v>0.97099999999999997</v>
      </c>
      <c r="G509" t="s">
        <v>16</v>
      </c>
      <c r="H509">
        <v>2</v>
      </c>
      <c r="I509" s="6">
        <v>10.1</v>
      </c>
      <c r="J509">
        <v>-0.5</v>
      </c>
      <c r="K509">
        <v>4.9000000000000004</v>
      </c>
      <c r="N509">
        <f>(CHOOSE(MATCH(D509,{"No Toxic","Toxic"},0),0.01,1))*9</f>
        <v>9</v>
      </c>
      <c r="O509" s="3">
        <f>(CHOOSE(MATCH(E509,{"NEG","NEU","POS"},0),1,0.01,-1)*F509*G509 + 3)*1.5</f>
        <v>4.5291300000000003</v>
      </c>
      <c r="P509" s="3">
        <f t="shared" si="14"/>
        <v>4</v>
      </c>
      <c r="Q509" s="5">
        <f t="shared" si="15"/>
        <v>4.4888888888888889</v>
      </c>
      <c r="R509" s="5">
        <f>(P509*0.5+O509*0.3+Q509*0.2 + 9*(CHOOSE(MATCH(D509,{"No Toxic","Toxic"},0),0.01,1)))/2</f>
        <v>6.6282583888888889</v>
      </c>
    </row>
    <row r="510" spans="1:18" x14ac:dyDescent="0.3">
      <c r="A510" t="s">
        <v>580</v>
      </c>
      <c r="B510" t="s">
        <v>217</v>
      </c>
      <c r="C510" t="s">
        <v>581</v>
      </c>
      <c r="D510" t="s">
        <v>217</v>
      </c>
      <c r="E510" t="s">
        <v>40</v>
      </c>
      <c r="F510">
        <v>0.999</v>
      </c>
      <c r="G510" t="s">
        <v>29</v>
      </c>
      <c r="H510">
        <v>2</v>
      </c>
      <c r="I510" s="6">
        <v>2.5</v>
      </c>
      <c r="J510">
        <v>0.99847909808158875</v>
      </c>
      <c r="K510">
        <v>-0.29699999999999999</v>
      </c>
      <c r="N510">
        <f>(CHOOSE(MATCH(D510,{"No Toxic","Toxic"},0),0.01,1))*9</f>
        <v>9</v>
      </c>
      <c r="O510" s="3">
        <f>(CHOOSE(MATCH(E510,{"NEG","NEU","POS"},0),1,0.01,-1)*F510*G510 + 3)*1.5</f>
        <v>5.9984999999999999</v>
      </c>
      <c r="P510" s="3">
        <f t="shared" si="14"/>
        <v>2</v>
      </c>
      <c r="Q510" s="5">
        <f t="shared" si="15"/>
        <v>0.55555555555555558</v>
      </c>
      <c r="R510" s="5">
        <f>(P510*0.5+O510*0.3+Q510*0.2 + 9*(CHOOSE(MATCH(D510,{"No Toxic","Toxic"},0),0.01,1)))/2</f>
        <v>5.9553305555555553</v>
      </c>
    </row>
    <row r="511" spans="1:18" x14ac:dyDescent="0.3">
      <c r="A511" t="s">
        <v>582</v>
      </c>
      <c r="B511" t="s">
        <v>217</v>
      </c>
      <c r="C511" t="s">
        <v>13</v>
      </c>
      <c r="D511" t="s">
        <v>217</v>
      </c>
      <c r="E511" t="s">
        <v>21</v>
      </c>
      <c r="F511">
        <v>0.997</v>
      </c>
      <c r="G511" t="s">
        <v>18</v>
      </c>
      <c r="H511">
        <v>0</v>
      </c>
      <c r="I511" s="6">
        <v>0</v>
      </c>
      <c r="J511">
        <v>-1.9950051009655001</v>
      </c>
      <c r="K511">
        <v>3.49</v>
      </c>
      <c r="N511">
        <f>(CHOOSE(MATCH(D511,{"No Toxic","Toxic"},0),0.01,1))*9</f>
        <v>9</v>
      </c>
      <c r="O511" s="3">
        <f>(CHOOSE(MATCH(E511,{"NEG","NEU","POS"},0),1,0.01,-1)*F511*G511 + 3)*1.5</f>
        <v>1.3499999999999845E-2</v>
      </c>
      <c r="P511" s="3">
        <f t="shared" si="14"/>
        <v>0.01</v>
      </c>
      <c r="Q511" s="5">
        <f t="shared" si="15"/>
        <v>0.01</v>
      </c>
      <c r="R511" s="5">
        <f>(P511*0.5+O511*0.3+Q511*0.2 + 9*(CHOOSE(MATCH(D511,{"No Toxic","Toxic"},0),0.01,1)))/2</f>
        <v>4.5055249999999996</v>
      </c>
    </row>
    <row r="512" spans="1:18" x14ac:dyDescent="0.3">
      <c r="A512" t="s">
        <v>583</v>
      </c>
      <c r="B512" t="s">
        <v>217</v>
      </c>
      <c r="C512" t="s">
        <v>290</v>
      </c>
      <c r="D512" t="s">
        <v>217</v>
      </c>
      <c r="E512" t="s">
        <v>40</v>
      </c>
      <c r="F512">
        <v>0.999</v>
      </c>
      <c r="G512" t="s">
        <v>29</v>
      </c>
      <c r="H512">
        <v>2</v>
      </c>
      <c r="I512" s="6">
        <v>0.7142857142857143</v>
      </c>
      <c r="J512">
        <v>0.99871450662612915</v>
      </c>
      <c r="K512">
        <v>-0.29699999999999999</v>
      </c>
      <c r="N512">
        <f>(CHOOSE(MATCH(D512,{"No Toxic","Toxic"},0),0.01,1))*9</f>
        <v>9</v>
      </c>
      <c r="O512" s="3">
        <f>(CHOOSE(MATCH(E512,{"NEG","NEU","POS"},0),1,0.01,-1)*F512*G512 + 3)*1.5</f>
        <v>5.9984999999999999</v>
      </c>
      <c r="P512" s="3">
        <f t="shared" si="14"/>
        <v>2</v>
      </c>
      <c r="Q512" s="5">
        <f t="shared" si="15"/>
        <v>0.15873015873015872</v>
      </c>
      <c r="R512" s="5">
        <f>(P512*0.5+O512*0.3+Q512*0.2 + 9*(CHOOSE(MATCH(D512,{"No Toxic","Toxic"},0),0.01,1)))/2</f>
        <v>5.9156480158730158</v>
      </c>
    </row>
    <row r="513" spans="1:18" x14ac:dyDescent="0.3">
      <c r="A513" t="s">
        <v>584</v>
      </c>
      <c r="B513" t="s">
        <v>217</v>
      </c>
      <c r="C513" t="s">
        <v>13</v>
      </c>
      <c r="D513" t="s">
        <v>217</v>
      </c>
      <c r="E513" t="s">
        <v>40</v>
      </c>
      <c r="F513">
        <v>0.999</v>
      </c>
      <c r="G513" t="s">
        <v>18</v>
      </c>
      <c r="H513">
        <v>3</v>
      </c>
      <c r="I513" s="6">
        <v>0</v>
      </c>
      <c r="J513">
        <v>0.99791610240936279</v>
      </c>
      <c r="K513">
        <v>7.4039999999999999</v>
      </c>
      <c r="N513">
        <f>(CHOOSE(MATCH(D513,{"No Toxic","Toxic"},0),0.01,1))*9</f>
        <v>9</v>
      </c>
      <c r="O513" s="3">
        <f>(CHOOSE(MATCH(E513,{"NEG","NEU","POS"},0),1,0.01,-1)*F513*G513 + 3)*1.5</f>
        <v>8.9954999999999998</v>
      </c>
      <c r="P513" s="3">
        <f t="shared" si="14"/>
        <v>9</v>
      </c>
      <c r="Q513" s="5">
        <f t="shared" si="15"/>
        <v>0.01</v>
      </c>
      <c r="R513" s="5">
        <f>(P513*0.5+O513*0.3+Q513*0.2 + 9*(CHOOSE(MATCH(D513,{"No Toxic","Toxic"},0),0.01,1)))/2</f>
        <v>8.1003249999999998</v>
      </c>
    </row>
    <row r="514" spans="1:18" x14ac:dyDescent="0.3">
      <c r="A514" t="s">
        <v>585</v>
      </c>
      <c r="B514" t="s">
        <v>217</v>
      </c>
      <c r="C514" t="s">
        <v>586</v>
      </c>
      <c r="D514" t="s">
        <v>217</v>
      </c>
      <c r="E514" t="s">
        <v>40</v>
      </c>
      <c r="F514">
        <v>0.97799999999999998</v>
      </c>
      <c r="G514" t="s">
        <v>16</v>
      </c>
      <c r="H514">
        <v>3</v>
      </c>
      <c r="I514" s="6">
        <v>2.6</v>
      </c>
      <c r="J514">
        <v>0.96763941645622253</v>
      </c>
      <c r="K514">
        <v>4.165</v>
      </c>
      <c r="N514">
        <f>(CHOOSE(MATCH(D514,{"No Toxic","Toxic"},0),0.01,1))*9</f>
        <v>9</v>
      </c>
      <c r="O514" s="3">
        <f>(CHOOSE(MATCH(E514,{"NEG","NEU","POS"},0),1,0.01,-1)*F514*G514 + 3)*1.5</f>
        <v>7.4339999999999993</v>
      </c>
      <c r="P514" s="3">
        <f t="shared" si="14"/>
        <v>6</v>
      </c>
      <c r="Q514" s="5">
        <f t="shared" si="15"/>
        <v>1.1555555555555557</v>
      </c>
      <c r="R514" s="5">
        <f>(P514*0.5+O514*0.3+Q514*0.2 + 9*(CHOOSE(MATCH(D514,{"No Toxic","Toxic"},0),0.01,1)))/2</f>
        <v>7.2306555555555558</v>
      </c>
    </row>
    <row r="515" spans="1:18" x14ac:dyDescent="0.3">
      <c r="A515" t="s">
        <v>587</v>
      </c>
      <c r="B515" t="s">
        <v>217</v>
      </c>
      <c r="C515" t="s">
        <v>588</v>
      </c>
      <c r="D515" t="s">
        <v>217</v>
      </c>
      <c r="E515" t="s">
        <v>40</v>
      </c>
      <c r="F515">
        <v>0.95</v>
      </c>
      <c r="G515" t="s">
        <v>29</v>
      </c>
      <c r="H515">
        <v>2</v>
      </c>
      <c r="I515" s="6">
        <v>3.75</v>
      </c>
      <c r="J515">
        <v>0.9251897931098938</v>
      </c>
      <c r="K515">
        <v>-0.15</v>
      </c>
      <c r="N515">
        <f>(CHOOSE(MATCH(D515,{"No Toxic","Toxic"},0),0.01,1))*9</f>
        <v>9</v>
      </c>
      <c r="O515" s="3">
        <f>(CHOOSE(MATCH(E515,{"NEG","NEU","POS"},0),1,0.01,-1)*F515*G515 + 3)*1.5</f>
        <v>5.9250000000000007</v>
      </c>
      <c r="P515" s="3">
        <f t="shared" ref="P515:P578" si="16">IF(G515*H515=0,0.01,G515*H515)</f>
        <v>2</v>
      </c>
      <c r="Q515" s="5">
        <f t="shared" ref="Q515:Q578" si="17">IF(I515*G515/4.5=0,0.01,I515*G515/4.5)</f>
        <v>0.83333333333333337</v>
      </c>
      <c r="R515" s="5">
        <f>(P515*0.5+O515*0.3+Q515*0.2 + 9*(CHOOSE(MATCH(D515,{"No Toxic","Toxic"},0),0.01,1)))/2</f>
        <v>5.972083333333333</v>
      </c>
    </row>
    <row r="516" spans="1:18" x14ac:dyDescent="0.3">
      <c r="A516" t="s">
        <v>589</v>
      </c>
      <c r="B516" t="s">
        <v>217</v>
      </c>
      <c r="C516" t="s">
        <v>590</v>
      </c>
      <c r="D516" t="s">
        <v>217</v>
      </c>
      <c r="E516" t="s">
        <v>40</v>
      </c>
      <c r="F516">
        <v>0.998</v>
      </c>
      <c r="G516" t="s">
        <v>29</v>
      </c>
      <c r="H516">
        <v>1</v>
      </c>
      <c r="I516" s="6">
        <v>5</v>
      </c>
      <c r="J516">
        <v>0.99645429849624634</v>
      </c>
      <c r="K516">
        <v>-1.393</v>
      </c>
      <c r="N516">
        <f>(CHOOSE(MATCH(D516,{"No Toxic","Toxic"},0),0.01,1))*9</f>
        <v>9</v>
      </c>
      <c r="O516" s="3">
        <f>(CHOOSE(MATCH(E516,{"NEG","NEU","POS"},0),1,0.01,-1)*F516*G516 + 3)*1.5</f>
        <v>5.9969999999999999</v>
      </c>
      <c r="P516" s="3">
        <f t="shared" si="16"/>
        <v>1</v>
      </c>
      <c r="Q516" s="5">
        <f t="shared" si="17"/>
        <v>1.1111111111111112</v>
      </c>
      <c r="R516" s="5">
        <f>(P516*0.5+O516*0.3+Q516*0.2 + 9*(CHOOSE(MATCH(D516,{"No Toxic","Toxic"},0),0.01,1)))/2</f>
        <v>5.7606611111111112</v>
      </c>
    </row>
    <row r="517" spans="1:18" x14ac:dyDescent="0.3">
      <c r="A517" t="s">
        <v>591</v>
      </c>
      <c r="B517" t="s">
        <v>217</v>
      </c>
      <c r="C517" t="s">
        <v>581</v>
      </c>
      <c r="D517" t="s">
        <v>217</v>
      </c>
      <c r="E517" t="s">
        <v>40</v>
      </c>
      <c r="F517">
        <v>0.99099999999999999</v>
      </c>
      <c r="G517" t="s">
        <v>22</v>
      </c>
      <c r="H517">
        <v>2</v>
      </c>
      <c r="I517" s="6">
        <v>2.5</v>
      </c>
      <c r="J517">
        <v>0.9861922562122345</v>
      </c>
      <c r="K517">
        <v>-2.472</v>
      </c>
      <c r="N517">
        <f>(CHOOSE(MATCH(D517,{"No Toxic","Toxic"},0),0.01,1))*9</f>
        <v>9</v>
      </c>
      <c r="O517" s="3">
        <f>(CHOOSE(MATCH(E517,{"NEG","NEU","POS"},0),1,0.01,-1)*F517*G517 + 3)*1.5</f>
        <v>4.5</v>
      </c>
      <c r="P517" s="3">
        <f t="shared" si="16"/>
        <v>0.01</v>
      </c>
      <c r="Q517" s="5">
        <f t="shared" si="17"/>
        <v>0.01</v>
      </c>
      <c r="R517" s="5">
        <f>(P517*0.5+O517*0.3+Q517*0.2 + 9*(CHOOSE(MATCH(D517,{"No Toxic","Toxic"},0),0.01,1)))/2</f>
        <v>5.1784999999999997</v>
      </c>
    </row>
    <row r="518" spans="1:18" x14ac:dyDescent="0.3">
      <c r="A518" t="s">
        <v>592</v>
      </c>
      <c r="B518" t="s">
        <v>217</v>
      </c>
      <c r="C518" t="s">
        <v>13</v>
      </c>
      <c r="D518" t="s">
        <v>217</v>
      </c>
      <c r="E518" t="s">
        <v>40</v>
      </c>
      <c r="F518">
        <v>0.999</v>
      </c>
      <c r="G518" t="s">
        <v>22</v>
      </c>
      <c r="H518">
        <v>2</v>
      </c>
      <c r="I518" s="6">
        <v>0</v>
      </c>
      <c r="J518">
        <v>0.99899095296859741</v>
      </c>
      <c r="K518">
        <v>-2.4980000000000002</v>
      </c>
      <c r="N518">
        <f>(CHOOSE(MATCH(D518,{"No Toxic","Toxic"},0),0.01,1))*9</f>
        <v>9</v>
      </c>
      <c r="O518" s="3">
        <f>(CHOOSE(MATCH(E518,{"NEG","NEU","POS"},0),1,0.01,-1)*F518*G518 + 3)*1.5</f>
        <v>4.5</v>
      </c>
      <c r="P518" s="3">
        <f t="shared" si="16"/>
        <v>0.01</v>
      </c>
      <c r="Q518" s="5">
        <f t="shared" si="17"/>
        <v>0.01</v>
      </c>
      <c r="R518" s="5">
        <f>(P518*0.5+O518*0.3+Q518*0.2 + 9*(CHOOSE(MATCH(D518,{"No Toxic","Toxic"},0),0.01,1)))/2</f>
        <v>5.1784999999999997</v>
      </c>
    </row>
    <row r="519" spans="1:18" x14ac:dyDescent="0.3">
      <c r="A519" t="s">
        <v>593</v>
      </c>
      <c r="B519" t="s">
        <v>217</v>
      </c>
      <c r="C519" t="s">
        <v>594</v>
      </c>
      <c r="D519" t="s">
        <v>217</v>
      </c>
      <c r="E519" t="s">
        <v>40</v>
      </c>
      <c r="F519">
        <v>0.91900000000000004</v>
      </c>
      <c r="G519" t="s">
        <v>29</v>
      </c>
      <c r="H519">
        <v>2</v>
      </c>
      <c r="I519" s="6">
        <v>5.1999999999999993</v>
      </c>
      <c r="J519">
        <v>0.87897345423698425</v>
      </c>
      <c r="K519">
        <v>-5.8000000000000003E-2</v>
      </c>
      <c r="N519">
        <f>(CHOOSE(MATCH(D519,{"No Toxic","Toxic"},0),0.01,1))*9</f>
        <v>9</v>
      </c>
      <c r="O519" s="3">
        <f>(CHOOSE(MATCH(E519,{"NEG","NEU","POS"},0),1,0.01,-1)*F519*G519 + 3)*1.5</f>
        <v>5.8784999999999998</v>
      </c>
      <c r="P519" s="3">
        <f t="shared" si="16"/>
        <v>2</v>
      </c>
      <c r="Q519" s="5">
        <f t="shared" si="17"/>
        <v>1.1555555555555554</v>
      </c>
      <c r="R519" s="5">
        <f>(P519*0.5+O519*0.3+Q519*0.2 + 9*(CHOOSE(MATCH(D519,{"No Toxic","Toxic"},0),0.01,1)))/2</f>
        <v>5.9973305555555552</v>
      </c>
    </row>
    <row r="520" spans="1:18" x14ac:dyDescent="0.3">
      <c r="A520" t="s">
        <v>595</v>
      </c>
      <c r="B520" t="s">
        <v>217</v>
      </c>
      <c r="C520" t="s">
        <v>575</v>
      </c>
      <c r="D520" t="s">
        <v>217</v>
      </c>
      <c r="E520" t="s">
        <v>40</v>
      </c>
      <c r="F520">
        <v>0.999</v>
      </c>
      <c r="G520" t="s">
        <v>22</v>
      </c>
      <c r="H520">
        <v>2</v>
      </c>
      <c r="I520" s="6">
        <v>2.6</v>
      </c>
      <c r="J520">
        <v>0.99810948967933655</v>
      </c>
      <c r="K520">
        <v>-2.496</v>
      </c>
      <c r="N520">
        <f>(CHOOSE(MATCH(D520,{"No Toxic","Toxic"},0),0.01,1))*9</f>
        <v>9</v>
      </c>
      <c r="O520" s="3">
        <f>(CHOOSE(MATCH(E520,{"NEG","NEU","POS"},0),1,0.01,-1)*F520*G520 + 3)*1.5</f>
        <v>4.5</v>
      </c>
      <c r="P520" s="3">
        <f t="shared" si="16"/>
        <v>0.01</v>
      </c>
      <c r="Q520" s="5">
        <f t="shared" si="17"/>
        <v>0.01</v>
      </c>
      <c r="R520" s="5">
        <f>(P520*0.5+O520*0.3+Q520*0.2 + 9*(CHOOSE(MATCH(D520,{"No Toxic","Toxic"},0),0.01,1)))/2</f>
        <v>5.1784999999999997</v>
      </c>
    </row>
    <row r="521" spans="1:18" x14ac:dyDescent="0.3">
      <c r="A521" t="s">
        <v>596</v>
      </c>
      <c r="B521" t="s">
        <v>217</v>
      </c>
      <c r="C521" t="s">
        <v>597</v>
      </c>
      <c r="D521" t="s">
        <v>217</v>
      </c>
      <c r="E521" t="s">
        <v>40</v>
      </c>
      <c r="F521">
        <v>0.999</v>
      </c>
      <c r="G521" t="s">
        <v>29</v>
      </c>
      <c r="H521">
        <v>2</v>
      </c>
      <c r="I521" s="6">
        <v>2.25</v>
      </c>
      <c r="J521">
        <v>0.99908626079559326</v>
      </c>
      <c r="K521">
        <v>-0.29799999999999999</v>
      </c>
      <c r="N521">
        <f>(CHOOSE(MATCH(D521,{"No Toxic","Toxic"},0),0.01,1))*9</f>
        <v>9</v>
      </c>
      <c r="O521" s="3">
        <f>(CHOOSE(MATCH(E521,{"NEG","NEU","POS"},0),1,0.01,-1)*F521*G521 + 3)*1.5</f>
        <v>5.9984999999999999</v>
      </c>
      <c r="P521" s="3">
        <f t="shared" si="16"/>
        <v>2</v>
      </c>
      <c r="Q521" s="5">
        <f t="shared" si="17"/>
        <v>0.5</v>
      </c>
      <c r="R521" s="5">
        <f>(P521*0.5+O521*0.3+Q521*0.2 + 9*(CHOOSE(MATCH(D521,{"No Toxic","Toxic"},0),0.01,1)))/2</f>
        <v>5.9497749999999998</v>
      </c>
    </row>
    <row r="522" spans="1:18" s="12" customFormat="1" x14ac:dyDescent="0.3">
      <c r="A522" s="12" t="s">
        <v>598</v>
      </c>
      <c r="B522" s="12" t="s">
        <v>217</v>
      </c>
      <c r="C522" s="12" t="s">
        <v>599</v>
      </c>
      <c r="D522" s="12" t="s">
        <v>217</v>
      </c>
      <c r="E522" s="12" t="s">
        <v>21</v>
      </c>
      <c r="F522" s="12">
        <v>0.90300000000000002</v>
      </c>
      <c r="G522" s="12" t="s">
        <v>18</v>
      </c>
      <c r="H522" s="12">
        <v>2</v>
      </c>
      <c r="I522" s="12">
        <v>2.6</v>
      </c>
      <c r="J522" s="12">
        <v>-1.85397133231163</v>
      </c>
      <c r="K522" s="12">
        <v>9.8079999999999998</v>
      </c>
      <c r="N522" s="12">
        <f>(CHOOSE(MATCH(D522,{"No Toxic","Toxic"},0),0.01,1))*9</f>
        <v>9</v>
      </c>
      <c r="O522" s="13">
        <f>(CHOOSE(MATCH(E522,{"NEG","NEU","POS"},0),1,0.01,-1)*F522*G522 + 3)*1.5</f>
        <v>0.43649999999999989</v>
      </c>
      <c r="P522" s="13">
        <f t="shared" si="16"/>
        <v>6</v>
      </c>
      <c r="Q522" s="14">
        <f t="shared" si="17"/>
        <v>1.7333333333333334</v>
      </c>
      <c r="R522" s="14">
        <f>(P522*0.5+O522*0.3+Q522*0.2 + 9*(CHOOSE(MATCH(D522,{"No Toxic","Toxic"},0),0.01,1)))/2</f>
        <v>6.2388083333333331</v>
      </c>
    </row>
    <row r="523" spans="1:18" x14ac:dyDescent="0.3">
      <c r="A523" t="s">
        <v>600</v>
      </c>
      <c r="B523" t="s">
        <v>217</v>
      </c>
      <c r="C523" t="s">
        <v>601</v>
      </c>
      <c r="D523" t="s">
        <v>217</v>
      </c>
      <c r="E523" t="s">
        <v>40</v>
      </c>
      <c r="F523">
        <v>0.999</v>
      </c>
      <c r="G523" t="s">
        <v>29</v>
      </c>
      <c r="H523">
        <v>1</v>
      </c>
      <c r="I523" s="6">
        <v>2.647619047619048</v>
      </c>
      <c r="J523">
        <v>0.99846881628036499</v>
      </c>
      <c r="K523">
        <v>-1.397</v>
      </c>
      <c r="N523">
        <f>(CHOOSE(MATCH(D523,{"No Toxic","Toxic"},0),0.01,1))*9</f>
        <v>9</v>
      </c>
      <c r="O523" s="3">
        <f>(CHOOSE(MATCH(E523,{"NEG","NEU","POS"},0),1,0.01,-1)*F523*G523 + 3)*1.5</f>
        <v>5.9984999999999999</v>
      </c>
      <c r="P523" s="3">
        <f t="shared" si="16"/>
        <v>1</v>
      </c>
      <c r="Q523" s="5">
        <f t="shared" si="17"/>
        <v>0.58835978835978842</v>
      </c>
      <c r="R523" s="5">
        <f>(P523*0.5+O523*0.3+Q523*0.2 + 9*(CHOOSE(MATCH(D523,{"No Toxic","Toxic"},0),0.01,1)))/2</f>
        <v>5.7086109788359787</v>
      </c>
    </row>
    <row r="524" spans="1:18" x14ac:dyDescent="0.3">
      <c r="A524" s="7" t="s">
        <v>602</v>
      </c>
      <c r="B524" s="7" t="s">
        <v>217</v>
      </c>
      <c r="C524" s="7" t="s">
        <v>13</v>
      </c>
      <c r="D524" s="7" t="s">
        <v>217</v>
      </c>
      <c r="E524" s="7" t="s">
        <v>21</v>
      </c>
      <c r="F524" s="7">
        <v>0.63200000000000001</v>
      </c>
      <c r="G524" s="7" t="s">
        <v>18</v>
      </c>
      <c r="H524" s="7">
        <v>3</v>
      </c>
      <c r="I524" s="7">
        <v>0</v>
      </c>
      <c r="J524" s="7">
        <v>-1.447642862796783</v>
      </c>
      <c r="K524" s="7">
        <v>12.295</v>
      </c>
      <c r="L524" s="7"/>
      <c r="M524" s="7"/>
      <c r="N524">
        <f>(CHOOSE(MATCH(D524,{"No Toxic","Toxic"},0),0.01,1))*9</f>
        <v>9</v>
      </c>
      <c r="O524" s="8">
        <f>(CHOOSE(MATCH(E524,{"NEG","NEU","POS"},0),1,0.01,-1)*F524*G524 + 3)*1.5</f>
        <v>1.6560000000000001</v>
      </c>
      <c r="P524" s="8">
        <f t="shared" si="16"/>
        <v>9</v>
      </c>
      <c r="Q524" s="9">
        <f t="shared" si="17"/>
        <v>0.01</v>
      </c>
      <c r="R524" s="5">
        <f>(P524*0.5+O524*0.3+Q524*0.2 + 9*(CHOOSE(MATCH(D524,{"No Toxic","Toxic"},0),0.01,1)))/2</f>
        <v>6.9993999999999996</v>
      </c>
    </row>
    <row r="525" spans="1:18" x14ac:dyDescent="0.3">
      <c r="A525" t="s">
        <v>603</v>
      </c>
      <c r="B525" t="s">
        <v>217</v>
      </c>
      <c r="C525" t="s">
        <v>604</v>
      </c>
      <c r="D525" t="s">
        <v>217</v>
      </c>
      <c r="E525" t="s">
        <v>40</v>
      </c>
      <c r="F525">
        <v>0.999</v>
      </c>
      <c r="G525" t="s">
        <v>18</v>
      </c>
      <c r="H525">
        <v>2</v>
      </c>
      <c r="I525" s="6">
        <v>2.5</v>
      </c>
      <c r="J525">
        <v>0.9982256293296814</v>
      </c>
      <c r="K525">
        <v>4.1040000000000001</v>
      </c>
      <c r="N525">
        <f>(CHOOSE(MATCH(D525,{"No Toxic","Toxic"},0),0.01,1))*9</f>
        <v>9</v>
      </c>
      <c r="O525" s="3">
        <f>(CHOOSE(MATCH(E525,{"NEG","NEU","POS"},0),1,0.01,-1)*F525*G525 + 3)*1.5</f>
        <v>8.9954999999999998</v>
      </c>
      <c r="P525" s="3">
        <f t="shared" si="16"/>
        <v>6</v>
      </c>
      <c r="Q525" s="5">
        <f t="shared" si="17"/>
        <v>1.6666666666666667</v>
      </c>
      <c r="R525" s="5">
        <f>(P525*0.5+O525*0.3+Q525*0.2 + 9*(CHOOSE(MATCH(D525,{"No Toxic","Toxic"},0),0.01,1)))/2</f>
        <v>7.5159916666666664</v>
      </c>
    </row>
    <row r="526" spans="1:18" x14ac:dyDescent="0.3">
      <c r="A526" t="s">
        <v>605</v>
      </c>
      <c r="B526" t="s">
        <v>217</v>
      </c>
      <c r="C526" t="s">
        <v>606</v>
      </c>
      <c r="D526" t="s">
        <v>217</v>
      </c>
      <c r="E526" t="s">
        <v>40</v>
      </c>
      <c r="F526">
        <v>0.999</v>
      </c>
      <c r="G526" t="s">
        <v>18</v>
      </c>
      <c r="H526">
        <v>2</v>
      </c>
      <c r="I526" s="6">
        <v>7.6999999999999993</v>
      </c>
      <c r="J526">
        <v>0.99904164671897888</v>
      </c>
      <c r="K526">
        <v>4.1020000000000003</v>
      </c>
      <c r="N526">
        <f>(CHOOSE(MATCH(D526,{"No Toxic","Toxic"},0),0.01,1))*9</f>
        <v>9</v>
      </c>
      <c r="O526" s="3">
        <f>(CHOOSE(MATCH(E526,{"NEG","NEU","POS"},0),1,0.01,-1)*F526*G526 + 3)*1.5</f>
        <v>8.9954999999999998</v>
      </c>
      <c r="P526" s="3">
        <f t="shared" si="16"/>
        <v>6</v>
      </c>
      <c r="Q526" s="5">
        <f t="shared" si="17"/>
        <v>5.1333333333333329</v>
      </c>
      <c r="R526" s="5">
        <f>(P526*0.5+O526*0.3+Q526*0.2 + 9*(CHOOSE(MATCH(D526,{"No Toxic","Toxic"},0),0.01,1)))/2</f>
        <v>7.8626583333333331</v>
      </c>
    </row>
    <row r="527" spans="1:18" x14ac:dyDescent="0.3">
      <c r="A527" t="s">
        <v>607</v>
      </c>
      <c r="B527" t="s">
        <v>217</v>
      </c>
      <c r="C527" t="s">
        <v>608</v>
      </c>
      <c r="D527" t="s">
        <v>217</v>
      </c>
      <c r="E527" t="s">
        <v>40</v>
      </c>
      <c r="F527">
        <v>0.999</v>
      </c>
      <c r="G527" t="s">
        <v>22</v>
      </c>
      <c r="H527">
        <v>2</v>
      </c>
      <c r="I527" s="6">
        <v>6.25</v>
      </c>
      <c r="J527">
        <v>0.99781382083892822</v>
      </c>
      <c r="K527">
        <v>-2.496</v>
      </c>
      <c r="N527">
        <f>(CHOOSE(MATCH(D527,{"No Toxic","Toxic"},0),0.01,1))*9</f>
        <v>9</v>
      </c>
      <c r="O527" s="3">
        <f>(CHOOSE(MATCH(E527,{"NEG","NEU","POS"},0),1,0.01,-1)*F527*G527 + 3)*1.5</f>
        <v>4.5</v>
      </c>
      <c r="P527" s="3">
        <f t="shared" si="16"/>
        <v>0.01</v>
      </c>
      <c r="Q527" s="5">
        <f t="shared" si="17"/>
        <v>0.01</v>
      </c>
      <c r="R527" s="5">
        <f>(P527*0.5+O527*0.3+Q527*0.2 + 9*(CHOOSE(MATCH(D527,{"No Toxic","Toxic"},0),0.01,1)))/2</f>
        <v>5.1784999999999997</v>
      </c>
    </row>
    <row r="528" spans="1:18" x14ac:dyDescent="0.3">
      <c r="A528" t="s">
        <v>609</v>
      </c>
      <c r="B528" t="s">
        <v>217</v>
      </c>
      <c r="C528" t="s">
        <v>610</v>
      </c>
      <c r="D528" t="s">
        <v>217</v>
      </c>
      <c r="E528" t="s">
        <v>40</v>
      </c>
      <c r="F528">
        <v>0.999</v>
      </c>
      <c r="G528" t="s">
        <v>29</v>
      </c>
      <c r="H528">
        <v>2</v>
      </c>
      <c r="I528" s="6">
        <v>3.214285714285714</v>
      </c>
      <c r="J528">
        <v>0.99797073006629944</v>
      </c>
      <c r="K528">
        <v>-0.29599999999999999</v>
      </c>
      <c r="N528">
        <f>(CHOOSE(MATCH(D528,{"No Toxic","Toxic"},0),0.01,1))*9</f>
        <v>9</v>
      </c>
      <c r="O528" s="3">
        <f>(CHOOSE(MATCH(E528,{"NEG","NEU","POS"},0),1,0.01,-1)*F528*G528 + 3)*1.5</f>
        <v>5.9984999999999999</v>
      </c>
      <c r="P528" s="3">
        <f t="shared" si="16"/>
        <v>2</v>
      </c>
      <c r="Q528" s="5">
        <f t="shared" si="17"/>
        <v>0.71428571428571419</v>
      </c>
      <c r="R528" s="5">
        <f>(P528*0.5+O528*0.3+Q528*0.2 + 9*(CHOOSE(MATCH(D528,{"No Toxic","Toxic"},0),0.01,1)))/2</f>
        <v>5.9712035714285712</v>
      </c>
    </row>
    <row r="529" spans="1:18" x14ac:dyDescent="0.3">
      <c r="A529" t="s">
        <v>611</v>
      </c>
      <c r="B529" t="s">
        <v>217</v>
      </c>
      <c r="C529" t="s">
        <v>612</v>
      </c>
      <c r="D529" t="s">
        <v>217</v>
      </c>
      <c r="E529" t="s">
        <v>40</v>
      </c>
      <c r="F529">
        <v>0.998</v>
      </c>
      <c r="G529" t="s">
        <v>16</v>
      </c>
      <c r="H529">
        <v>2</v>
      </c>
      <c r="I529" s="6">
        <v>3.85</v>
      </c>
      <c r="J529">
        <v>0.99741864204406738</v>
      </c>
      <c r="K529">
        <v>1.905</v>
      </c>
      <c r="N529">
        <f>(CHOOSE(MATCH(D529,{"No Toxic","Toxic"},0),0.01,1))*9</f>
        <v>9</v>
      </c>
      <c r="O529" s="3">
        <f>(CHOOSE(MATCH(E529,{"NEG","NEU","POS"},0),1,0.01,-1)*F529*G529 + 3)*1.5</f>
        <v>7.4940000000000007</v>
      </c>
      <c r="P529" s="3">
        <f t="shared" si="16"/>
        <v>4</v>
      </c>
      <c r="Q529" s="5">
        <f t="shared" si="17"/>
        <v>1.7111111111111112</v>
      </c>
      <c r="R529" s="5">
        <f>(P529*0.5+O529*0.3+Q529*0.2 + 9*(CHOOSE(MATCH(D529,{"No Toxic","Toxic"},0),0.01,1)))/2</f>
        <v>6.7952111111111115</v>
      </c>
    </row>
    <row r="530" spans="1:18" x14ac:dyDescent="0.3">
      <c r="A530" t="s">
        <v>613</v>
      </c>
      <c r="B530" t="s">
        <v>217</v>
      </c>
      <c r="C530" t="s">
        <v>575</v>
      </c>
      <c r="D530" t="s">
        <v>217</v>
      </c>
      <c r="E530" t="s">
        <v>40</v>
      </c>
      <c r="F530">
        <v>0.999</v>
      </c>
      <c r="G530" t="s">
        <v>29</v>
      </c>
      <c r="H530">
        <v>2</v>
      </c>
      <c r="I530" s="6">
        <v>2.6</v>
      </c>
      <c r="J530">
        <v>0.99894195795059204</v>
      </c>
      <c r="K530">
        <v>-0.29799999999999999</v>
      </c>
      <c r="N530">
        <f>(CHOOSE(MATCH(D530,{"No Toxic","Toxic"},0),0.01,1))*9</f>
        <v>9</v>
      </c>
      <c r="O530" s="3">
        <f>(CHOOSE(MATCH(E530,{"NEG","NEU","POS"},0),1,0.01,-1)*F530*G530 + 3)*1.5</f>
        <v>5.9984999999999999</v>
      </c>
      <c r="P530" s="3">
        <f t="shared" si="16"/>
        <v>2</v>
      </c>
      <c r="Q530" s="5">
        <f t="shared" si="17"/>
        <v>0.57777777777777783</v>
      </c>
      <c r="R530" s="5">
        <f>(P530*0.5+O530*0.3+Q530*0.2 + 9*(CHOOSE(MATCH(D530,{"No Toxic","Toxic"},0),0.01,1)))/2</f>
        <v>5.9575527777777779</v>
      </c>
    </row>
    <row r="531" spans="1:18" x14ac:dyDescent="0.3">
      <c r="A531" t="s">
        <v>614</v>
      </c>
      <c r="B531" t="s">
        <v>217</v>
      </c>
      <c r="C531" t="s">
        <v>216</v>
      </c>
      <c r="D531" t="s">
        <v>217</v>
      </c>
      <c r="E531" t="s">
        <v>40</v>
      </c>
      <c r="F531">
        <v>0.999</v>
      </c>
      <c r="G531" t="s">
        <v>29</v>
      </c>
      <c r="H531">
        <v>2</v>
      </c>
      <c r="I531" s="6">
        <v>2.5</v>
      </c>
      <c r="J531">
        <v>0.99842527508735657</v>
      </c>
      <c r="K531">
        <v>-0.29699999999999999</v>
      </c>
      <c r="N531">
        <f>(CHOOSE(MATCH(D531,{"No Toxic","Toxic"},0),0.01,1))*9</f>
        <v>9</v>
      </c>
      <c r="O531" s="3">
        <f>(CHOOSE(MATCH(E531,{"NEG","NEU","POS"},0),1,0.01,-1)*F531*G531 + 3)*1.5</f>
        <v>5.9984999999999999</v>
      </c>
      <c r="P531" s="3">
        <f t="shared" si="16"/>
        <v>2</v>
      </c>
      <c r="Q531" s="5">
        <f t="shared" si="17"/>
        <v>0.55555555555555558</v>
      </c>
      <c r="R531" s="5">
        <f>(P531*0.5+O531*0.3+Q531*0.2 + 9*(CHOOSE(MATCH(D531,{"No Toxic","Toxic"},0),0.01,1)))/2</f>
        <v>5.9553305555555553</v>
      </c>
    </row>
    <row r="532" spans="1:18" x14ac:dyDescent="0.3">
      <c r="A532" t="s">
        <v>592</v>
      </c>
      <c r="B532" t="s">
        <v>217</v>
      </c>
      <c r="C532" t="s">
        <v>13</v>
      </c>
      <c r="D532" t="s">
        <v>217</v>
      </c>
      <c r="E532" t="s">
        <v>40</v>
      </c>
      <c r="F532">
        <v>0.999</v>
      </c>
      <c r="G532" t="s">
        <v>22</v>
      </c>
      <c r="H532">
        <v>1</v>
      </c>
      <c r="I532" s="6">
        <v>0</v>
      </c>
      <c r="J532">
        <v>0.99899095296859741</v>
      </c>
      <c r="K532">
        <v>-2.4980000000000002</v>
      </c>
      <c r="N532">
        <f>(CHOOSE(MATCH(D532,{"No Toxic","Toxic"},0),0.01,1))*9</f>
        <v>9</v>
      </c>
      <c r="O532" s="3">
        <f>(CHOOSE(MATCH(E532,{"NEG","NEU","POS"},0),1,0.01,-1)*F532*G532 + 3)*1.5</f>
        <v>4.5</v>
      </c>
      <c r="P532" s="3">
        <f t="shared" si="16"/>
        <v>0.01</v>
      </c>
      <c r="Q532" s="5">
        <f t="shared" si="17"/>
        <v>0.01</v>
      </c>
      <c r="R532" s="5">
        <f>(P532*0.5+O532*0.3+Q532*0.2 + 9*(CHOOSE(MATCH(D532,{"No Toxic","Toxic"},0),0.01,1)))/2</f>
        <v>5.1784999999999997</v>
      </c>
    </row>
    <row r="533" spans="1:18" x14ac:dyDescent="0.3">
      <c r="A533" t="s">
        <v>615</v>
      </c>
      <c r="B533" t="s">
        <v>217</v>
      </c>
      <c r="C533" t="s">
        <v>616</v>
      </c>
      <c r="D533" t="s">
        <v>217</v>
      </c>
      <c r="E533" t="s">
        <v>40</v>
      </c>
      <c r="F533">
        <v>0.999</v>
      </c>
      <c r="G533" t="s">
        <v>16</v>
      </c>
      <c r="H533">
        <v>2</v>
      </c>
      <c r="I533" s="6">
        <v>6.35</v>
      </c>
      <c r="J533">
        <v>0.99859818816184998</v>
      </c>
      <c r="K533">
        <v>1.903</v>
      </c>
      <c r="N533">
        <f>(CHOOSE(MATCH(D533,{"No Toxic","Toxic"},0),0.01,1))*9</f>
        <v>9</v>
      </c>
      <c r="O533" s="3">
        <f>(CHOOSE(MATCH(E533,{"NEG","NEU","POS"},0),1,0.01,-1)*F533*G533 + 3)*1.5</f>
        <v>7.4969999999999999</v>
      </c>
      <c r="P533" s="3">
        <f t="shared" si="16"/>
        <v>4</v>
      </c>
      <c r="Q533" s="5">
        <f t="shared" si="17"/>
        <v>2.822222222222222</v>
      </c>
      <c r="R533" s="5">
        <f>(P533*0.5+O533*0.3+Q533*0.2 + 9*(CHOOSE(MATCH(D533,{"No Toxic","Toxic"},0),0.01,1)))/2</f>
        <v>6.906772222222223</v>
      </c>
    </row>
    <row r="534" spans="1:18" x14ac:dyDescent="0.3">
      <c r="A534" t="s">
        <v>617</v>
      </c>
      <c r="B534" t="s">
        <v>217</v>
      </c>
      <c r="C534" t="s">
        <v>618</v>
      </c>
      <c r="D534" t="s">
        <v>217</v>
      </c>
      <c r="E534" t="s">
        <v>40</v>
      </c>
      <c r="F534">
        <v>0.95599999999999996</v>
      </c>
      <c r="G534" t="s">
        <v>29</v>
      </c>
      <c r="H534">
        <v>2</v>
      </c>
      <c r="I534" s="6">
        <v>4.75</v>
      </c>
      <c r="J534">
        <v>0.93394210934638977</v>
      </c>
      <c r="K534">
        <v>-0.16800000000000001</v>
      </c>
      <c r="N534">
        <f>(CHOOSE(MATCH(D534,{"No Toxic","Toxic"},0),0.01,1))*9</f>
        <v>9</v>
      </c>
      <c r="O534" s="3">
        <f>(CHOOSE(MATCH(E534,{"NEG","NEU","POS"},0),1,0.01,-1)*F534*G534 + 3)*1.5</f>
        <v>5.9340000000000002</v>
      </c>
      <c r="P534" s="3">
        <f t="shared" si="16"/>
        <v>2</v>
      </c>
      <c r="Q534" s="5">
        <f t="shared" si="17"/>
        <v>1.0555555555555556</v>
      </c>
      <c r="R534" s="5">
        <f>(P534*0.5+O534*0.3+Q534*0.2 + 9*(CHOOSE(MATCH(D534,{"No Toxic","Toxic"},0),0.01,1)))/2</f>
        <v>5.9956555555555555</v>
      </c>
    </row>
    <row r="535" spans="1:18" x14ac:dyDescent="0.3">
      <c r="A535" t="s">
        <v>619</v>
      </c>
      <c r="B535" t="s">
        <v>217</v>
      </c>
      <c r="C535" t="s">
        <v>620</v>
      </c>
      <c r="D535" t="s">
        <v>14</v>
      </c>
      <c r="E535" t="s">
        <v>15</v>
      </c>
      <c r="F535">
        <v>0.95799999999999996</v>
      </c>
      <c r="G535" t="s">
        <v>18</v>
      </c>
      <c r="H535">
        <v>0</v>
      </c>
      <c r="I535" s="6">
        <v>0.1</v>
      </c>
      <c r="J535">
        <v>1.5</v>
      </c>
      <c r="K535">
        <v>0.55000000000000004</v>
      </c>
      <c r="N535">
        <f>(CHOOSE(MATCH(D535,{"No Toxic","Toxic"},0),0.01,1))*9</f>
        <v>0.09</v>
      </c>
      <c r="O535" s="3">
        <f>(CHOOSE(MATCH(E535,{"NEG","NEU","POS"},0),1,0.01,-1)*F535*G535 + 3)*1.5</f>
        <v>4.5431100000000004</v>
      </c>
      <c r="P535" s="3">
        <f>IF(G535*H535=0,0.01,G535*H535)</f>
        <v>0.01</v>
      </c>
      <c r="Q535" s="5">
        <f t="shared" si="17"/>
        <v>6.666666666666668E-2</v>
      </c>
      <c r="R535" s="5">
        <f>(P535*0.5+O535*0.3+Q535*0.2 + 9*(CHOOSE(MATCH(D535,{"No Toxic","Toxic"},0),0.01,1)))/2</f>
        <v>0.73563316666666678</v>
      </c>
    </row>
    <row r="536" spans="1:18" x14ac:dyDescent="0.3">
      <c r="A536" t="s">
        <v>621</v>
      </c>
      <c r="B536" t="s">
        <v>217</v>
      </c>
      <c r="C536" t="s">
        <v>320</v>
      </c>
      <c r="D536" t="s">
        <v>217</v>
      </c>
      <c r="E536" t="s">
        <v>15</v>
      </c>
      <c r="F536">
        <v>0.94099999999999995</v>
      </c>
      <c r="G536" t="s">
        <v>18</v>
      </c>
      <c r="H536">
        <v>0</v>
      </c>
      <c r="I536" s="6">
        <v>2.5</v>
      </c>
      <c r="J536">
        <v>-0.5</v>
      </c>
      <c r="K536">
        <v>0.5</v>
      </c>
      <c r="N536">
        <f>(CHOOSE(MATCH(D536,{"No Toxic","Toxic"},0),0.01,1))*9</f>
        <v>9</v>
      </c>
      <c r="O536" s="3">
        <f>(CHOOSE(MATCH(E536,{"NEG","NEU","POS"},0),1,0.01,-1)*F536*G536 + 3)*1.5</f>
        <v>4.5423450000000001</v>
      </c>
      <c r="P536" s="3">
        <f t="shared" si="16"/>
        <v>0.01</v>
      </c>
      <c r="Q536" s="5">
        <f t="shared" si="17"/>
        <v>1.6666666666666667</v>
      </c>
      <c r="R536" s="5">
        <f>(P536*0.5+O536*0.3+Q536*0.2 + 9*(CHOOSE(MATCH(D536,{"No Toxic","Toxic"},0),0.01,1)))/2</f>
        <v>5.3505184166666666</v>
      </c>
    </row>
    <row r="537" spans="1:18" x14ac:dyDescent="0.3">
      <c r="A537" s="7" t="s">
        <v>622</v>
      </c>
      <c r="B537" s="7" t="s">
        <v>217</v>
      </c>
      <c r="C537" s="7" t="s">
        <v>24</v>
      </c>
      <c r="D537" s="7" t="s">
        <v>217</v>
      </c>
      <c r="E537" s="7" t="s">
        <v>40</v>
      </c>
      <c r="F537" s="7">
        <v>0.99099999999999999</v>
      </c>
      <c r="G537" s="7" t="s">
        <v>18</v>
      </c>
      <c r="H537" s="7">
        <v>3</v>
      </c>
      <c r="I537" s="7">
        <v>0.1</v>
      </c>
      <c r="J537" s="7">
        <v>0.98639994859695435</v>
      </c>
      <c r="K537" s="7">
        <v>7.4269999999999996</v>
      </c>
      <c r="L537" s="7"/>
      <c r="M537" s="7"/>
      <c r="N537">
        <f>(CHOOSE(MATCH(D537,{"No Toxic","Toxic"},0),0.01,1))*9</f>
        <v>9</v>
      </c>
      <c r="O537" s="8">
        <f>(CHOOSE(MATCH(E537,{"NEG","NEU","POS"},0),1,0.01,-1)*F537*G537 + 3)*1.5</f>
        <v>8.9595000000000002</v>
      </c>
      <c r="P537" s="8">
        <f t="shared" si="16"/>
        <v>9</v>
      </c>
      <c r="Q537" s="9">
        <f t="shared" si="17"/>
        <v>6.666666666666668E-2</v>
      </c>
      <c r="R537" s="5">
        <f>(P537*0.5+O537*0.3+Q537*0.2 + 9*(CHOOSE(MATCH(D537,{"No Toxic","Toxic"},0),0.01,1)))/2</f>
        <v>8.1005916666666664</v>
      </c>
    </row>
    <row r="538" spans="1:18" x14ac:dyDescent="0.3">
      <c r="A538" t="s">
        <v>623</v>
      </c>
      <c r="B538" t="s">
        <v>217</v>
      </c>
      <c r="C538" t="s">
        <v>624</v>
      </c>
      <c r="D538" t="s">
        <v>217</v>
      </c>
      <c r="E538" t="s">
        <v>40</v>
      </c>
      <c r="F538">
        <v>0.999</v>
      </c>
      <c r="G538" t="s">
        <v>29</v>
      </c>
      <c r="H538">
        <v>2</v>
      </c>
      <c r="I538" s="6">
        <v>5</v>
      </c>
      <c r="J538">
        <v>0.99881929159164429</v>
      </c>
      <c r="K538">
        <v>-0.29799999999999999</v>
      </c>
      <c r="N538">
        <f>(CHOOSE(MATCH(D538,{"No Toxic","Toxic"},0),0.01,1))*9</f>
        <v>9</v>
      </c>
      <c r="O538" s="3">
        <f>(CHOOSE(MATCH(E538,{"NEG","NEU","POS"},0),1,0.01,-1)*F538*G538 + 3)*1.5</f>
        <v>5.9984999999999999</v>
      </c>
      <c r="P538" s="3">
        <f t="shared" si="16"/>
        <v>2</v>
      </c>
      <c r="Q538" s="5">
        <f t="shared" si="17"/>
        <v>1.1111111111111112</v>
      </c>
      <c r="R538" s="5">
        <f>(P538*0.5+O538*0.3+Q538*0.2 + 9*(CHOOSE(MATCH(D538,{"No Toxic","Toxic"},0),0.01,1)))/2</f>
        <v>6.0108861111111107</v>
      </c>
    </row>
    <row r="539" spans="1:18" x14ac:dyDescent="0.3">
      <c r="A539" t="s">
        <v>625</v>
      </c>
      <c r="B539" t="s">
        <v>217</v>
      </c>
      <c r="C539" t="s">
        <v>626</v>
      </c>
      <c r="D539" t="s">
        <v>217</v>
      </c>
      <c r="E539" t="s">
        <v>40</v>
      </c>
      <c r="F539">
        <v>0.998</v>
      </c>
      <c r="G539" t="s">
        <v>22</v>
      </c>
      <c r="H539">
        <v>2</v>
      </c>
      <c r="I539" s="6">
        <v>5</v>
      </c>
      <c r="J539">
        <v>0.99773746728897095</v>
      </c>
      <c r="K539">
        <v>-2.4950000000000001</v>
      </c>
      <c r="N539">
        <f>(CHOOSE(MATCH(D539,{"No Toxic","Toxic"},0),0.01,1))*9</f>
        <v>9</v>
      </c>
      <c r="O539" s="3">
        <f>(CHOOSE(MATCH(E539,{"NEG","NEU","POS"},0),1,0.01,-1)*F539*G539 + 3)*1.5</f>
        <v>4.5</v>
      </c>
      <c r="P539" s="3">
        <f t="shared" si="16"/>
        <v>0.01</v>
      </c>
      <c r="Q539" s="5">
        <f t="shared" si="17"/>
        <v>0.01</v>
      </c>
      <c r="R539" s="5">
        <f>(P539*0.5+O539*0.3+Q539*0.2 + 9*(CHOOSE(MATCH(D539,{"No Toxic","Toxic"},0),0.01,1)))/2</f>
        <v>5.1784999999999997</v>
      </c>
    </row>
    <row r="540" spans="1:18" x14ac:dyDescent="0.3">
      <c r="A540" t="s">
        <v>627</v>
      </c>
      <c r="B540" t="s">
        <v>217</v>
      </c>
      <c r="C540" t="s">
        <v>628</v>
      </c>
      <c r="D540" t="s">
        <v>217</v>
      </c>
      <c r="E540" t="s">
        <v>40</v>
      </c>
      <c r="F540">
        <v>0.999</v>
      </c>
      <c r="G540" t="s">
        <v>18</v>
      </c>
      <c r="H540">
        <v>2</v>
      </c>
      <c r="I540" s="6">
        <v>2.6</v>
      </c>
      <c r="J540">
        <v>0.9984002411365509</v>
      </c>
      <c r="K540">
        <v>4.1029999999999998</v>
      </c>
      <c r="N540">
        <f>(CHOOSE(MATCH(D540,{"No Toxic","Toxic"},0),0.01,1))*9</f>
        <v>9</v>
      </c>
      <c r="O540" s="3">
        <f>(CHOOSE(MATCH(E540,{"NEG","NEU","POS"},0),1,0.01,-1)*F540*G540 + 3)*1.5</f>
        <v>8.9954999999999998</v>
      </c>
      <c r="P540" s="3">
        <f t="shared" si="16"/>
        <v>6</v>
      </c>
      <c r="Q540" s="5">
        <f t="shared" si="17"/>
        <v>1.7333333333333334</v>
      </c>
      <c r="R540" s="5">
        <f>(P540*0.5+O540*0.3+Q540*0.2 + 9*(CHOOSE(MATCH(D540,{"No Toxic","Toxic"},0),0.01,1)))/2</f>
        <v>7.5226583333333332</v>
      </c>
    </row>
    <row r="541" spans="1:18" x14ac:dyDescent="0.3">
      <c r="A541" t="s">
        <v>629</v>
      </c>
      <c r="B541" t="s">
        <v>217</v>
      </c>
      <c r="C541" t="s">
        <v>630</v>
      </c>
      <c r="D541" t="s">
        <v>217</v>
      </c>
      <c r="E541" t="s">
        <v>40</v>
      </c>
      <c r="F541">
        <v>0.998</v>
      </c>
      <c r="G541" t="s">
        <v>18</v>
      </c>
      <c r="H541">
        <v>2</v>
      </c>
      <c r="I541" s="6">
        <v>5.416666666666667</v>
      </c>
      <c r="J541">
        <v>0.99727711081504822</v>
      </c>
      <c r="K541">
        <v>4.1050000000000004</v>
      </c>
      <c r="N541">
        <f>(CHOOSE(MATCH(D541,{"No Toxic","Toxic"},0),0.01,1))*9</f>
        <v>9</v>
      </c>
      <c r="O541" s="3">
        <f>(CHOOSE(MATCH(E541,{"NEG","NEU","POS"},0),1,0.01,-1)*F541*G541 + 3)*1.5</f>
        <v>8.9909999999999997</v>
      </c>
      <c r="P541" s="3">
        <f t="shared" si="16"/>
        <v>6</v>
      </c>
      <c r="Q541" s="5">
        <f t="shared" si="17"/>
        <v>3.6111111111111112</v>
      </c>
      <c r="R541" s="5">
        <f>(P541*0.5+O541*0.3+Q541*0.2 + 9*(CHOOSE(MATCH(D541,{"No Toxic","Toxic"},0),0.01,1)))/2</f>
        <v>7.7097611111111117</v>
      </c>
    </row>
    <row r="542" spans="1:18" x14ac:dyDescent="0.3">
      <c r="A542" t="s">
        <v>631</v>
      </c>
      <c r="B542" t="s">
        <v>217</v>
      </c>
      <c r="C542" t="s">
        <v>632</v>
      </c>
      <c r="D542" t="s">
        <v>217</v>
      </c>
      <c r="E542" t="s">
        <v>40</v>
      </c>
      <c r="F542">
        <v>0.999</v>
      </c>
      <c r="G542" t="s">
        <v>18</v>
      </c>
      <c r="H542">
        <v>2</v>
      </c>
      <c r="I542" s="6">
        <v>1.25</v>
      </c>
      <c r="J542">
        <v>0.99812138080596924</v>
      </c>
      <c r="K542">
        <v>4.1040000000000001</v>
      </c>
      <c r="N542">
        <f>(CHOOSE(MATCH(D542,{"No Toxic","Toxic"},0),0.01,1))*9</f>
        <v>9</v>
      </c>
      <c r="O542" s="3">
        <f>(CHOOSE(MATCH(E542,{"NEG","NEU","POS"},0),1,0.01,-1)*F542*G542 + 3)*1.5</f>
        <v>8.9954999999999998</v>
      </c>
      <c r="P542" s="3">
        <f t="shared" si="16"/>
        <v>6</v>
      </c>
      <c r="Q542" s="5">
        <f t="shared" si="17"/>
        <v>0.83333333333333337</v>
      </c>
      <c r="R542" s="5">
        <f>(P542*0.5+O542*0.3+Q542*0.2 + 9*(CHOOSE(MATCH(D542,{"No Toxic","Toxic"},0),0.01,1)))/2</f>
        <v>7.4326583333333334</v>
      </c>
    </row>
    <row r="543" spans="1:18" x14ac:dyDescent="0.3">
      <c r="A543" t="s">
        <v>633</v>
      </c>
      <c r="B543" t="s">
        <v>217</v>
      </c>
      <c r="C543" t="s">
        <v>13</v>
      </c>
      <c r="D543" t="s">
        <v>217</v>
      </c>
      <c r="E543" t="s">
        <v>40</v>
      </c>
      <c r="F543">
        <v>0.96699999999999997</v>
      </c>
      <c r="G543" t="s">
        <v>29</v>
      </c>
      <c r="H543">
        <v>1</v>
      </c>
      <c r="I543" s="6">
        <v>0</v>
      </c>
      <c r="J543">
        <v>0.9509676992893219</v>
      </c>
      <c r="K543">
        <v>-1.302</v>
      </c>
      <c r="N543">
        <f>(CHOOSE(MATCH(D543,{"No Toxic","Toxic"},0),0.01,1))*9</f>
        <v>9</v>
      </c>
      <c r="O543" s="3">
        <f>(CHOOSE(MATCH(E543,{"NEG","NEU","POS"},0),1,0.01,-1)*F543*G543 + 3)*1.5</f>
        <v>5.9504999999999999</v>
      </c>
      <c r="P543" s="3">
        <f t="shared" si="16"/>
        <v>1</v>
      </c>
      <c r="Q543" s="5">
        <f t="shared" si="17"/>
        <v>0.01</v>
      </c>
      <c r="R543" s="5">
        <f>(P543*0.5+O543*0.3+Q543*0.2 + 9*(CHOOSE(MATCH(D543,{"No Toxic","Toxic"},0),0.01,1)))/2</f>
        <v>5.6435750000000002</v>
      </c>
    </row>
    <row r="544" spans="1:18" x14ac:dyDescent="0.3">
      <c r="A544" t="s">
        <v>634</v>
      </c>
      <c r="B544" t="s">
        <v>217</v>
      </c>
      <c r="C544" t="s">
        <v>216</v>
      </c>
      <c r="D544" t="s">
        <v>217</v>
      </c>
      <c r="E544" t="s">
        <v>40</v>
      </c>
      <c r="F544">
        <v>0.999</v>
      </c>
      <c r="G544" t="s">
        <v>16</v>
      </c>
      <c r="H544">
        <v>2</v>
      </c>
      <c r="I544" s="6">
        <v>2.5</v>
      </c>
      <c r="J544">
        <v>0.99810519814491272</v>
      </c>
      <c r="K544">
        <v>1.9039999999999999</v>
      </c>
      <c r="N544">
        <f>(CHOOSE(MATCH(D544,{"No Toxic","Toxic"},0),0.01,1))*9</f>
        <v>9</v>
      </c>
      <c r="O544" s="3">
        <f>(CHOOSE(MATCH(E544,{"NEG","NEU","POS"},0),1,0.01,-1)*F544*G544 + 3)*1.5</f>
        <v>7.4969999999999999</v>
      </c>
      <c r="P544" s="3">
        <f t="shared" si="16"/>
        <v>4</v>
      </c>
      <c r="Q544" s="5">
        <f t="shared" si="17"/>
        <v>1.1111111111111112</v>
      </c>
      <c r="R544" s="5">
        <f>(P544*0.5+O544*0.3+Q544*0.2 + 9*(CHOOSE(MATCH(D544,{"No Toxic","Toxic"},0),0.01,1)))/2</f>
        <v>6.7356611111111118</v>
      </c>
    </row>
    <row r="545" spans="1:18" x14ac:dyDescent="0.3">
      <c r="A545" t="s">
        <v>635</v>
      </c>
      <c r="B545" t="s">
        <v>217</v>
      </c>
      <c r="C545" t="s">
        <v>636</v>
      </c>
      <c r="D545" t="s">
        <v>217</v>
      </c>
      <c r="E545" t="s">
        <v>40</v>
      </c>
      <c r="F545">
        <v>0.999</v>
      </c>
      <c r="G545" t="s">
        <v>18</v>
      </c>
      <c r="H545">
        <v>2</v>
      </c>
      <c r="I545" s="6">
        <v>5.0999999999999996</v>
      </c>
      <c r="J545">
        <v>0.998930424451828</v>
      </c>
      <c r="K545">
        <v>4.1020000000000003</v>
      </c>
      <c r="N545">
        <f>(CHOOSE(MATCH(D545,{"No Toxic","Toxic"},0),0.01,1))*9</f>
        <v>9</v>
      </c>
      <c r="O545" s="3">
        <f>(CHOOSE(MATCH(E545,{"NEG","NEU","POS"},0),1,0.01,-1)*F545*G545 + 3)*1.5</f>
        <v>8.9954999999999998</v>
      </c>
      <c r="P545" s="3">
        <f t="shared" si="16"/>
        <v>6</v>
      </c>
      <c r="Q545" s="5">
        <f t="shared" si="17"/>
        <v>3.4</v>
      </c>
      <c r="R545" s="5">
        <f>(P545*0.5+O545*0.3+Q545*0.2 + 9*(CHOOSE(MATCH(D545,{"No Toxic","Toxic"},0),0.01,1)))/2</f>
        <v>7.6893250000000002</v>
      </c>
    </row>
    <row r="546" spans="1:18" x14ac:dyDescent="0.3">
      <c r="A546" t="s">
        <v>637</v>
      </c>
      <c r="B546" t="s">
        <v>217</v>
      </c>
      <c r="C546" t="s">
        <v>638</v>
      </c>
      <c r="D546" t="s">
        <v>217</v>
      </c>
      <c r="E546" t="s">
        <v>15</v>
      </c>
      <c r="F546">
        <v>0.96599999999999997</v>
      </c>
      <c r="G546" t="s">
        <v>18</v>
      </c>
      <c r="H546">
        <v>1</v>
      </c>
      <c r="I546" s="6">
        <v>1</v>
      </c>
      <c r="J546">
        <v>-0.5</v>
      </c>
      <c r="K546">
        <v>3.8</v>
      </c>
      <c r="N546">
        <f>(CHOOSE(MATCH(D546,{"No Toxic","Toxic"},0),0.01,1))*9</f>
        <v>9</v>
      </c>
      <c r="O546" s="3">
        <f>(CHOOSE(MATCH(E546,{"NEG","NEU","POS"},0),1,0.01,-1)*F546*G546 + 3)*1.5</f>
        <v>4.5434699999999992</v>
      </c>
      <c r="P546" s="3">
        <f t="shared" si="16"/>
        <v>3</v>
      </c>
      <c r="Q546" s="5">
        <f t="shared" si="17"/>
        <v>0.66666666666666663</v>
      </c>
      <c r="R546" s="5">
        <f>(P546*0.5+O546*0.3+Q546*0.2 + 9*(CHOOSE(MATCH(D546,{"No Toxic","Toxic"},0),0.01,1)))/2</f>
        <v>5.9981871666666668</v>
      </c>
    </row>
    <row r="547" spans="1:18" x14ac:dyDescent="0.3">
      <c r="A547" t="s">
        <v>639</v>
      </c>
      <c r="B547" t="s">
        <v>217</v>
      </c>
      <c r="C547" t="s">
        <v>640</v>
      </c>
      <c r="D547" t="s">
        <v>217</v>
      </c>
      <c r="E547" t="s">
        <v>40</v>
      </c>
      <c r="F547">
        <v>0.999</v>
      </c>
      <c r="G547" t="s">
        <v>18</v>
      </c>
      <c r="H547">
        <v>2</v>
      </c>
      <c r="I547" s="6">
        <v>9.35</v>
      </c>
      <c r="J547">
        <v>0.99871683120727539</v>
      </c>
      <c r="K547">
        <v>4.1029999999999998</v>
      </c>
      <c r="N547">
        <f>(CHOOSE(MATCH(D547,{"No Toxic","Toxic"},0),0.01,1))*9</f>
        <v>9</v>
      </c>
      <c r="O547" s="3">
        <f>(CHOOSE(MATCH(E547,{"NEG","NEU","POS"},0),1,0.01,-1)*F547*G547 + 3)*1.5</f>
        <v>8.9954999999999998</v>
      </c>
      <c r="P547" s="3">
        <f t="shared" si="16"/>
        <v>6</v>
      </c>
      <c r="Q547" s="5">
        <f t="shared" si="17"/>
        <v>6.2333333333333325</v>
      </c>
      <c r="R547" s="5">
        <f>(P547*0.5+O547*0.3+Q547*0.2 + 9*(CHOOSE(MATCH(D547,{"No Toxic","Toxic"},0),0.01,1)))/2</f>
        <v>7.9726583333333334</v>
      </c>
    </row>
    <row r="548" spans="1:18" x14ac:dyDescent="0.3">
      <c r="A548" t="s">
        <v>641</v>
      </c>
      <c r="B548" t="s">
        <v>217</v>
      </c>
      <c r="C548" t="s">
        <v>642</v>
      </c>
      <c r="D548" t="s">
        <v>217</v>
      </c>
      <c r="E548" t="s">
        <v>40</v>
      </c>
      <c r="F548">
        <v>0.71499999999999997</v>
      </c>
      <c r="G548" t="s">
        <v>29</v>
      </c>
      <c r="H548">
        <v>2</v>
      </c>
      <c r="I548" s="6">
        <v>1.428571428571429</v>
      </c>
      <c r="J548">
        <v>0.57246017456054688</v>
      </c>
      <c r="K548">
        <v>0.55500000000000005</v>
      </c>
      <c r="N548">
        <f>(CHOOSE(MATCH(D548,{"No Toxic","Toxic"},0),0.01,1))*9</f>
        <v>9</v>
      </c>
      <c r="O548" s="3">
        <f>(CHOOSE(MATCH(E548,{"NEG","NEU","POS"},0),1,0.01,-1)*F548*G548 + 3)*1.5</f>
        <v>5.5724999999999998</v>
      </c>
      <c r="P548" s="3">
        <f t="shared" si="16"/>
        <v>2</v>
      </c>
      <c r="Q548" s="5">
        <f t="shared" si="17"/>
        <v>0.31746031746031755</v>
      </c>
      <c r="R548" s="5">
        <f>(P548*0.5+O548*0.3+Q548*0.2 + 9*(CHOOSE(MATCH(D548,{"No Toxic","Toxic"},0),0.01,1)))/2</f>
        <v>5.8676210317460313</v>
      </c>
    </row>
    <row r="549" spans="1:18" x14ac:dyDescent="0.3">
      <c r="A549" t="s">
        <v>643</v>
      </c>
      <c r="B549" t="s">
        <v>217</v>
      </c>
      <c r="C549" t="s">
        <v>581</v>
      </c>
      <c r="D549" t="s">
        <v>217</v>
      </c>
      <c r="E549" t="s">
        <v>40</v>
      </c>
      <c r="F549">
        <v>0.98799999999999999</v>
      </c>
      <c r="G549" t="s">
        <v>22</v>
      </c>
      <c r="H549">
        <v>2</v>
      </c>
      <c r="I549" s="6">
        <v>2.5</v>
      </c>
      <c r="J549">
        <v>0.98189473152160645</v>
      </c>
      <c r="K549">
        <v>-2.464</v>
      </c>
      <c r="N549">
        <f>(CHOOSE(MATCH(D549,{"No Toxic","Toxic"},0),0.01,1))*9</f>
        <v>9</v>
      </c>
      <c r="O549" s="3">
        <f>(CHOOSE(MATCH(E549,{"NEG","NEU","POS"},0),1,0.01,-1)*F549*G549 + 3)*1.5</f>
        <v>4.5</v>
      </c>
      <c r="P549" s="3">
        <f t="shared" si="16"/>
        <v>0.01</v>
      </c>
      <c r="Q549" s="5">
        <f t="shared" si="17"/>
        <v>0.01</v>
      </c>
      <c r="R549" s="5">
        <f>(P549*0.5+O549*0.3+Q549*0.2 + 9*(CHOOSE(MATCH(D549,{"No Toxic","Toxic"},0),0.01,1)))/2</f>
        <v>5.1784999999999997</v>
      </c>
    </row>
    <row r="550" spans="1:18" x14ac:dyDescent="0.3">
      <c r="A550" t="s">
        <v>644</v>
      </c>
      <c r="B550" t="s">
        <v>217</v>
      </c>
      <c r="C550" t="s">
        <v>320</v>
      </c>
      <c r="D550" t="s">
        <v>217</v>
      </c>
      <c r="E550" t="s">
        <v>15</v>
      </c>
      <c r="F550">
        <v>0.99</v>
      </c>
      <c r="G550" t="s">
        <v>18</v>
      </c>
      <c r="H550">
        <v>0</v>
      </c>
      <c r="I550" s="6">
        <v>2.5</v>
      </c>
      <c r="J550">
        <v>-0.5</v>
      </c>
      <c r="K550">
        <v>0.5</v>
      </c>
      <c r="N550">
        <f>(CHOOSE(MATCH(D550,{"No Toxic","Toxic"},0),0.01,1))*9</f>
        <v>9</v>
      </c>
      <c r="O550" s="3">
        <f>(CHOOSE(MATCH(E550,{"NEG","NEU","POS"},0),1,0.01,-1)*F550*G550 + 3)*1.5</f>
        <v>4.5445500000000001</v>
      </c>
      <c r="P550" s="3">
        <f t="shared" si="16"/>
        <v>0.01</v>
      </c>
      <c r="Q550" s="5">
        <f t="shared" si="17"/>
        <v>1.6666666666666667</v>
      </c>
      <c r="R550" s="5">
        <f>(P550*0.5+O550*0.3+Q550*0.2 + 9*(CHOOSE(MATCH(D550,{"No Toxic","Toxic"},0),0.01,1)))/2</f>
        <v>5.3508491666666664</v>
      </c>
    </row>
    <row r="551" spans="1:18" x14ac:dyDescent="0.3">
      <c r="A551" t="s">
        <v>645</v>
      </c>
      <c r="B551" t="s">
        <v>217</v>
      </c>
      <c r="C551" t="s">
        <v>577</v>
      </c>
      <c r="D551" t="s">
        <v>217</v>
      </c>
      <c r="E551" t="s">
        <v>40</v>
      </c>
      <c r="F551">
        <v>0.998</v>
      </c>
      <c r="G551" t="s">
        <v>18</v>
      </c>
      <c r="H551">
        <v>2</v>
      </c>
      <c r="I551" s="6">
        <v>5</v>
      </c>
      <c r="J551">
        <v>0.99772575497627258</v>
      </c>
      <c r="K551">
        <v>4.1050000000000004</v>
      </c>
      <c r="N551">
        <f>(CHOOSE(MATCH(D551,{"No Toxic","Toxic"},0),0.01,1))*9</f>
        <v>9</v>
      </c>
      <c r="O551" s="3">
        <f>(CHOOSE(MATCH(E551,{"NEG","NEU","POS"},0),1,0.01,-1)*F551*G551 + 3)*1.5</f>
        <v>8.9909999999999997</v>
      </c>
      <c r="P551" s="3">
        <f t="shared" si="16"/>
        <v>6</v>
      </c>
      <c r="Q551" s="5">
        <f t="shared" si="17"/>
        <v>3.3333333333333335</v>
      </c>
      <c r="R551" s="5">
        <f>(P551*0.5+O551*0.3+Q551*0.2 + 9*(CHOOSE(MATCH(D551,{"No Toxic","Toxic"},0),0.01,1)))/2</f>
        <v>7.6819833333333332</v>
      </c>
    </row>
    <row r="552" spans="1:18" x14ac:dyDescent="0.3">
      <c r="A552" t="s">
        <v>646</v>
      </c>
      <c r="B552" t="s">
        <v>217</v>
      </c>
      <c r="C552" t="s">
        <v>575</v>
      </c>
      <c r="D552" t="s">
        <v>217</v>
      </c>
      <c r="E552" t="s">
        <v>21</v>
      </c>
      <c r="F552">
        <v>0.996</v>
      </c>
      <c r="G552" t="s">
        <v>29</v>
      </c>
      <c r="H552">
        <v>2</v>
      </c>
      <c r="I552" s="6">
        <v>2.6</v>
      </c>
      <c r="J552">
        <v>-1.9933445453643801</v>
      </c>
      <c r="K552">
        <v>5.6870000000000003</v>
      </c>
      <c r="N552">
        <f>(CHOOSE(MATCH(D552,{"No Toxic","Toxic"},0),0.01,1))*9</f>
        <v>9</v>
      </c>
      <c r="O552" s="3">
        <f>(CHOOSE(MATCH(E552,{"NEG","NEU","POS"},0),1,0.01,-1)*F552*G552 + 3)*1.5</f>
        <v>3.0060000000000002</v>
      </c>
      <c r="P552" s="3">
        <f t="shared" si="16"/>
        <v>2</v>
      </c>
      <c r="Q552" s="5">
        <f t="shared" si="17"/>
        <v>0.57777777777777783</v>
      </c>
      <c r="R552" s="5">
        <f>(P552*0.5+O552*0.3+Q552*0.2 + 9*(CHOOSE(MATCH(D552,{"No Toxic","Toxic"},0),0.01,1)))/2</f>
        <v>5.5086777777777778</v>
      </c>
    </row>
    <row r="553" spans="1:18" x14ac:dyDescent="0.3">
      <c r="A553" s="7" t="s">
        <v>647</v>
      </c>
      <c r="B553" s="7" t="s">
        <v>217</v>
      </c>
      <c r="C553" s="7" t="s">
        <v>648</v>
      </c>
      <c r="D553" s="7" t="s">
        <v>217</v>
      </c>
      <c r="E553" s="7" t="s">
        <v>40</v>
      </c>
      <c r="F553" s="7">
        <v>0.999</v>
      </c>
      <c r="G553" s="7" t="s">
        <v>18</v>
      </c>
      <c r="H553" s="7">
        <v>3</v>
      </c>
      <c r="I553" s="7">
        <v>1</v>
      </c>
      <c r="J553" s="7">
        <v>0.99858835339546204</v>
      </c>
      <c r="K553" s="7">
        <v>7.4029999999999996</v>
      </c>
      <c r="L553" s="7"/>
      <c r="M553" s="7"/>
      <c r="N553">
        <f>(CHOOSE(MATCH(D553,{"No Toxic","Toxic"},0),0.01,1))*9</f>
        <v>9</v>
      </c>
      <c r="O553" s="8">
        <f>(CHOOSE(MATCH(E553,{"NEG","NEU","POS"},0),1,0.01,-1)*F553*G553 + 3)*1.5</f>
        <v>8.9954999999999998</v>
      </c>
      <c r="P553" s="8">
        <f t="shared" si="16"/>
        <v>9</v>
      </c>
      <c r="Q553" s="9">
        <f t="shared" si="17"/>
        <v>0.66666666666666663</v>
      </c>
      <c r="R553" s="5">
        <f>(P553*0.5+O553*0.3+Q553*0.2 + 9*(CHOOSE(MATCH(D553,{"No Toxic","Toxic"},0),0.01,1)))/2</f>
        <v>8.1659916666666668</v>
      </c>
    </row>
    <row r="554" spans="1:18" x14ac:dyDescent="0.3">
      <c r="A554" t="s">
        <v>649</v>
      </c>
      <c r="B554" t="s">
        <v>217</v>
      </c>
      <c r="C554" t="s">
        <v>650</v>
      </c>
      <c r="D554" t="s">
        <v>217</v>
      </c>
      <c r="E554" t="s">
        <v>21</v>
      </c>
      <c r="F554">
        <v>0.998</v>
      </c>
      <c r="G554" t="s">
        <v>18</v>
      </c>
      <c r="H554">
        <v>1</v>
      </c>
      <c r="I554" s="6">
        <v>1.45</v>
      </c>
      <c r="J554">
        <v>-1.997496694326401</v>
      </c>
      <c r="K554">
        <v>6.7949999999999999</v>
      </c>
      <c r="N554">
        <f>(CHOOSE(MATCH(D554,{"No Toxic","Toxic"},0),0.01,1))*9</f>
        <v>9</v>
      </c>
      <c r="O554" s="3">
        <f>(CHOOSE(MATCH(E554,{"NEG","NEU","POS"},0),1,0.01,-1)*F554*G554 + 3)*1.5</f>
        <v>9.0000000000003411E-3</v>
      </c>
      <c r="P554" s="3">
        <f t="shared" si="16"/>
        <v>3</v>
      </c>
      <c r="Q554" s="5">
        <f t="shared" si="17"/>
        <v>0.96666666666666656</v>
      </c>
      <c r="R554" s="5">
        <f>(P554*0.5+O554*0.3+Q554*0.2 + 9*(CHOOSE(MATCH(D554,{"No Toxic","Toxic"},0),0.01,1)))/2</f>
        <v>5.3480166666666671</v>
      </c>
    </row>
    <row r="555" spans="1:18" x14ac:dyDescent="0.3">
      <c r="A555" t="s">
        <v>651</v>
      </c>
      <c r="B555" t="s">
        <v>217</v>
      </c>
      <c r="C555" t="s">
        <v>13</v>
      </c>
      <c r="D555" t="s">
        <v>217</v>
      </c>
      <c r="E555" t="s">
        <v>15</v>
      </c>
      <c r="F555">
        <v>0.57999999999999996</v>
      </c>
      <c r="G555" t="s">
        <v>18</v>
      </c>
      <c r="H555">
        <v>2</v>
      </c>
      <c r="I555" s="6">
        <v>0</v>
      </c>
      <c r="J555">
        <v>-0.5</v>
      </c>
      <c r="K555">
        <v>7.1</v>
      </c>
      <c r="N555">
        <f>(CHOOSE(MATCH(D555,{"No Toxic","Toxic"},0),0.01,1))*9</f>
        <v>9</v>
      </c>
      <c r="O555" s="3">
        <f>(CHOOSE(MATCH(E555,{"NEG","NEU","POS"},0),1,0.01,-1)*F555*G555 + 3)*1.5</f>
        <v>4.5260999999999996</v>
      </c>
      <c r="P555" s="3">
        <f t="shared" si="16"/>
        <v>6</v>
      </c>
      <c r="Q555" s="5">
        <f t="shared" si="17"/>
        <v>0.01</v>
      </c>
      <c r="R555" s="5">
        <f>(P555*0.5+O555*0.3+Q555*0.2 + 9*(CHOOSE(MATCH(D555,{"No Toxic","Toxic"},0),0.01,1)))/2</f>
        <v>6.6799149999999994</v>
      </c>
    </row>
    <row r="556" spans="1:18" x14ac:dyDescent="0.3">
      <c r="A556" t="s">
        <v>652</v>
      </c>
      <c r="B556" t="s">
        <v>217</v>
      </c>
      <c r="C556" t="s">
        <v>653</v>
      </c>
      <c r="D556" t="s">
        <v>217</v>
      </c>
      <c r="E556" t="s">
        <v>40</v>
      </c>
      <c r="F556">
        <v>0.999</v>
      </c>
      <c r="G556" t="s">
        <v>29</v>
      </c>
      <c r="H556">
        <v>2</v>
      </c>
      <c r="I556" s="6">
        <v>2.25</v>
      </c>
      <c r="J556">
        <v>0.99883610010147095</v>
      </c>
      <c r="K556">
        <v>-0.29799999999999999</v>
      </c>
      <c r="N556">
        <f>(CHOOSE(MATCH(D556,{"No Toxic","Toxic"},0),0.01,1))*9</f>
        <v>9</v>
      </c>
      <c r="O556" s="3">
        <f>(CHOOSE(MATCH(E556,{"NEG","NEU","POS"},0),1,0.01,-1)*F556*G556 + 3)*1.5</f>
        <v>5.9984999999999999</v>
      </c>
      <c r="P556" s="3">
        <f t="shared" si="16"/>
        <v>2</v>
      </c>
      <c r="Q556" s="5">
        <f t="shared" si="17"/>
        <v>0.5</v>
      </c>
      <c r="R556" s="5">
        <f>(P556*0.5+O556*0.3+Q556*0.2 + 9*(CHOOSE(MATCH(D556,{"No Toxic","Toxic"},0),0.01,1)))/2</f>
        <v>5.9497749999999998</v>
      </c>
    </row>
    <row r="557" spans="1:18" x14ac:dyDescent="0.3">
      <c r="A557" t="s">
        <v>654</v>
      </c>
      <c r="B557" t="s">
        <v>217</v>
      </c>
      <c r="C557" t="s">
        <v>571</v>
      </c>
      <c r="D557" t="s">
        <v>217</v>
      </c>
      <c r="E557" t="s">
        <v>40</v>
      </c>
      <c r="F557">
        <v>0.98799999999999999</v>
      </c>
      <c r="G557" t="s">
        <v>18</v>
      </c>
      <c r="H557">
        <v>3</v>
      </c>
      <c r="I557" s="6">
        <v>0.2</v>
      </c>
      <c r="J557">
        <v>0.98268187046051025</v>
      </c>
      <c r="K557">
        <v>7.4349999999999996</v>
      </c>
      <c r="N557">
        <f>(CHOOSE(MATCH(D557,{"No Toxic","Toxic"},0),0.01,1))*9</f>
        <v>9</v>
      </c>
      <c r="O557" s="3">
        <f>(CHOOSE(MATCH(E557,{"NEG","NEU","POS"},0),1,0.01,-1)*F557*G557 + 3)*1.5</f>
        <v>8.9460000000000015</v>
      </c>
      <c r="P557" s="3">
        <f t="shared" si="16"/>
        <v>9</v>
      </c>
      <c r="Q557" s="5">
        <f t="shared" si="17"/>
        <v>0.13333333333333336</v>
      </c>
      <c r="R557" s="5">
        <f>(P557*0.5+O557*0.3+Q557*0.2 + 9*(CHOOSE(MATCH(D557,{"No Toxic","Toxic"},0),0.01,1)))/2</f>
        <v>8.1052333333333326</v>
      </c>
    </row>
    <row r="558" spans="1:18" x14ac:dyDescent="0.3">
      <c r="A558" t="s">
        <v>655</v>
      </c>
      <c r="B558" t="s">
        <v>217</v>
      </c>
      <c r="C558" t="s">
        <v>13</v>
      </c>
      <c r="D558" t="s">
        <v>217</v>
      </c>
      <c r="E558" t="s">
        <v>21</v>
      </c>
      <c r="F558">
        <v>0.99199999999999999</v>
      </c>
      <c r="G558" t="s">
        <v>18</v>
      </c>
      <c r="H558">
        <v>2</v>
      </c>
      <c r="I558" s="6">
        <v>0</v>
      </c>
      <c r="J558">
        <v>-1.987734347581863</v>
      </c>
      <c r="K558">
        <v>10.074999999999999</v>
      </c>
      <c r="N558">
        <f>(CHOOSE(MATCH(D558,{"No Toxic","Toxic"},0),0.01,1))*9</f>
        <v>9</v>
      </c>
      <c r="O558" s="3">
        <f>(CHOOSE(MATCH(E558,{"NEG","NEU","POS"},0),1,0.01,-1)*F558*G558 + 3)*1.5</f>
        <v>3.6000000000000032E-2</v>
      </c>
      <c r="P558" s="3">
        <f t="shared" si="16"/>
        <v>6</v>
      </c>
      <c r="Q558" s="5">
        <f t="shared" si="17"/>
        <v>0.01</v>
      </c>
      <c r="R558" s="5">
        <f>(P558*0.5+O558*0.3+Q558*0.2 + 9*(CHOOSE(MATCH(D558,{"No Toxic","Toxic"},0),0.01,1)))/2</f>
        <v>6.0064000000000002</v>
      </c>
    </row>
    <row r="559" spans="1:18" x14ac:dyDescent="0.3">
      <c r="A559" t="s">
        <v>656</v>
      </c>
      <c r="B559" t="s">
        <v>217</v>
      </c>
      <c r="C559" t="s">
        <v>657</v>
      </c>
      <c r="D559" t="s">
        <v>217</v>
      </c>
      <c r="E559" t="s">
        <v>15</v>
      </c>
      <c r="F559">
        <v>0.95</v>
      </c>
      <c r="G559" t="s">
        <v>16</v>
      </c>
      <c r="H559">
        <v>1</v>
      </c>
      <c r="I559" s="6">
        <v>2.6</v>
      </c>
      <c r="J559">
        <v>-0.5</v>
      </c>
      <c r="K559">
        <v>2.7</v>
      </c>
      <c r="N559">
        <f>(CHOOSE(MATCH(D559,{"No Toxic","Toxic"},0),0.01,1))*9</f>
        <v>9</v>
      </c>
      <c r="O559" s="3">
        <f>(CHOOSE(MATCH(E559,{"NEG","NEU","POS"},0),1,0.01,-1)*F559*G559 + 3)*1.5</f>
        <v>4.5285000000000002</v>
      </c>
      <c r="P559" s="3">
        <f t="shared" si="16"/>
        <v>2</v>
      </c>
      <c r="Q559" s="5">
        <f t="shared" si="17"/>
        <v>1.1555555555555557</v>
      </c>
      <c r="R559" s="5">
        <f>(P559*0.5+O559*0.3+Q559*0.2 + 9*(CHOOSE(MATCH(D559,{"No Toxic","Toxic"},0),0.01,1)))/2</f>
        <v>5.7948305555555555</v>
      </c>
    </row>
    <row r="560" spans="1:18" x14ac:dyDescent="0.3">
      <c r="A560" t="s">
        <v>658</v>
      </c>
      <c r="B560" t="s">
        <v>217</v>
      </c>
      <c r="C560" t="s">
        <v>659</v>
      </c>
      <c r="D560" t="s">
        <v>217</v>
      </c>
      <c r="E560" t="s">
        <v>40</v>
      </c>
      <c r="F560">
        <v>0.999</v>
      </c>
      <c r="G560" t="s">
        <v>18</v>
      </c>
      <c r="H560">
        <v>2</v>
      </c>
      <c r="I560" s="6">
        <v>1</v>
      </c>
      <c r="J560">
        <v>0.99873274564743042</v>
      </c>
      <c r="K560">
        <v>4.1029999999999998</v>
      </c>
      <c r="N560">
        <f>(CHOOSE(MATCH(D560,{"No Toxic","Toxic"},0),0.01,1))*9</f>
        <v>9</v>
      </c>
      <c r="O560" s="3">
        <f>(CHOOSE(MATCH(E560,{"NEG","NEU","POS"},0),1,0.01,-1)*F560*G560 + 3)*1.5</f>
        <v>8.9954999999999998</v>
      </c>
      <c r="P560" s="3">
        <f t="shared" si="16"/>
        <v>6</v>
      </c>
      <c r="Q560" s="5">
        <f t="shared" si="17"/>
        <v>0.66666666666666663</v>
      </c>
      <c r="R560" s="5">
        <f>(P560*0.5+O560*0.3+Q560*0.2 + 9*(CHOOSE(MATCH(D560,{"No Toxic","Toxic"},0),0.01,1)))/2</f>
        <v>7.4159916666666668</v>
      </c>
    </row>
    <row r="561" spans="1:18" x14ac:dyDescent="0.3">
      <c r="A561" t="s">
        <v>660</v>
      </c>
      <c r="B561" t="s">
        <v>217</v>
      </c>
      <c r="C561" t="s">
        <v>568</v>
      </c>
      <c r="D561" t="s">
        <v>217</v>
      </c>
      <c r="E561" t="s">
        <v>40</v>
      </c>
      <c r="F561">
        <v>0.999</v>
      </c>
      <c r="G561" t="s">
        <v>16</v>
      </c>
      <c r="H561">
        <v>2</v>
      </c>
      <c r="I561" s="6">
        <v>1</v>
      </c>
      <c r="J561">
        <v>0.99817851185798645</v>
      </c>
      <c r="K561">
        <v>1.9039999999999999</v>
      </c>
      <c r="N561">
        <f>(CHOOSE(MATCH(D561,{"No Toxic","Toxic"},0),0.01,1))*9</f>
        <v>9</v>
      </c>
      <c r="O561" s="3">
        <f>(CHOOSE(MATCH(E561,{"NEG","NEU","POS"},0),1,0.01,-1)*F561*G561 + 3)*1.5</f>
        <v>7.4969999999999999</v>
      </c>
      <c r="P561" s="3">
        <f t="shared" si="16"/>
        <v>4</v>
      </c>
      <c r="Q561" s="5">
        <f t="shared" si="17"/>
        <v>0.44444444444444442</v>
      </c>
      <c r="R561" s="5">
        <f>(P561*0.5+O561*0.3+Q561*0.2 + 9*(CHOOSE(MATCH(D561,{"No Toxic","Toxic"},0),0.01,1)))/2</f>
        <v>6.6689944444444444</v>
      </c>
    </row>
    <row r="562" spans="1:18" x14ac:dyDescent="0.3">
      <c r="A562" t="s">
        <v>661</v>
      </c>
      <c r="B562" t="s">
        <v>217</v>
      </c>
      <c r="C562" t="s">
        <v>24</v>
      </c>
      <c r="D562" t="s">
        <v>217</v>
      </c>
      <c r="E562" t="s">
        <v>40</v>
      </c>
      <c r="F562">
        <v>0.999</v>
      </c>
      <c r="G562" t="s">
        <v>18</v>
      </c>
      <c r="H562">
        <v>2</v>
      </c>
      <c r="I562" s="6">
        <v>0.1</v>
      </c>
      <c r="J562">
        <v>0.99822857975959778</v>
      </c>
      <c r="K562">
        <v>4.1040000000000001</v>
      </c>
      <c r="N562">
        <f>(CHOOSE(MATCH(D562,{"No Toxic","Toxic"},0),0.01,1))*9</f>
        <v>9</v>
      </c>
      <c r="O562" s="3">
        <f>(CHOOSE(MATCH(E562,{"NEG","NEU","POS"},0),1,0.01,-1)*F562*G562 + 3)*1.5</f>
        <v>8.9954999999999998</v>
      </c>
      <c r="P562" s="3">
        <f t="shared" si="16"/>
        <v>6</v>
      </c>
      <c r="Q562" s="5">
        <f t="shared" si="17"/>
        <v>6.666666666666668E-2</v>
      </c>
      <c r="R562" s="5">
        <f>(P562*0.5+O562*0.3+Q562*0.2 + 9*(CHOOSE(MATCH(D562,{"No Toxic","Toxic"},0),0.01,1)))/2</f>
        <v>7.3559916666666663</v>
      </c>
    </row>
    <row r="563" spans="1:18" x14ac:dyDescent="0.3">
      <c r="A563" t="s">
        <v>662</v>
      </c>
      <c r="B563" t="s">
        <v>217</v>
      </c>
      <c r="C563" t="s">
        <v>663</v>
      </c>
      <c r="D563" t="s">
        <v>217</v>
      </c>
      <c r="E563" t="s">
        <v>40</v>
      </c>
      <c r="F563">
        <v>0.999</v>
      </c>
      <c r="G563" t="s">
        <v>29</v>
      </c>
      <c r="H563">
        <v>2</v>
      </c>
      <c r="I563" s="6">
        <v>3.5333333333333341</v>
      </c>
      <c r="J563">
        <v>0.99803957343101501</v>
      </c>
      <c r="K563">
        <v>-0.29599999999999999</v>
      </c>
      <c r="N563">
        <f>(CHOOSE(MATCH(D563,{"No Toxic","Toxic"},0),0.01,1))*9</f>
        <v>9</v>
      </c>
      <c r="O563" s="3">
        <f>(CHOOSE(MATCH(E563,{"NEG","NEU","POS"},0),1,0.01,-1)*F563*G563 + 3)*1.5</f>
        <v>5.9984999999999999</v>
      </c>
      <c r="P563" s="3">
        <f t="shared" si="16"/>
        <v>2</v>
      </c>
      <c r="Q563" s="5">
        <f t="shared" si="17"/>
        <v>0.78518518518518532</v>
      </c>
      <c r="R563" s="5">
        <f>(P563*0.5+O563*0.3+Q563*0.2 + 9*(CHOOSE(MATCH(D563,{"No Toxic","Toxic"},0),0.01,1)))/2</f>
        <v>5.9782935185185186</v>
      </c>
    </row>
    <row r="564" spans="1:18" x14ac:dyDescent="0.3">
      <c r="A564" t="s">
        <v>664</v>
      </c>
      <c r="B564" t="s">
        <v>217</v>
      </c>
      <c r="C564" t="s">
        <v>665</v>
      </c>
      <c r="D564" t="s">
        <v>217</v>
      </c>
      <c r="E564" t="s">
        <v>40</v>
      </c>
      <c r="F564">
        <v>0.998</v>
      </c>
      <c r="G564" t="s">
        <v>22</v>
      </c>
      <c r="H564">
        <v>2</v>
      </c>
      <c r="I564" s="6">
        <v>7.5</v>
      </c>
      <c r="J564">
        <v>0.99725949764251709</v>
      </c>
      <c r="K564">
        <v>-2.4950000000000001</v>
      </c>
      <c r="N564">
        <f>(CHOOSE(MATCH(D564,{"No Toxic","Toxic"},0),0.01,1))*9</f>
        <v>9</v>
      </c>
      <c r="O564" s="3">
        <f>(CHOOSE(MATCH(E564,{"NEG","NEU","POS"},0),1,0.01,-1)*F564*G564 + 3)*1.5</f>
        <v>4.5</v>
      </c>
      <c r="P564" s="3">
        <f t="shared" si="16"/>
        <v>0.01</v>
      </c>
      <c r="Q564" s="5">
        <f t="shared" si="17"/>
        <v>0.01</v>
      </c>
      <c r="R564" s="5">
        <f>(P564*0.5+O564*0.3+Q564*0.2 + 9*(CHOOSE(MATCH(D564,{"No Toxic","Toxic"},0),0.01,1)))/2</f>
        <v>5.1784999999999997</v>
      </c>
    </row>
    <row r="565" spans="1:18" x14ac:dyDescent="0.3">
      <c r="A565" t="s">
        <v>666</v>
      </c>
      <c r="B565" t="s">
        <v>217</v>
      </c>
      <c r="C565" t="s">
        <v>667</v>
      </c>
      <c r="D565" t="s">
        <v>217</v>
      </c>
      <c r="E565" t="s">
        <v>40</v>
      </c>
      <c r="F565">
        <v>0.999</v>
      </c>
      <c r="G565" t="s">
        <v>29</v>
      </c>
      <c r="H565">
        <v>2</v>
      </c>
      <c r="I565" s="6">
        <v>5.4642857142857144</v>
      </c>
      <c r="J565">
        <v>0.9990178644657135</v>
      </c>
      <c r="K565">
        <v>-0.29799999999999999</v>
      </c>
      <c r="N565">
        <f>(CHOOSE(MATCH(D565,{"No Toxic","Toxic"},0),0.01,1))*9</f>
        <v>9</v>
      </c>
      <c r="O565" s="3">
        <f>(CHOOSE(MATCH(E565,{"NEG","NEU","POS"},0),1,0.01,-1)*F565*G565 + 3)*1.5</f>
        <v>5.9984999999999999</v>
      </c>
      <c r="P565" s="3">
        <f t="shared" si="16"/>
        <v>2</v>
      </c>
      <c r="Q565" s="5">
        <f t="shared" si="17"/>
        <v>1.2142857142857144</v>
      </c>
      <c r="R565" s="5">
        <f>(P565*0.5+O565*0.3+Q565*0.2 + 9*(CHOOSE(MATCH(D565,{"No Toxic","Toxic"},0),0.01,1)))/2</f>
        <v>6.0212035714285719</v>
      </c>
    </row>
    <row r="566" spans="1:18" x14ac:dyDescent="0.3">
      <c r="A566" t="s">
        <v>668</v>
      </c>
      <c r="B566" t="s">
        <v>217</v>
      </c>
      <c r="C566" t="s">
        <v>669</v>
      </c>
      <c r="D566" t="s">
        <v>217</v>
      </c>
      <c r="E566" t="s">
        <v>40</v>
      </c>
      <c r="F566">
        <v>0.999</v>
      </c>
      <c r="G566" t="s">
        <v>29</v>
      </c>
      <c r="H566">
        <v>2</v>
      </c>
      <c r="I566" s="6">
        <v>4.6833333333333336</v>
      </c>
      <c r="J566">
        <v>0.99873471260070801</v>
      </c>
      <c r="K566">
        <v>-0.29699999999999999</v>
      </c>
      <c r="N566">
        <f>(CHOOSE(MATCH(D566,{"No Toxic","Toxic"},0),0.01,1))*9</f>
        <v>9</v>
      </c>
      <c r="O566" s="3">
        <f>(CHOOSE(MATCH(E566,{"NEG","NEU","POS"},0),1,0.01,-1)*F566*G566 + 3)*1.5</f>
        <v>5.9984999999999999</v>
      </c>
      <c r="P566" s="3">
        <f t="shared" si="16"/>
        <v>2</v>
      </c>
      <c r="Q566" s="5">
        <f t="shared" si="17"/>
        <v>1.0407407407407407</v>
      </c>
      <c r="R566" s="5">
        <f>(P566*0.5+O566*0.3+Q566*0.2 + 9*(CHOOSE(MATCH(D566,{"No Toxic","Toxic"},0),0.01,1)))/2</f>
        <v>6.0038490740740738</v>
      </c>
    </row>
    <row r="567" spans="1:18" x14ac:dyDescent="0.3">
      <c r="A567" t="s">
        <v>670</v>
      </c>
      <c r="B567" t="s">
        <v>217</v>
      </c>
      <c r="C567" t="s">
        <v>568</v>
      </c>
      <c r="D567" t="s">
        <v>217</v>
      </c>
      <c r="E567" t="s">
        <v>40</v>
      </c>
      <c r="F567">
        <v>0.998</v>
      </c>
      <c r="G567" t="s">
        <v>18</v>
      </c>
      <c r="H567">
        <v>2</v>
      </c>
      <c r="I567" s="6">
        <v>1</v>
      </c>
      <c r="J567">
        <v>0.99768096208572388</v>
      </c>
      <c r="K567">
        <v>4.1050000000000004</v>
      </c>
      <c r="N567">
        <f>(CHOOSE(MATCH(D567,{"No Toxic","Toxic"},0),0.01,1))*9</f>
        <v>9</v>
      </c>
      <c r="O567" s="3">
        <f>(CHOOSE(MATCH(E567,{"NEG","NEU","POS"},0),1,0.01,-1)*F567*G567 + 3)*1.5</f>
        <v>8.9909999999999997</v>
      </c>
      <c r="P567" s="3">
        <f t="shared" si="16"/>
        <v>6</v>
      </c>
      <c r="Q567" s="5">
        <f t="shared" si="17"/>
        <v>0.66666666666666663</v>
      </c>
      <c r="R567" s="5">
        <f>(P567*0.5+O567*0.3+Q567*0.2 + 9*(CHOOSE(MATCH(D567,{"No Toxic","Toxic"},0),0.01,1)))/2</f>
        <v>7.4153166666666674</v>
      </c>
    </row>
    <row r="568" spans="1:18" x14ac:dyDescent="0.3">
      <c r="A568" t="s">
        <v>671</v>
      </c>
      <c r="B568" t="s">
        <v>217</v>
      </c>
      <c r="C568" t="s">
        <v>672</v>
      </c>
      <c r="D568" t="s">
        <v>217</v>
      </c>
      <c r="E568" t="s">
        <v>40</v>
      </c>
      <c r="F568">
        <v>0.999</v>
      </c>
      <c r="G568" t="s">
        <v>18</v>
      </c>
      <c r="H568">
        <v>2</v>
      </c>
      <c r="I568" s="6">
        <v>2.6785714285714288</v>
      </c>
      <c r="J568">
        <v>0.99838334321975708</v>
      </c>
      <c r="K568">
        <v>4.1029999999999998</v>
      </c>
      <c r="N568">
        <f>(CHOOSE(MATCH(D568,{"No Toxic","Toxic"},0),0.01,1))*9</f>
        <v>9</v>
      </c>
      <c r="O568" s="3">
        <f>(CHOOSE(MATCH(E568,{"NEG","NEU","POS"},0),1,0.01,-1)*F568*G568 + 3)*1.5</f>
        <v>8.9954999999999998</v>
      </c>
      <c r="P568" s="3">
        <f t="shared" si="16"/>
        <v>6</v>
      </c>
      <c r="Q568" s="5">
        <f t="shared" si="17"/>
        <v>1.7857142857142858</v>
      </c>
      <c r="R568" s="5">
        <f>(P568*0.5+O568*0.3+Q568*0.2 + 9*(CHOOSE(MATCH(D568,{"No Toxic","Toxic"},0),0.01,1)))/2</f>
        <v>7.5278964285714283</v>
      </c>
    </row>
    <row r="569" spans="1:18" x14ac:dyDescent="0.3">
      <c r="A569" t="s">
        <v>673</v>
      </c>
      <c r="B569" t="s">
        <v>217</v>
      </c>
      <c r="C569" t="s">
        <v>674</v>
      </c>
      <c r="D569" t="s">
        <v>217</v>
      </c>
      <c r="E569" t="s">
        <v>15</v>
      </c>
      <c r="F569">
        <v>0.98399999999999999</v>
      </c>
      <c r="G569" t="s">
        <v>29</v>
      </c>
      <c r="H569">
        <v>2</v>
      </c>
      <c r="I569" s="6">
        <v>3.195238095238095</v>
      </c>
      <c r="J569">
        <v>-0.5</v>
      </c>
      <c r="K569">
        <v>2.7</v>
      </c>
      <c r="N569">
        <f>(CHOOSE(MATCH(D569,{"No Toxic","Toxic"},0),0.01,1))*9</f>
        <v>9</v>
      </c>
      <c r="O569" s="3">
        <f>(CHOOSE(MATCH(E569,{"NEG","NEU","POS"},0),1,0.01,-1)*F569*G569 + 3)*1.5</f>
        <v>4.5147599999999999</v>
      </c>
      <c r="P569" s="3">
        <f t="shared" si="16"/>
        <v>2</v>
      </c>
      <c r="Q569" s="5">
        <f t="shared" si="17"/>
        <v>0.71005291005291005</v>
      </c>
      <c r="R569" s="5">
        <f>(P569*0.5+O569*0.3+Q569*0.2 + 9*(CHOOSE(MATCH(D569,{"No Toxic","Toxic"},0),0.01,1)))/2</f>
        <v>5.7482192910052907</v>
      </c>
    </row>
    <row r="570" spans="1:18" x14ac:dyDescent="0.3">
      <c r="A570" t="s">
        <v>675</v>
      </c>
      <c r="B570" t="s">
        <v>217</v>
      </c>
      <c r="C570" t="s">
        <v>676</v>
      </c>
      <c r="D570" t="s">
        <v>217</v>
      </c>
      <c r="E570" t="s">
        <v>15</v>
      </c>
      <c r="F570">
        <v>0.88200000000000001</v>
      </c>
      <c r="G570" t="s">
        <v>29</v>
      </c>
      <c r="H570">
        <v>0</v>
      </c>
      <c r="I570" s="6">
        <v>2.6</v>
      </c>
      <c r="J570">
        <v>-0.5</v>
      </c>
      <c r="K570">
        <v>0.5</v>
      </c>
      <c r="N570">
        <f>(CHOOSE(MATCH(D570,{"No Toxic","Toxic"},0),0.01,1))*9</f>
        <v>9</v>
      </c>
      <c r="O570" s="3">
        <f>(CHOOSE(MATCH(E570,{"NEG","NEU","POS"},0),1,0.01,-1)*F570*G570 + 3)*1.5</f>
        <v>4.5132300000000001</v>
      </c>
      <c r="P570" s="3">
        <f t="shared" si="16"/>
        <v>0.01</v>
      </c>
      <c r="Q570" s="5">
        <f t="shared" si="17"/>
        <v>0.57777777777777783</v>
      </c>
      <c r="R570" s="5">
        <f>(P570*0.5+O570*0.3+Q570*0.2 + 9*(CHOOSE(MATCH(D570,{"No Toxic","Toxic"},0),0.01,1)))/2</f>
        <v>5.237262277777778</v>
      </c>
    </row>
    <row r="571" spans="1:18" x14ac:dyDescent="0.3">
      <c r="A571" t="s">
        <v>677</v>
      </c>
      <c r="B571" t="s">
        <v>217</v>
      </c>
      <c r="C571" t="s">
        <v>678</v>
      </c>
      <c r="D571" t="s">
        <v>217</v>
      </c>
      <c r="E571" t="s">
        <v>40</v>
      </c>
      <c r="F571">
        <v>0.999</v>
      </c>
      <c r="G571" t="s">
        <v>29</v>
      </c>
      <c r="H571">
        <v>2</v>
      </c>
      <c r="I571" s="6">
        <v>3.85</v>
      </c>
      <c r="J571">
        <v>0.99895089864730835</v>
      </c>
      <c r="K571">
        <v>-0.29799999999999999</v>
      </c>
      <c r="N571">
        <f>(CHOOSE(MATCH(D571,{"No Toxic","Toxic"},0),0.01,1))*9</f>
        <v>9</v>
      </c>
      <c r="O571" s="3">
        <f>(CHOOSE(MATCH(E571,{"NEG","NEU","POS"},0),1,0.01,-1)*F571*G571 + 3)*1.5</f>
        <v>5.9984999999999999</v>
      </c>
      <c r="P571" s="3">
        <f t="shared" si="16"/>
        <v>2</v>
      </c>
      <c r="Q571" s="5">
        <f t="shared" si="17"/>
        <v>0.85555555555555562</v>
      </c>
      <c r="R571" s="5">
        <f>(P571*0.5+O571*0.3+Q571*0.2 + 9*(CHOOSE(MATCH(D571,{"No Toxic","Toxic"},0),0.01,1)))/2</f>
        <v>5.9853305555555556</v>
      </c>
    </row>
    <row r="572" spans="1:18" x14ac:dyDescent="0.3">
      <c r="A572" t="s">
        <v>679</v>
      </c>
      <c r="B572" t="s">
        <v>217</v>
      </c>
      <c r="C572" t="s">
        <v>680</v>
      </c>
      <c r="D572" t="s">
        <v>217</v>
      </c>
      <c r="E572" t="s">
        <v>40</v>
      </c>
      <c r="F572">
        <v>0.999</v>
      </c>
      <c r="G572" t="s">
        <v>16</v>
      </c>
      <c r="H572">
        <v>2</v>
      </c>
      <c r="I572" s="6">
        <v>3.5</v>
      </c>
      <c r="J572">
        <v>0.9983745813369751</v>
      </c>
      <c r="K572">
        <v>1.903</v>
      </c>
      <c r="N572">
        <f>(CHOOSE(MATCH(D572,{"No Toxic","Toxic"},0),0.01,1))*9</f>
        <v>9</v>
      </c>
      <c r="O572" s="3">
        <f>(CHOOSE(MATCH(E572,{"NEG","NEU","POS"},0),1,0.01,-1)*F572*G572 + 3)*1.5</f>
        <v>7.4969999999999999</v>
      </c>
      <c r="P572" s="3">
        <f t="shared" si="16"/>
        <v>4</v>
      </c>
      <c r="Q572" s="5">
        <f t="shared" si="17"/>
        <v>1.5555555555555556</v>
      </c>
      <c r="R572" s="5">
        <f>(P572*0.5+O572*0.3+Q572*0.2 + 9*(CHOOSE(MATCH(D572,{"No Toxic","Toxic"},0),0.01,1)))/2</f>
        <v>6.7801055555555561</v>
      </c>
    </row>
    <row r="573" spans="1:18" x14ac:dyDescent="0.3">
      <c r="A573" t="s">
        <v>681</v>
      </c>
      <c r="B573" t="s">
        <v>217</v>
      </c>
      <c r="C573" t="s">
        <v>320</v>
      </c>
      <c r="D573" t="s">
        <v>217</v>
      </c>
      <c r="E573" t="s">
        <v>40</v>
      </c>
      <c r="F573">
        <v>0.97699999999999998</v>
      </c>
      <c r="G573" t="s">
        <v>18</v>
      </c>
      <c r="H573">
        <v>0</v>
      </c>
      <c r="I573" s="6">
        <v>2.5</v>
      </c>
      <c r="J573">
        <v>0.96623653173446655</v>
      </c>
      <c r="K573">
        <v>-2.4319999999999999</v>
      </c>
      <c r="N573">
        <f>(CHOOSE(MATCH(D573,{"No Toxic","Toxic"},0),0.01,1))*9</f>
        <v>9</v>
      </c>
      <c r="O573" s="3">
        <f>(CHOOSE(MATCH(E573,{"NEG","NEU","POS"},0),1,0.01,-1)*F573*G573 + 3)*1.5</f>
        <v>8.8964999999999996</v>
      </c>
      <c r="P573" s="3">
        <f t="shared" si="16"/>
        <v>0.01</v>
      </c>
      <c r="Q573" s="5">
        <f t="shared" si="17"/>
        <v>1.6666666666666667</v>
      </c>
      <c r="R573" s="5">
        <f>(P573*0.5+O573*0.3+Q573*0.2 + 9*(CHOOSE(MATCH(D573,{"No Toxic","Toxic"},0),0.01,1)))/2</f>
        <v>6.0036416666666668</v>
      </c>
    </row>
    <row r="574" spans="1:18" x14ac:dyDescent="0.3">
      <c r="A574" t="s">
        <v>682</v>
      </c>
      <c r="B574" t="s">
        <v>217</v>
      </c>
      <c r="C574" t="s">
        <v>659</v>
      </c>
      <c r="D574" t="s">
        <v>217</v>
      </c>
      <c r="E574" t="s">
        <v>40</v>
      </c>
      <c r="F574">
        <v>0.999</v>
      </c>
      <c r="G574" t="s">
        <v>18</v>
      </c>
      <c r="H574">
        <v>2</v>
      </c>
      <c r="I574" s="6">
        <v>1</v>
      </c>
      <c r="J574">
        <v>0.99823734164237976</v>
      </c>
      <c r="K574">
        <v>4.1040000000000001</v>
      </c>
      <c r="N574">
        <f>(CHOOSE(MATCH(D574,{"No Toxic","Toxic"},0),0.01,1))*9</f>
        <v>9</v>
      </c>
      <c r="O574" s="3">
        <f>(CHOOSE(MATCH(E574,{"NEG","NEU","POS"},0),1,0.01,-1)*F574*G574 + 3)*1.5</f>
        <v>8.9954999999999998</v>
      </c>
      <c r="P574" s="3">
        <f t="shared" si="16"/>
        <v>6</v>
      </c>
      <c r="Q574" s="5">
        <f t="shared" si="17"/>
        <v>0.66666666666666663</v>
      </c>
      <c r="R574" s="5">
        <f>(P574*0.5+O574*0.3+Q574*0.2 + 9*(CHOOSE(MATCH(D574,{"No Toxic","Toxic"},0),0.01,1)))/2</f>
        <v>7.4159916666666668</v>
      </c>
    </row>
    <row r="575" spans="1:18" x14ac:dyDescent="0.3">
      <c r="A575" t="s">
        <v>683</v>
      </c>
      <c r="B575" t="s">
        <v>217</v>
      </c>
      <c r="C575" t="s">
        <v>684</v>
      </c>
      <c r="D575" t="s">
        <v>217</v>
      </c>
      <c r="E575" t="s">
        <v>40</v>
      </c>
      <c r="F575">
        <v>0.999</v>
      </c>
      <c r="G575" t="s">
        <v>18</v>
      </c>
      <c r="H575">
        <v>3</v>
      </c>
      <c r="I575" s="6">
        <v>2.6</v>
      </c>
      <c r="J575">
        <v>0.99834918975830078</v>
      </c>
      <c r="K575">
        <v>7.4029999999999996</v>
      </c>
      <c r="N575">
        <f>(CHOOSE(MATCH(D575,{"No Toxic","Toxic"},0),0.01,1))*9</f>
        <v>9</v>
      </c>
      <c r="O575" s="3">
        <f>(CHOOSE(MATCH(E575,{"NEG","NEU","POS"},0),1,0.01,-1)*F575*G575 + 3)*1.5</f>
        <v>8.9954999999999998</v>
      </c>
      <c r="P575" s="3">
        <f t="shared" si="16"/>
        <v>9</v>
      </c>
      <c r="Q575" s="5">
        <f t="shared" si="17"/>
        <v>1.7333333333333334</v>
      </c>
      <c r="R575" s="5">
        <f>(P575*0.5+O575*0.3+Q575*0.2 + 9*(CHOOSE(MATCH(D575,{"No Toxic","Toxic"},0),0.01,1)))/2</f>
        <v>8.2726583333333323</v>
      </c>
    </row>
    <row r="576" spans="1:18" x14ac:dyDescent="0.3">
      <c r="A576" t="s">
        <v>685</v>
      </c>
      <c r="B576" t="s">
        <v>217</v>
      </c>
      <c r="C576" t="s">
        <v>620</v>
      </c>
      <c r="D576" t="s">
        <v>217</v>
      </c>
      <c r="E576" t="s">
        <v>21</v>
      </c>
      <c r="F576">
        <v>0.999</v>
      </c>
      <c r="G576" t="s">
        <v>18</v>
      </c>
      <c r="H576">
        <v>3</v>
      </c>
      <c r="I576" s="6">
        <v>0.1</v>
      </c>
      <c r="J576">
        <v>-1.9979908466339109</v>
      </c>
      <c r="K576">
        <v>13.396000000000001</v>
      </c>
      <c r="N576">
        <f>(CHOOSE(MATCH(D576,{"No Toxic","Toxic"},0),0.01,1))*9</f>
        <v>9</v>
      </c>
      <c r="O576" s="3">
        <f>(CHOOSE(MATCH(E576,{"NEG","NEU","POS"},0),1,0.01,-1)*F576*G576 + 3)*1.5</f>
        <v>4.5000000000001705E-3</v>
      </c>
      <c r="P576" s="3">
        <f t="shared" si="16"/>
        <v>9</v>
      </c>
      <c r="Q576" s="5">
        <f t="shared" si="17"/>
        <v>6.666666666666668E-2</v>
      </c>
      <c r="R576" s="5">
        <f>(P576*0.5+O576*0.3+Q576*0.2 + 9*(CHOOSE(MATCH(D576,{"No Toxic","Toxic"},0),0.01,1)))/2</f>
        <v>6.757341666666667</v>
      </c>
    </row>
    <row r="577" spans="1:18" x14ac:dyDescent="0.3">
      <c r="A577" t="s">
        <v>686</v>
      </c>
      <c r="B577" t="s">
        <v>217</v>
      </c>
      <c r="C577" t="s">
        <v>687</v>
      </c>
      <c r="D577" t="s">
        <v>217</v>
      </c>
      <c r="E577" t="s">
        <v>40</v>
      </c>
      <c r="F577">
        <v>0.59899999999999998</v>
      </c>
      <c r="G577" t="s">
        <v>18</v>
      </c>
      <c r="H577">
        <v>3</v>
      </c>
      <c r="I577" s="6">
        <v>0.1</v>
      </c>
      <c r="J577">
        <v>0.39799097180366522</v>
      </c>
      <c r="K577">
        <v>8.6039999999999992</v>
      </c>
      <c r="N577">
        <f>(CHOOSE(MATCH(D577,{"No Toxic","Toxic"},0),0.01,1))*9</f>
        <v>9</v>
      </c>
      <c r="O577" s="3">
        <f>(CHOOSE(MATCH(E577,{"NEG","NEU","POS"},0),1,0.01,-1)*F577*G577 + 3)*1.5</f>
        <v>7.1954999999999991</v>
      </c>
      <c r="P577" s="3">
        <f t="shared" si="16"/>
        <v>9</v>
      </c>
      <c r="Q577" s="5">
        <f t="shared" si="17"/>
        <v>6.666666666666668E-2</v>
      </c>
      <c r="R577" s="5">
        <f>(P577*0.5+O577*0.3+Q577*0.2 + 9*(CHOOSE(MATCH(D577,{"No Toxic","Toxic"},0),0.01,1)))/2</f>
        <v>7.8359916666666667</v>
      </c>
    </row>
    <row r="578" spans="1:18" x14ac:dyDescent="0.3">
      <c r="A578" t="s">
        <v>688</v>
      </c>
      <c r="B578" t="s">
        <v>217</v>
      </c>
      <c r="C578" t="s">
        <v>689</v>
      </c>
      <c r="D578" t="s">
        <v>217</v>
      </c>
      <c r="E578" t="s">
        <v>40</v>
      </c>
      <c r="F578">
        <v>0.999</v>
      </c>
      <c r="G578" t="s">
        <v>29</v>
      </c>
      <c r="H578">
        <v>3</v>
      </c>
      <c r="I578" s="6">
        <v>5.0999999999999996</v>
      </c>
      <c r="J578">
        <v>0.99777296185493469</v>
      </c>
      <c r="K578">
        <v>0.80400000000000005</v>
      </c>
      <c r="N578">
        <f>(CHOOSE(MATCH(D578,{"No Toxic","Toxic"},0),0.01,1))*9</f>
        <v>9</v>
      </c>
      <c r="O578" s="3">
        <f>(CHOOSE(MATCH(E578,{"NEG","NEU","POS"},0),1,0.01,-1)*F578*G578 + 3)*1.5</f>
        <v>5.9984999999999999</v>
      </c>
      <c r="P578" s="3">
        <f t="shared" si="16"/>
        <v>3</v>
      </c>
      <c r="Q578" s="5">
        <f t="shared" si="17"/>
        <v>1.1333333333333333</v>
      </c>
      <c r="R578" s="5">
        <f>(P578*0.5+O578*0.3+Q578*0.2 + 9*(CHOOSE(MATCH(D578,{"No Toxic","Toxic"},0),0.01,1)))/2</f>
        <v>6.2631083333333333</v>
      </c>
    </row>
    <row r="579" spans="1:18" x14ac:dyDescent="0.3">
      <c r="A579" t="s">
        <v>690</v>
      </c>
      <c r="B579" t="s">
        <v>217</v>
      </c>
      <c r="C579" t="s">
        <v>13</v>
      </c>
      <c r="D579" t="s">
        <v>217</v>
      </c>
      <c r="E579" t="s">
        <v>15</v>
      </c>
      <c r="F579">
        <v>0.999</v>
      </c>
      <c r="G579" t="s">
        <v>18</v>
      </c>
      <c r="H579">
        <v>3</v>
      </c>
      <c r="I579" s="6">
        <v>0</v>
      </c>
      <c r="J579">
        <v>-0.5</v>
      </c>
      <c r="K579">
        <v>10.4</v>
      </c>
      <c r="N579">
        <f>(CHOOSE(MATCH(D579,{"No Toxic","Toxic"},0),0.01,1))*9</f>
        <v>9</v>
      </c>
      <c r="O579" s="3">
        <f>(CHOOSE(MATCH(E579,{"NEG","NEU","POS"},0),1,0.01,-1)*F579*G579 + 3)*1.5</f>
        <v>4.5449549999999999</v>
      </c>
      <c r="P579" s="3">
        <f t="shared" ref="P579:P642" si="18">IF(G579*H579=0,0.01,G579*H579)</f>
        <v>9</v>
      </c>
      <c r="Q579" s="5">
        <f t="shared" ref="Q579:Q642" si="19">IF(I579*G579/4.5=0,0.01,I579*G579/4.5)</f>
        <v>0.01</v>
      </c>
      <c r="R579" s="5">
        <f>(P579*0.5+O579*0.3+Q579*0.2 + 9*(CHOOSE(MATCH(D579,{"No Toxic","Toxic"},0),0.01,1)))/2</f>
        <v>7.4327432499999997</v>
      </c>
    </row>
    <row r="580" spans="1:18" x14ac:dyDescent="0.3">
      <c r="A580" t="s">
        <v>691</v>
      </c>
      <c r="B580" t="s">
        <v>217</v>
      </c>
      <c r="C580" t="s">
        <v>692</v>
      </c>
      <c r="D580" t="s">
        <v>217</v>
      </c>
      <c r="E580" t="s">
        <v>21</v>
      </c>
      <c r="F580">
        <v>0.997</v>
      </c>
      <c r="G580" t="s">
        <v>29</v>
      </c>
      <c r="H580">
        <v>2</v>
      </c>
      <c r="I580" s="6">
        <v>6.5499999999999989</v>
      </c>
      <c r="J580">
        <v>-1.995771050453186</v>
      </c>
      <c r="K580">
        <v>5.6920000000000002</v>
      </c>
      <c r="N580">
        <f>(CHOOSE(MATCH(D580,{"No Toxic","Toxic"},0),0.01,1))*9</f>
        <v>9</v>
      </c>
      <c r="O580" s="3">
        <f>(CHOOSE(MATCH(E580,{"NEG","NEU","POS"},0),1,0.01,-1)*F580*G580 + 3)*1.5</f>
        <v>3.0045000000000002</v>
      </c>
      <c r="P580" s="3">
        <f t="shared" si="18"/>
        <v>2</v>
      </c>
      <c r="Q580" s="5">
        <f t="shared" si="19"/>
        <v>1.4555555555555553</v>
      </c>
      <c r="R580" s="5">
        <f>(P580*0.5+O580*0.3+Q580*0.2 + 9*(CHOOSE(MATCH(D580,{"No Toxic","Toxic"},0),0.01,1)))/2</f>
        <v>5.5962305555555556</v>
      </c>
    </row>
    <row r="581" spans="1:18" x14ac:dyDescent="0.3">
      <c r="A581" t="s">
        <v>693</v>
      </c>
      <c r="B581" t="s">
        <v>217</v>
      </c>
      <c r="C581" t="s">
        <v>659</v>
      </c>
      <c r="D581" t="s">
        <v>217</v>
      </c>
      <c r="E581" t="s">
        <v>40</v>
      </c>
      <c r="F581">
        <v>0.996</v>
      </c>
      <c r="G581" t="s">
        <v>18</v>
      </c>
      <c r="H581">
        <v>2</v>
      </c>
      <c r="I581" s="6">
        <v>1</v>
      </c>
      <c r="J581">
        <v>0.99371799826622009</v>
      </c>
      <c r="K581">
        <v>4.1130000000000004</v>
      </c>
      <c r="N581">
        <f>(CHOOSE(MATCH(D581,{"No Toxic","Toxic"},0),0.01,1))*9</f>
        <v>9</v>
      </c>
      <c r="O581" s="3">
        <f>(CHOOSE(MATCH(E581,{"NEG","NEU","POS"},0),1,0.01,-1)*F581*G581 + 3)*1.5</f>
        <v>8.9819999999999993</v>
      </c>
      <c r="P581" s="3">
        <f t="shared" si="18"/>
        <v>6</v>
      </c>
      <c r="Q581" s="5">
        <f t="shared" si="19"/>
        <v>0.66666666666666663</v>
      </c>
      <c r="R581" s="5">
        <f>(P581*0.5+O581*0.3+Q581*0.2 + 9*(CHOOSE(MATCH(D581,{"No Toxic","Toxic"},0),0.01,1)))/2</f>
        <v>7.413966666666667</v>
      </c>
    </row>
    <row r="582" spans="1:18" x14ac:dyDescent="0.3">
      <c r="A582" t="s">
        <v>694</v>
      </c>
      <c r="B582" t="s">
        <v>217</v>
      </c>
      <c r="C582" t="s">
        <v>695</v>
      </c>
      <c r="D582" t="s">
        <v>217</v>
      </c>
      <c r="E582" t="s">
        <v>40</v>
      </c>
      <c r="F582">
        <v>0.999</v>
      </c>
      <c r="G582" t="s">
        <v>16</v>
      </c>
      <c r="H582">
        <v>2</v>
      </c>
      <c r="I582" s="6">
        <v>1.964285714285714</v>
      </c>
      <c r="J582">
        <v>0.99909341335296631</v>
      </c>
      <c r="K582">
        <v>1.9019999999999999</v>
      </c>
      <c r="N582">
        <f>(CHOOSE(MATCH(D582,{"No Toxic","Toxic"},0),0.01,1))*9</f>
        <v>9</v>
      </c>
      <c r="O582" s="3">
        <f>(CHOOSE(MATCH(E582,{"NEG","NEU","POS"},0),1,0.01,-1)*F582*G582 + 3)*1.5</f>
        <v>7.4969999999999999</v>
      </c>
      <c r="P582" s="3">
        <f t="shared" si="18"/>
        <v>4</v>
      </c>
      <c r="Q582" s="5">
        <f t="shared" si="19"/>
        <v>0.87301587301587291</v>
      </c>
      <c r="R582" s="5">
        <f>(P582*0.5+O582*0.3+Q582*0.2 + 9*(CHOOSE(MATCH(D582,{"No Toxic","Toxic"},0),0.01,1)))/2</f>
        <v>6.711851587301588</v>
      </c>
    </row>
    <row r="583" spans="1:18" x14ac:dyDescent="0.3">
      <c r="A583" t="s">
        <v>696</v>
      </c>
      <c r="B583" t="s">
        <v>217</v>
      </c>
      <c r="C583" t="s">
        <v>697</v>
      </c>
      <c r="D583" t="s">
        <v>217</v>
      </c>
      <c r="E583" t="s">
        <v>40</v>
      </c>
      <c r="F583">
        <v>0.999</v>
      </c>
      <c r="G583" t="s">
        <v>18</v>
      </c>
      <c r="H583">
        <v>2</v>
      </c>
      <c r="I583" s="6">
        <v>1</v>
      </c>
      <c r="J583">
        <v>0.99854910373687744</v>
      </c>
      <c r="K583">
        <v>4.1029999999999998</v>
      </c>
      <c r="N583">
        <f>(CHOOSE(MATCH(D583,{"No Toxic","Toxic"},0),0.01,1))*9</f>
        <v>9</v>
      </c>
      <c r="O583" s="3">
        <f>(CHOOSE(MATCH(E583,{"NEG","NEU","POS"},0),1,0.01,-1)*F583*G583 + 3)*1.5</f>
        <v>8.9954999999999998</v>
      </c>
      <c r="P583" s="3">
        <f t="shared" si="18"/>
        <v>6</v>
      </c>
      <c r="Q583" s="5">
        <f t="shared" si="19"/>
        <v>0.66666666666666663</v>
      </c>
      <c r="R583" s="5">
        <f>(P583*0.5+O583*0.3+Q583*0.2 + 9*(CHOOSE(MATCH(D583,{"No Toxic","Toxic"},0),0.01,1)))/2</f>
        <v>7.4159916666666668</v>
      </c>
    </row>
    <row r="584" spans="1:18" x14ac:dyDescent="0.3">
      <c r="A584" t="s">
        <v>698</v>
      </c>
      <c r="B584" t="s">
        <v>217</v>
      </c>
      <c r="C584" t="s">
        <v>320</v>
      </c>
      <c r="D584" t="s">
        <v>217</v>
      </c>
      <c r="E584" t="s">
        <v>15</v>
      </c>
      <c r="F584">
        <v>0.996</v>
      </c>
      <c r="G584" t="s">
        <v>18</v>
      </c>
      <c r="H584">
        <v>0</v>
      </c>
      <c r="I584" s="6">
        <v>2.5</v>
      </c>
      <c r="J584">
        <v>-0.5</v>
      </c>
      <c r="K584">
        <v>0.5</v>
      </c>
      <c r="N584">
        <f>(CHOOSE(MATCH(D584,{"No Toxic","Toxic"},0),0.01,1))*9</f>
        <v>9</v>
      </c>
      <c r="O584" s="3">
        <f>(CHOOSE(MATCH(E584,{"NEG","NEU","POS"},0),1,0.01,-1)*F584*G584 + 3)*1.5</f>
        <v>4.5448199999999996</v>
      </c>
      <c r="P584" s="3">
        <f t="shared" si="18"/>
        <v>0.01</v>
      </c>
      <c r="Q584" s="5">
        <f t="shared" si="19"/>
        <v>1.6666666666666667</v>
      </c>
      <c r="R584" s="5">
        <f>(P584*0.5+O584*0.3+Q584*0.2 + 9*(CHOOSE(MATCH(D584,{"No Toxic","Toxic"},0),0.01,1)))/2</f>
        <v>5.3508896666666663</v>
      </c>
    </row>
    <row r="585" spans="1:18" x14ac:dyDescent="0.3">
      <c r="A585" t="s">
        <v>699</v>
      </c>
      <c r="B585" t="s">
        <v>217</v>
      </c>
      <c r="C585" t="s">
        <v>13</v>
      </c>
      <c r="D585" t="s">
        <v>217</v>
      </c>
      <c r="E585" t="s">
        <v>40</v>
      </c>
      <c r="F585">
        <v>0.94399999999999995</v>
      </c>
      <c r="G585" t="s">
        <v>18</v>
      </c>
      <c r="H585">
        <v>3</v>
      </c>
      <c r="I585" s="6">
        <v>0</v>
      </c>
      <c r="J585">
        <v>0.91632410883903503</v>
      </c>
      <c r="K585">
        <v>7.5670000000000002</v>
      </c>
      <c r="N585">
        <f>(CHOOSE(MATCH(D585,{"No Toxic","Toxic"},0),0.01,1))*9</f>
        <v>9</v>
      </c>
      <c r="O585" s="3">
        <f>(CHOOSE(MATCH(E585,{"NEG","NEU","POS"},0),1,0.01,-1)*F585*G585 + 3)*1.5</f>
        <v>8.7479999999999993</v>
      </c>
      <c r="P585" s="3">
        <f t="shared" si="18"/>
        <v>9</v>
      </c>
      <c r="Q585" s="5">
        <f t="shared" si="19"/>
        <v>0.01</v>
      </c>
      <c r="R585" s="5">
        <f>(P585*0.5+O585*0.3+Q585*0.2 + 9*(CHOOSE(MATCH(D585,{"No Toxic","Toxic"},0),0.01,1)))/2</f>
        <v>8.0632000000000001</v>
      </c>
    </row>
    <row r="586" spans="1:18" x14ac:dyDescent="0.3">
      <c r="A586" t="s">
        <v>700</v>
      </c>
      <c r="B586" t="s">
        <v>217</v>
      </c>
      <c r="C586" t="s">
        <v>24</v>
      </c>
      <c r="D586" t="s">
        <v>217</v>
      </c>
      <c r="E586" t="s">
        <v>40</v>
      </c>
      <c r="F586">
        <v>0.999</v>
      </c>
      <c r="G586" t="s">
        <v>29</v>
      </c>
      <c r="H586">
        <v>2</v>
      </c>
      <c r="I586" s="6">
        <v>0.1</v>
      </c>
      <c r="J586">
        <v>0.99887910485267639</v>
      </c>
      <c r="K586">
        <v>-0.29799999999999999</v>
      </c>
      <c r="N586">
        <f>(CHOOSE(MATCH(D586,{"No Toxic","Toxic"},0),0.01,1))*9</f>
        <v>9</v>
      </c>
      <c r="O586" s="3">
        <f>(CHOOSE(MATCH(E586,{"NEG","NEU","POS"},0),1,0.01,-1)*F586*G586 + 3)*1.5</f>
        <v>5.9984999999999999</v>
      </c>
      <c r="P586" s="3">
        <f t="shared" si="18"/>
        <v>2</v>
      </c>
      <c r="Q586" s="5">
        <f t="shared" si="19"/>
        <v>2.2222222222222223E-2</v>
      </c>
      <c r="R586" s="5">
        <f>(P586*0.5+O586*0.3+Q586*0.2 + 9*(CHOOSE(MATCH(D586,{"No Toxic","Toxic"},0),0.01,1)))/2</f>
        <v>5.9019972222222226</v>
      </c>
    </row>
    <row r="587" spans="1:18" x14ac:dyDescent="0.3">
      <c r="A587" t="s">
        <v>701</v>
      </c>
      <c r="B587" t="s">
        <v>217</v>
      </c>
      <c r="C587" t="s">
        <v>702</v>
      </c>
      <c r="D587" t="s">
        <v>217</v>
      </c>
      <c r="E587" t="s">
        <v>40</v>
      </c>
      <c r="F587">
        <v>0.999</v>
      </c>
      <c r="G587" t="s">
        <v>18</v>
      </c>
      <c r="H587">
        <v>1</v>
      </c>
      <c r="I587" s="6">
        <v>6.35</v>
      </c>
      <c r="J587">
        <v>0.99879416823387146</v>
      </c>
      <c r="K587">
        <v>0.80200000000000005</v>
      </c>
      <c r="N587">
        <f>(CHOOSE(MATCH(D587,{"No Toxic","Toxic"},0),0.01,1))*9</f>
        <v>9</v>
      </c>
      <c r="O587" s="3">
        <f>(CHOOSE(MATCH(E587,{"NEG","NEU","POS"},0),1,0.01,-1)*F587*G587 + 3)*1.5</f>
        <v>8.9954999999999998</v>
      </c>
      <c r="P587" s="3">
        <f t="shared" si="18"/>
        <v>3</v>
      </c>
      <c r="Q587" s="5">
        <f t="shared" si="19"/>
        <v>4.2333333333333325</v>
      </c>
      <c r="R587" s="5">
        <f>(P587*0.5+O587*0.3+Q587*0.2 + 9*(CHOOSE(MATCH(D587,{"No Toxic","Toxic"},0),0.01,1)))/2</f>
        <v>7.0226583333333332</v>
      </c>
    </row>
    <row r="588" spans="1:18" x14ac:dyDescent="0.3">
      <c r="A588" t="s">
        <v>703</v>
      </c>
      <c r="B588" t="s">
        <v>217</v>
      </c>
      <c r="C588" t="s">
        <v>704</v>
      </c>
      <c r="D588" t="s">
        <v>217</v>
      </c>
      <c r="E588" t="s">
        <v>40</v>
      </c>
      <c r="F588">
        <v>0.999</v>
      </c>
      <c r="G588" t="s">
        <v>18</v>
      </c>
      <c r="H588">
        <v>2</v>
      </c>
      <c r="I588" s="6">
        <v>3.214285714285714</v>
      </c>
      <c r="J588">
        <v>0.9978993833065033</v>
      </c>
      <c r="K588">
        <v>4.1040000000000001</v>
      </c>
      <c r="N588">
        <f>(CHOOSE(MATCH(D588,{"No Toxic","Toxic"},0),0.01,1))*9</f>
        <v>9</v>
      </c>
      <c r="O588" s="3">
        <f>(CHOOSE(MATCH(E588,{"NEG","NEU","POS"},0),1,0.01,-1)*F588*G588 + 3)*1.5</f>
        <v>8.9954999999999998</v>
      </c>
      <c r="P588" s="3">
        <f t="shared" si="18"/>
        <v>6</v>
      </c>
      <c r="Q588" s="5">
        <f t="shared" si="19"/>
        <v>2.1428571428571428</v>
      </c>
      <c r="R588" s="5">
        <f>(P588*0.5+O588*0.3+Q588*0.2 + 9*(CHOOSE(MATCH(D588,{"No Toxic","Toxic"},0),0.01,1)))/2</f>
        <v>7.5636107142857139</v>
      </c>
    </row>
    <row r="589" spans="1:18" x14ac:dyDescent="0.3">
      <c r="A589" t="s">
        <v>705</v>
      </c>
      <c r="B589" t="s">
        <v>217</v>
      </c>
      <c r="C589" t="s">
        <v>706</v>
      </c>
      <c r="D589" t="s">
        <v>217</v>
      </c>
      <c r="E589" t="s">
        <v>40</v>
      </c>
      <c r="F589">
        <v>0.999</v>
      </c>
      <c r="G589" t="s">
        <v>29</v>
      </c>
      <c r="H589">
        <v>2</v>
      </c>
      <c r="I589" s="6">
        <v>2.5</v>
      </c>
      <c r="J589">
        <v>0.99904575943946838</v>
      </c>
      <c r="K589">
        <v>-0.29799999999999999</v>
      </c>
      <c r="N589">
        <f>(CHOOSE(MATCH(D589,{"No Toxic","Toxic"},0),0.01,1))*9</f>
        <v>9</v>
      </c>
      <c r="O589" s="3">
        <f>(CHOOSE(MATCH(E589,{"NEG","NEU","POS"},0),1,0.01,-1)*F589*G589 + 3)*1.5</f>
        <v>5.9984999999999999</v>
      </c>
      <c r="P589" s="3">
        <f t="shared" si="18"/>
        <v>2</v>
      </c>
      <c r="Q589" s="5">
        <f t="shared" si="19"/>
        <v>0.55555555555555558</v>
      </c>
      <c r="R589" s="5">
        <f>(P589*0.5+O589*0.3+Q589*0.2 + 9*(CHOOSE(MATCH(D589,{"No Toxic","Toxic"},0),0.01,1)))/2</f>
        <v>5.9553305555555553</v>
      </c>
    </row>
    <row r="590" spans="1:18" x14ac:dyDescent="0.3">
      <c r="A590" t="s">
        <v>707</v>
      </c>
      <c r="B590" t="s">
        <v>217</v>
      </c>
      <c r="C590" t="s">
        <v>581</v>
      </c>
      <c r="D590" t="s">
        <v>217</v>
      </c>
      <c r="E590" t="s">
        <v>40</v>
      </c>
      <c r="F590">
        <v>0.99199999999999999</v>
      </c>
      <c r="G590" t="s">
        <v>16</v>
      </c>
      <c r="H590">
        <v>0</v>
      </c>
      <c r="I590" s="6">
        <v>2.5</v>
      </c>
      <c r="J590">
        <v>0.98855045437812805</v>
      </c>
      <c r="K590">
        <v>-2.4769999999999999</v>
      </c>
      <c r="N590">
        <f>(CHOOSE(MATCH(D590,{"No Toxic","Toxic"},0),0.01,1))*9</f>
        <v>9</v>
      </c>
      <c r="O590" s="3">
        <f>(CHOOSE(MATCH(E590,{"NEG","NEU","POS"},0),1,0.01,-1)*F590*G590 + 3)*1.5</f>
        <v>7.476</v>
      </c>
      <c r="P590" s="3">
        <f t="shared" si="18"/>
        <v>0.01</v>
      </c>
      <c r="Q590" s="5">
        <f t="shared" si="19"/>
        <v>1.1111111111111112</v>
      </c>
      <c r="R590" s="5">
        <f>(P590*0.5+O590*0.3+Q590*0.2 + 9*(CHOOSE(MATCH(D590,{"No Toxic","Toxic"},0),0.01,1)))/2</f>
        <v>5.7350111111111115</v>
      </c>
    </row>
    <row r="591" spans="1:18" x14ac:dyDescent="0.3">
      <c r="A591" t="s">
        <v>708</v>
      </c>
      <c r="B591" t="s">
        <v>217</v>
      </c>
      <c r="C591" t="s">
        <v>659</v>
      </c>
      <c r="D591" t="s">
        <v>217</v>
      </c>
      <c r="E591" t="s">
        <v>40</v>
      </c>
      <c r="F591">
        <v>0.94699999999999995</v>
      </c>
      <c r="G591" t="s">
        <v>18</v>
      </c>
      <c r="H591">
        <v>2</v>
      </c>
      <c r="I591" s="6">
        <v>1</v>
      </c>
      <c r="J591">
        <v>0.92058345675468445</v>
      </c>
      <c r="K591">
        <v>4.2590000000000003</v>
      </c>
      <c r="N591">
        <f>(CHOOSE(MATCH(D591,{"No Toxic","Toxic"},0),0.01,1))*9</f>
        <v>9</v>
      </c>
      <c r="O591" s="3">
        <f>(CHOOSE(MATCH(E591,{"NEG","NEU","POS"},0),1,0.01,-1)*F591*G591 + 3)*1.5</f>
        <v>8.7614999999999981</v>
      </c>
      <c r="P591" s="3">
        <f t="shared" si="18"/>
        <v>6</v>
      </c>
      <c r="Q591" s="5">
        <f t="shared" si="19"/>
        <v>0.66666666666666663</v>
      </c>
      <c r="R591" s="5">
        <f>(P591*0.5+O591*0.3+Q591*0.2 + 9*(CHOOSE(MATCH(D591,{"No Toxic","Toxic"},0),0.01,1)))/2</f>
        <v>7.3808916666666669</v>
      </c>
    </row>
    <row r="592" spans="1:18" x14ac:dyDescent="0.3">
      <c r="A592" t="s">
        <v>709</v>
      </c>
      <c r="B592" t="s">
        <v>217</v>
      </c>
      <c r="C592" t="s">
        <v>24</v>
      </c>
      <c r="D592" t="s">
        <v>217</v>
      </c>
      <c r="E592" t="s">
        <v>40</v>
      </c>
      <c r="F592">
        <v>0.999</v>
      </c>
      <c r="G592" t="s">
        <v>18</v>
      </c>
      <c r="H592">
        <v>2</v>
      </c>
      <c r="I592" s="6">
        <v>0.1</v>
      </c>
      <c r="J592">
        <v>0.99851745367050171</v>
      </c>
      <c r="K592">
        <v>4.1029999999999998</v>
      </c>
      <c r="N592">
        <f>(CHOOSE(MATCH(D592,{"No Toxic","Toxic"},0),0.01,1))*9</f>
        <v>9</v>
      </c>
      <c r="O592" s="3">
        <f>(CHOOSE(MATCH(E592,{"NEG","NEU","POS"},0),1,0.01,-1)*F592*G592 + 3)*1.5</f>
        <v>8.9954999999999998</v>
      </c>
      <c r="P592" s="3">
        <f t="shared" si="18"/>
        <v>6</v>
      </c>
      <c r="Q592" s="5">
        <f t="shared" si="19"/>
        <v>6.666666666666668E-2</v>
      </c>
      <c r="R592" s="5">
        <f>(P592*0.5+O592*0.3+Q592*0.2 + 9*(CHOOSE(MATCH(D592,{"No Toxic","Toxic"},0),0.01,1)))/2</f>
        <v>7.3559916666666663</v>
      </c>
    </row>
    <row r="593" spans="1:18" x14ac:dyDescent="0.3">
      <c r="A593" t="s">
        <v>710</v>
      </c>
      <c r="B593" t="s">
        <v>217</v>
      </c>
      <c r="C593" t="s">
        <v>568</v>
      </c>
      <c r="D593" t="s">
        <v>217</v>
      </c>
      <c r="E593" t="s">
        <v>40</v>
      </c>
      <c r="F593">
        <v>0.999</v>
      </c>
      <c r="G593" t="s">
        <v>29</v>
      </c>
      <c r="H593">
        <v>2</v>
      </c>
      <c r="I593" s="6">
        <v>1</v>
      </c>
      <c r="J593">
        <v>0.99841991066932678</v>
      </c>
      <c r="K593">
        <v>-0.29699999999999999</v>
      </c>
      <c r="N593">
        <f>(CHOOSE(MATCH(D593,{"No Toxic","Toxic"},0),0.01,1))*9</f>
        <v>9</v>
      </c>
      <c r="O593" s="3">
        <f>(CHOOSE(MATCH(E593,{"NEG","NEU","POS"},0),1,0.01,-1)*F593*G593 + 3)*1.5</f>
        <v>5.9984999999999999</v>
      </c>
      <c r="P593" s="3">
        <f t="shared" si="18"/>
        <v>2</v>
      </c>
      <c r="Q593" s="5">
        <f t="shared" si="19"/>
        <v>0.22222222222222221</v>
      </c>
      <c r="R593" s="5">
        <f>(P593*0.5+O593*0.3+Q593*0.2 + 9*(CHOOSE(MATCH(D593,{"No Toxic","Toxic"},0),0.01,1)))/2</f>
        <v>5.9219972222222221</v>
      </c>
    </row>
    <row r="594" spans="1:18" x14ac:dyDescent="0.3">
      <c r="A594" t="s">
        <v>711</v>
      </c>
      <c r="B594" t="s">
        <v>217</v>
      </c>
      <c r="C594" t="s">
        <v>290</v>
      </c>
      <c r="D594" t="s">
        <v>217</v>
      </c>
      <c r="E594" t="s">
        <v>40</v>
      </c>
      <c r="F594">
        <v>0.999</v>
      </c>
      <c r="G594" t="s">
        <v>29</v>
      </c>
      <c r="H594">
        <v>2</v>
      </c>
      <c r="I594" s="6">
        <v>0.7142857142857143</v>
      </c>
      <c r="J594">
        <v>0.9988405704498291</v>
      </c>
      <c r="K594">
        <v>-0.29799999999999999</v>
      </c>
      <c r="N594">
        <f>(CHOOSE(MATCH(D594,{"No Toxic","Toxic"},0),0.01,1))*9</f>
        <v>9</v>
      </c>
      <c r="O594" s="3">
        <f>(CHOOSE(MATCH(E594,{"NEG","NEU","POS"},0),1,0.01,-1)*F594*G594 + 3)*1.5</f>
        <v>5.9984999999999999</v>
      </c>
      <c r="P594" s="3">
        <f t="shared" si="18"/>
        <v>2</v>
      </c>
      <c r="Q594" s="5">
        <f t="shared" si="19"/>
        <v>0.15873015873015872</v>
      </c>
      <c r="R594" s="5">
        <f>(P594*0.5+O594*0.3+Q594*0.2 + 9*(CHOOSE(MATCH(D594,{"No Toxic","Toxic"},0),0.01,1)))/2</f>
        <v>5.9156480158730158</v>
      </c>
    </row>
    <row r="595" spans="1:18" x14ac:dyDescent="0.3">
      <c r="A595" t="s">
        <v>712</v>
      </c>
      <c r="B595" t="s">
        <v>217</v>
      </c>
      <c r="C595" t="s">
        <v>290</v>
      </c>
      <c r="D595" t="s">
        <v>217</v>
      </c>
      <c r="E595" t="s">
        <v>40</v>
      </c>
      <c r="F595">
        <v>0.95899999999999996</v>
      </c>
      <c r="G595" t="s">
        <v>22</v>
      </c>
      <c r="H595">
        <v>2</v>
      </c>
      <c r="I595" s="6">
        <v>0.7142857142857143</v>
      </c>
      <c r="J595">
        <v>0.93879985809326172</v>
      </c>
      <c r="K595">
        <v>-2.3780000000000001</v>
      </c>
      <c r="N595">
        <f>(CHOOSE(MATCH(D595,{"No Toxic","Toxic"},0),0.01,1))*9</f>
        <v>9</v>
      </c>
      <c r="O595" s="3">
        <f>(CHOOSE(MATCH(E595,{"NEG","NEU","POS"},0),1,0.01,-1)*F595*G595 + 3)*1.5</f>
        <v>4.5</v>
      </c>
      <c r="P595" s="3">
        <f t="shared" si="18"/>
        <v>0.01</v>
      </c>
      <c r="Q595" s="5">
        <f t="shared" si="19"/>
        <v>0.01</v>
      </c>
      <c r="R595" s="5">
        <f>(P595*0.5+O595*0.3+Q595*0.2 + 9*(CHOOSE(MATCH(D595,{"No Toxic","Toxic"},0),0.01,1)))/2</f>
        <v>5.1784999999999997</v>
      </c>
    </row>
    <row r="596" spans="1:18" x14ac:dyDescent="0.3">
      <c r="A596" t="s">
        <v>713</v>
      </c>
      <c r="B596" t="s">
        <v>217</v>
      </c>
      <c r="C596" t="s">
        <v>714</v>
      </c>
      <c r="D596" t="s">
        <v>217</v>
      </c>
      <c r="E596" t="s">
        <v>40</v>
      </c>
      <c r="F596">
        <v>0.999</v>
      </c>
      <c r="G596" t="s">
        <v>22</v>
      </c>
      <c r="H596">
        <v>2</v>
      </c>
      <c r="I596" s="6">
        <v>5.0999999999999996</v>
      </c>
      <c r="J596">
        <v>0.99862724542617798</v>
      </c>
      <c r="K596">
        <v>-2.4969999999999999</v>
      </c>
      <c r="N596">
        <f>(CHOOSE(MATCH(D596,{"No Toxic","Toxic"},0),0.01,1))*9</f>
        <v>9</v>
      </c>
      <c r="O596" s="3">
        <f>(CHOOSE(MATCH(E596,{"NEG","NEU","POS"},0),1,0.01,-1)*F596*G596 + 3)*1.5</f>
        <v>4.5</v>
      </c>
      <c r="P596" s="3">
        <f t="shared" si="18"/>
        <v>0.01</v>
      </c>
      <c r="Q596" s="5">
        <f t="shared" si="19"/>
        <v>0.01</v>
      </c>
      <c r="R596" s="5">
        <f>(P596*0.5+O596*0.3+Q596*0.2 + 9*(CHOOSE(MATCH(D596,{"No Toxic","Toxic"},0),0.01,1)))/2</f>
        <v>5.1784999999999997</v>
      </c>
    </row>
    <row r="597" spans="1:18" x14ac:dyDescent="0.3">
      <c r="A597" t="s">
        <v>715</v>
      </c>
      <c r="B597" t="s">
        <v>217</v>
      </c>
      <c r="C597" t="s">
        <v>716</v>
      </c>
      <c r="D597" t="s">
        <v>217</v>
      </c>
      <c r="E597" t="s">
        <v>40</v>
      </c>
      <c r="F597">
        <v>0.999</v>
      </c>
      <c r="G597" t="s">
        <v>29</v>
      </c>
      <c r="H597">
        <v>2</v>
      </c>
      <c r="I597" s="6">
        <v>1.35</v>
      </c>
      <c r="J597">
        <v>0.99900409579277039</v>
      </c>
      <c r="K597">
        <v>-0.29799999999999999</v>
      </c>
      <c r="N597">
        <f>(CHOOSE(MATCH(D597,{"No Toxic","Toxic"},0),0.01,1))*9</f>
        <v>9</v>
      </c>
      <c r="O597" s="3">
        <f>(CHOOSE(MATCH(E597,{"NEG","NEU","POS"},0),1,0.01,-1)*F597*G597 + 3)*1.5</f>
        <v>5.9984999999999999</v>
      </c>
      <c r="P597" s="3">
        <f t="shared" si="18"/>
        <v>2</v>
      </c>
      <c r="Q597" s="5">
        <f t="shared" si="19"/>
        <v>0.30000000000000004</v>
      </c>
      <c r="R597" s="5">
        <f>(P597*0.5+O597*0.3+Q597*0.2 + 9*(CHOOSE(MATCH(D597,{"No Toxic","Toxic"},0),0.01,1)))/2</f>
        <v>5.9297750000000002</v>
      </c>
    </row>
    <row r="598" spans="1:18" x14ac:dyDescent="0.3">
      <c r="A598" t="s">
        <v>717</v>
      </c>
      <c r="B598" t="s">
        <v>217</v>
      </c>
      <c r="C598" t="s">
        <v>718</v>
      </c>
      <c r="D598" t="s">
        <v>217</v>
      </c>
      <c r="E598" t="s">
        <v>40</v>
      </c>
      <c r="F598">
        <v>0.999</v>
      </c>
      <c r="G598" t="s">
        <v>22</v>
      </c>
      <c r="H598">
        <v>2</v>
      </c>
      <c r="I598" s="6">
        <v>1.25</v>
      </c>
      <c r="J598">
        <v>0.99877342581748962</v>
      </c>
      <c r="K598">
        <v>-2.4980000000000002</v>
      </c>
      <c r="N598">
        <f>(CHOOSE(MATCH(D598,{"No Toxic","Toxic"},0),0.01,1))*9</f>
        <v>9</v>
      </c>
      <c r="O598" s="3">
        <f>(CHOOSE(MATCH(E598,{"NEG","NEU","POS"},0),1,0.01,-1)*F598*G598 + 3)*1.5</f>
        <v>4.5</v>
      </c>
      <c r="P598" s="3">
        <f t="shared" si="18"/>
        <v>0.01</v>
      </c>
      <c r="Q598" s="5">
        <f t="shared" si="19"/>
        <v>0.01</v>
      </c>
      <c r="R598" s="5">
        <f>(P598*0.5+O598*0.3+Q598*0.2 + 9*(CHOOSE(MATCH(D598,{"No Toxic","Toxic"},0),0.01,1)))/2</f>
        <v>5.1784999999999997</v>
      </c>
    </row>
    <row r="599" spans="1:18" x14ac:dyDescent="0.3">
      <c r="A599" t="s">
        <v>719</v>
      </c>
      <c r="B599" t="s">
        <v>217</v>
      </c>
      <c r="C599" t="s">
        <v>581</v>
      </c>
      <c r="D599" t="s">
        <v>217</v>
      </c>
      <c r="E599" t="s">
        <v>40</v>
      </c>
      <c r="F599">
        <v>0.999</v>
      </c>
      <c r="G599" t="s">
        <v>22</v>
      </c>
      <c r="H599">
        <v>2</v>
      </c>
      <c r="I599" s="6">
        <v>2.5</v>
      </c>
      <c r="J599">
        <v>0.99806398153305054</v>
      </c>
      <c r="K599">
        <v>-2.496</v>
      </c>
      <c r="N599">
        <f>(CHOOSE(MATCH(D599,{"No Toxic","Toxic"},0),0.01,1))*9</f>
        <v>9</v>
      </c>
      <c r="O599" s="3">
        <f>(CHOOSE(MATCH(E599,{"NEG","NEU","POS"},0),1,0.01,-1)*F599*G599 + 3)*1.5</f>
        <v>4.5</v>
      </c>
      <c r="P599" s="3">
        <f t="shared" si="18"/>
        <v>0.01</v>
      </c>
      <c r="Q599" s="5">
        <f t="shared" si="19"/>
        <v>0.01</v>
      </c>
      <c r="R599" s="5">
        <f>(P599*0.5+O599*0.3+Q599*0.2 + 9*(CHOOSE(MATCH(D599,{"No Toxic","Toxic"},0),0.01,1)))/2</f>
        <v>5.1784999999999997</v>
      </c>
    </row>
    <row r="600" spans="1:18" x14ac:dyDescent="0.3">
      <c r="A600" t="s">
        <v>720</v>
      </c>
      <c r="B600" t="s">
        <v>217</v>
      </c>
      <c r="C600" t="s">
        <v>721</v>
      </c>
      <c r="D600" t="s">
        <v>217</v>
      </c>
      <c r="E600" t="s">
        <v>40</v>
      </c>
      <c r="F600">
        <v>0.999</v>
      </c>
      <c r="G600" t="s">
        <v>29</v>
      </c>
      <c r="H600">
        <v>1</v>
      </c>
      <c r="I600" s="6">
        <v>1.964285714285714</v>
      </c>
      <c r="J600">
        <v>0.99859675765037537</v>
      </c>
      <c r="K600">
        <v>-1.397</v>
      </c>
      <c r="N600">
        <f>(CHOOSE(MATCH(D600,{"No Toxic","Toxic"},0),0.01,1))*9</f>
        <v>9</v>
      </c>
      <c r="O600" s="3">
        <f>(CHOOSE(MATCH(E600,{"NEG","NEU","POS"},0),1,0.01,-1)*F600*G600 + 3)*1.5</f>
        <v>5.9984999999999999</v>
      </c>
      <c r="P600" s="3">
        <f t="shared" si="18"/>
        <v>1</v>
      </c>
      <c r="Q600" s="5">
        <f t="shared" si="19"/>
        <v>0.43650793650793646</v>
      </c>
      <c r="R600" s="5">
        <f>(P600*0.5+O600*0.3+Q600*0.2 + 9*(CHOOSE(MATCH(D600,{"No Toxic","Toxic"},0),0.01,1)))/2</f>
        <v>5.6934257936507935</v>
      </c>
    </row>
    <row r="601" spans="1:18" x14ac:dyDescent="0.3">
      <c r="A601" t="s">
        <v>722</v>
      </c>
      <c r="B601" t="s">
        <v>217</v>
      </c>
      <c r="C601" t="s">
        <v>659</v>
      </c>
      <c r="D601" t="s">
        <v>217</v>
      </c>
      <c r="E601" t="s">
        <v>40</v>
      </c>
      <c r="F601">
        <v>0.999</v>
      </c>
      <c r="G601" t="s">
        <v>18</v>
      </c>
      <c r="H601">
        <v>2</v>
      </c>
      <c r="I601" s="6">
        <v>1</v>
      </c>
      <c r="J601">
        <v>0.99903020262718201</v>
      </c>
      <c r="K601">
        <v>4.1020000000000003</v>
      </c>
      <c r="N601">
        <f>(CHOOSE(MATCH(D601,{"No Toxic","Toxic"},0),0.01,1))*9</f>
        <v>9</v>
      </c>
      <c r="O601" s="3">
        <f>(CHOOSE(MATCH(E601,{"NEG","NEU","POS"},0),1,0.01,-1)*F601*G601 + 3)*1.5</f>
        <v>8.9954999999999998</v>
      </c>
      <c r="P601" s="3">
        <f t="shared" si="18"/>
        <v>6</v>
      </c>
      <c r="Q601" s="5">
        <f t="shared" si="19"/>
        <v>0.66666666666666663</v>
      </c>
      <c r="R601" s="5">
        <f>(P601*0.5+O601*0.3+Q601*0.2 + 9*(CHOOSE(MATCH(D601,{"No Toxic","Toxic"},0),0.01,1)))/2</f>
        <v>7.4159916666666668</v>
      </c>
    </row>
    <row r="602" spans="1:18" x14ac:dyDescent="0.3">
      <c r="A602" t="s">
        <v>723</v>
      </c>
      <c r="B602" t="s">
        <v>217</v>
      </c>
      <c r="C602" t="s">
        <v>724</v>
      </c>
      <c r="D602" t="s">
        <v>217</v>
      </c>
      <c r="E602" t="s">
        <v>40</v>
      </c>
      <c r="F602">
        <v>0.999</v>
      </c>
      <c r="G602" t="s">
        <v>16</v>
      </c>
      <c r="H602">
        <v>1</v>
      </c>
      <c r="I602" s="6">
        <v>1.45</v>
      </c>
      <c r="J602">
        <v>0.99852174520492554</v>
      </c>
      <c r="K602">
        <v>-0.29699999999999999</v>
      </c>
      <c r="N602">
        <f>(CHOOSE(MATCH(D602,{"No Toxic","Toxic"},0),0.01,1))*9</f>
        <v>9</v>
      </c>
      <c r="O602" s="3">
        <f>(CHOOSE(MATCH(E602,{"NEG","NEU","POS"},0),1,0.01,-1)*F602*G602 + 3)*1.5</f>
        <v>7.4969999999999999</v>
      </c>
      <c r="P602" s="3">
        <f t="shared" si="18"/>
        <v>2</v>
      </c>
      <c r="Q602" s="5">
        <f t="shared" si="19"/>
        <v>0.64444444444444438</v>
      </c>
      <c r="R602" s="5">
        <f>(P602*0.5+O602*0.3+Q602*0.2 + 9*(CHOOSE(MATCH(D602,{"No Toxic","Toxic"},0),0.01,1)))/2</f>
        <v>6.1889944444444449</v>
      </c>
    </row>
    <row r="603" spans="1:18" x14ac:dyDescent="0.3">
      <c r="A603" t="s">
        <v>725</v>
      </c>
      <c r="B603" t="s">
        <v>217</v>
      </c>
      <c r="C603" t="s">
        <v>13</v>
      </c>
      <c r="D603" t="s">
        <v>217</v>
      </c>
      <c r="E603" t="s">
        <v>15</v>
      </c>
      <c r="F603">
        <v>0.878</v>
      </c>
      <c r="G603" t="s">
        <v>18</v>
      </c>
      <c r="H603">
        <v>1</v>
      </c>
      <c r="I603" s="6">
        <v>0</v>
      </c>
      <c r="J603">
        <v>-0.5</v>
      </c>
      <c r="K603">
        <v>3.8</v>
      </c>
      <c r="N603">
        <f>(CHOOSE(MATCH(D603,{"No Toxic","Toxic"},0),0.01,1))*9</f>
        <v>9</v>
      </c>
      <c r="O603" s="3">
        <f>(CHOOSE(MATCH(E603,{"NEG","NEU","POS"},0),1,0.01,-1)*F603*G603 + 3)*1.5</f>
        <v>4.5395099999999999</v>
      </c>
      <c r="P603" s="3">
        <f t="shared" si="18"/>
        <v>3</v>
      </c>
      <c r="Q603" s="5">
        <f t="shared" si="19"/>
        <v>0.01</v>
      </c>
      <c r="R603" s="5">
        <f>(P603*0.5+O603*0.3+Q603*0.2 + 9*(CHOOSE(MATCH(D603,{"No Toxic","Toxic"},0),0.01,1)))/2</f>
        <v>5.9319264999999994</v>
      </c>
    </row>
    <row r="604" spans="1:18" x14ac:dyDescent="0.3">
      <c r="A604" t="s">
        <v>726</v>
      </c>
      <c r="B604" t="s">
        <v>217</v>
      </c>
      <c r="C604" t="s">
        <v>727</v>
      </c>
      <c r="D604" t="s">
        <v>217</v>
      </c>
      <c r="E604" t="s">
        <v>40</v>
      </c>
      <c r="F604">
        <v>0.999</v>
      </c>
      <c r="G604" t="s">
        <v>18</v>
      </c>
      <c r="H604">
        <v>2</v>
      </c>
      <c r="I604" s="6">
        <v>2.5</v>
      </c>
      <c r="J604">
        <v>0.99903503060340881</v>
      </c>
      <c r="K604">
        <v>4.1020000000000003</v>
      </c>
      <c r="N604">
        <f>(CHOOSE(MATCH(D604,{"No Toxic","Toxic"},0),0.01,1))*9</f>
        <v>9</v>
      </c>
      <c r="O604" s="3">
        <f>(CHOOSE(MATCH(E604,{"NEG","NEU","POS"},0),1,0.01,-1)*F604*G604 + 3)*1.5</f>
        <v>8.9954999999999998</v>
      </c>
      <c r="P604" s="3">
        <f t="shared" si="18"/>
        <v>6</v>
      </c>
      <c r="Q604" s="5">
        <f t="shared" si="19"/>
        <v>1.6666666666666667</v>
      </c>
      <c r="R604" s="5">
        <f>(P604*0.5+O604*0.3+Q604*0.2 + 9*(CHOOSE(MATCH(D604,{"No Toxic","Toxic"},0),0.01,1)))/2</f>
        <v>7.5159916666666664</v>
      </c>
    </row>
    <row r="605" spans="1:18" x14ac:dyDescent="0.3">
      <c r="A605" t="s">
        <v>728</v>
      </c>
      <c r="B605" t="s">
        <v>217</v>
      </c>
      <c r="C605" t="s">
        <v>568</v>
      </c>
      <c r="D605" t="s">
        <v>217</v>
      </c>
      <c r="E605" t="s">
        <v>40</v>
      </c>
      <c r="F605">
        <v>0.999</v>
      </c>
      <c r="G605" t="s">
        <v>29</v>
      </c>
      <c r="H605">
        <v>2</v>
      </c>
      <c r="I605" s="6">
        <v>1</v>
      </c>
      <c r="J605">
        <v>0.99861454963684082</v>
      </c>
      <c r="K605">
        <v>-0.29699999999999999</v>
      </c>
      <c r="N605">
        <f>(CHOOSE(MATCH(D605,{"No Toxic","Toxic"},0),0.01,1))*9</f>
        <v>9</v>
      </c>
      <c r="O605" s="3">
        <f>(CHOOSE(MATCH(E605,{"NEG","NEU","POS"},0),1,0.01,-1)*F605*G605 + 3)*1.5</f>
        <v>5.9984999999999999</v>
      </c>
      <c r="P605" s="3">
        <f t="shared" si="18"/>
        <v>2</v>
      </c>
      <c r="Q605" s="5">
        <f t="shared" si="19"/>
        <v>0.22222222222222221</v>
      </c>
      <c r="R605" s="5">
        <f>(P605*0.5+O605*0.3+Q605*0.2 + 9*(CHOOSE(MATCH(D605,{"No Toxic","Toxic"},0),0.01,1)))/2</f>
        <v>5.9219972222222221</v>
      </c>
    </row>
    <row r="606" spans="1:18" x14ac:dyDescent="0.3">
      <c r="A606" t="s">
        <v>729</v>
      </c>
      <c r="B606" t="s">
        <v>217</v>
      </c>
      <c r="C606" t="s">
        <v>730</v>
      </c>
      <c r="D606" t="s">
        <v>217</v>
      </c>
      <c r="E606" t="s">
        <v>40</v>
      </c>
      <c r="F606">
        <v>0.999</v>
      </c>
      <c r="G606" t="s">
        <v>18</v>
      </c>
      <c r="H606">
        <v>2</v>
      </c>
      <c r="I606" s="6">
        <v>7.25</v>
      </c>
      <c r="J606">
        <v>0.9987691342830658</v>
      </c>
      <c r="K606">
        <v>4.1020000000000003</v>
      </c>
      <c r="N606">
        <f>(CHOOSE(MATCH(D606,{"No Toxic","Toxic"},0),0.01,1))*9</f>
        <v>9</v>
      </c>
      <c r="O606" s="3">
        <f>(CHOOSE(MATCH(E606,{"NEG","NEU","POS"},0),1,0.01,-1)*F606*G606 + 3)*1.5</f>
        <v>8.9954999999999998</v>
      </c>
      <c r="P606" s="3">
        <f t="shared" si="18"/>
        <v>6</v>
      </c>
      <c r="Q606" s="5">
        <f t="shared" si="19"/>
        <v>4.833333333333333</v>
      </c>
      <c r="R606" s="5">
        <f>(P606*0.5+O606*0.3+Q606*0.2 + 9*(CHOOSE(MATCH(D606,{"No Toxic","Toxic"},0),0.01,1)))/2</f>
        <v>7.8326583333333328</v>
      </c>
    </row>
    <row r="607" spans="1:18" x14ac:dyDescent="0.3">
      <c r="A607" t="s">
        <v>731</v>
      </c>
      <c r="B607" t="s">
        <v>217</v>
      </c>
      <c r="C607" t="s">
        <v>732</v>
      </c>
      <c r="D607" t="s">
        <v>217</v>
      </c>
      <c r="E607" t="s">
        <v>40</v>
      </c>
      <c r="F607">
        <v>0.999</v>
      </c>
      <c r="G607" t="s">
        <v>29</v>
      </c>
      <c r="H607">
        <v>2</v>
      </c>
      <c r="I607" s="6">
        <v>2.25</v>
      </c>
      <c r="J607">
        <v>0.99876520037651062</v>
      </c>
      <c r="K607">
        <v>-0.29799999999999999</v>
      </c>
      <c r="N607">
        <f>(CHOOSE(MATCH(D607,{"No Toxic","Toxic"},0),0.01,1))*9</f>
        <v>9</v>
      </c>
      <c r="O607" s="3">
        <f>(CHOOSE(MATCH(E607,{"NEG","NEU","POS"},0),1,0.01,-1)*F607*G607 + 3)*1.5</f>
        <v>5.9984999999999999</v>
      </c>
      <c r="P607" s="3">
        <f t="shared" si="18"/>
        <v>2</v>
      </c>
      <c r="Q607" s="5">
        <f t="shared" si="19"/>
        <v>0.5</v>
      </c>
      <c r="R607" s="5">
        <f>(P607*0.5+O607*0.3+Q607*0.2 + 9*(CHOOSE(MATCH(D607,{"No Toxic","Toxic"},0),0.01,1)))/2</f>
        <v>5.9497749999999998</v>
      </c>
    </row>
    <row r="608" spans="1:18" x14ac:dyDescent="0.3">
      <c r="A608" t="s">
        <v>733</v>
      </c>
      <c r="B608" t="s">
        <v>217</v>
      </c>
      <c r="C608" t="s">
        <v>13</v>
      </c>
      <c r="D608" t="s">
        <v>217</v>
      </c>
      <c r="E608" t="s">
        <v>15</v>
      </c>
      <c r="F608">
        <v>0.85299999999999998</v>
      </c>
      <c r="G608" t="s">
        <v>18</v>
      </c>
      <c r="H608">
        <v>3</v>
      </c>
      <c r="I608" s="6">
        <v>0</v>
      </c>
      <c r="J608">
        <v>-0.5</v>
      </c>
      <c r="K608">
        <v>10.4</v>
      </c>
      <c r="N608">
        <f>(CHOOSE(MATCH(D608,{"No Toxic","Toxic"},0),0.01,1))*9</f>
        <v>9</v>
      </c>
      <c r="O608" s="3">
        <f>(CHOOSE(MATCH(E608,{"NEG","NEU","POS"},0),1,0.01,-1)*F608*G608 + 3)*1.5</f>
        <v>4.5383849999999999</v>
      </c>
      <c r="P608" s="3">
        <f t="shared" si="18"/>
        <v>9</v>
      </c>
      <c r="Q608" s="5">
        <f t="shared" si="19"/>
        <v>0.01</v>
      </c>
      <c r="R608" s="5">
        <f>(P608*0.5+O608*0.3+Q608*0.2 + 9*(CHOOSE(MATCH(D608,{"No Toxic","Toxic"},0),0.01,1)))/2</f>
        <v>7.4317577499999992</v>
      </c>
    </row>
    <row r="609" spans="1:18" x14ac:dyDescent="0.3">
      <c r="A609" t="s">
        <v>734</v>
      </c>
      <c r="B609" t="s">
        <v>217</v>
      </c>
      <c r="C609" t="s">
        <v>735</v>
      </c>
      <c r="D609" t="s">
        <v>217</v>
      </c>
      <c r="E609" t="s">
        <v>40</v>
      </c>
      <c r="F609">
        <v>0.999</v>
      </c>
      <c r="G609" t="s">
        <v>29</v>
      </c>
      <c r="H609">
        <v>2</v>
      </c>
      <c r="I609" s="6">
        <v>1.35</v>
      </c>
      <c r="J609">
        <v>0.99887409806251526</v>
      </c>
      <c r="K609">
        <v>-0.29799999999999999</v>
      </c>
      <c r="N609">
        <f>(CHOOSE(MATCH(D609,{"No Toxic","Toxic"},0),0.01,1))*9</f>
        <v>9</v>
      </c>
      <c r="O609" s="3">
        <f>(CHOOSE(MATCH(E609,{"NEG","NEU","POS"},0),1,0.01,-1)*F609*G609 + 3)*1.5</f>
        <v>5.9984999999999999</v>
      </c>
      <c r="P609" s="3">
        <f t="shared" si="18"/>
        <v>2</v>
      </c>
      <c r="Q609" s="5">
        <f t="shared" si="19"/>
        <v>0.30000000000000004</v>
      </c>
      <c r="R609" s="5">
        <f>(P609*0.5+O609*0.3+Q609*0.2 + 9*(CHOOSE(MATCH(D609,{"No Toxic","Toxic"},0),0.01,1)))/2</f>
        <v>5.9297750000000002</v>
      </c>
    </row>
    <row r="610" spans="1:18" x14ac:dyDescent="0.3">
      <c r="A610" t="s">
        <v>736</v>
      </c>
      <c r="B610" t="s">
        <v>217</v>
      </c>
      <c r="C610" t="s">
        <v>737</v>
      </c>
      <c r="D610" t="s">
        <v>217</v>
      </c>
      <c r="E610" t="s">
        <v>40</v>
      </c>
      <c r="F610">
        <v>0.999</v>
      </c>
      <c r="G610" t="s">
        <v>29</v>
      </c>
      <c r="H610">
        <v>2</v>
      </c>
      <c r="I610" s="6">
        <v>5</v>
      </c>
      <c r="J610">
        <v>0.99895930290222168</v>
      </c>
      <c r="K610">
        <v>-0.29799999999999999</v>
      </c>
      <c r="N610">
        <f>(CHOOSE(MATCH(D610,{"No Toxic","Toxic"},0),0.01,1))*9</f>
        <v>9</v>
      </c>
      <c r="O610" s="3">
        <f>(CHOOSE(MATCH(E610,{"NEG","NEU","POS"},0),1,0.01,-1)*F610*G610 + 3)*1.5</f>
        <v>5.9984999999999999</v>
      </c>
      <c r="P610" s="3">
        <f t="shared" si="18"/>
        <v>2</v>
      </c>
      <c r="Q610" s="5">
        <f t="shared" si="19"/>
        <v>1.1111111111111112</v>
      </c>
      <c r="R610" s="5">
        <f>(P610*0.5+O610*0.3+Q610*0.2 + 9*(CHOOSE(MATCH(D610,{"No Toxic","Toxic"},0),0.01,1)))/2</f>
        <v>6.0108861111111107</v>
      </c>
    </row>
    <row r="611" spans="1:18" x14ac:dyDescent="0.3">
      <c r="A611" t="s">
        <v>738</v>
      </c>
      <c r="B611" t="s">
        <v>217</v>
      </c>
      <c r="C611" t="s">
        <v>581</v>
      </c>
      <c r="D611" t="s">
        <v>217</v>
      </c>
      <c r="E611" t="s">
        <v>40</v>
      </c>
      <c r="F611">
        <v>0.999</v>
      </c>
      <c r="G611" t="s">
        <v>29</v>
      </c>
      <c r="H611">
        <v>2</v>
      </c>
      <c r="I611" s="6">
        <v>2.5</v>
      </c>
      <c r="J611">
        <v>0.99782124161720276</v>
      </c>
      <c r="K611">
        <v>-0.29599999999999999</v>
      </c>
      <c r="N611">
        <f>(CHOOSE(MATCH(D611,{"No Toxic","Toxic"},0),0.01,1))*9</f>
        <v>9</v>
      </c>
      <c r="O611" s="3">
        <f>(CHOOSE(MATCH(E611,{"NEG","NEU","POS"},0),1,0.01,-1)*F611*G611 + 3)*1.5</f>
        <v>5.9984999999999999</v>
      </c>
      <c r="P611" s="3">
        <f t="shared" si="18"/>
        <v>2</v>
      </c>
      <c r="Q611" s="5">
        <f t="shared" si="19"/>
        <v>0.55555555555555558</v>
      </c>
      <c r="R611" s="5">
        <f>(P611*0.5+O611*0.3+Q611*0.2 + 9*(CHOOSE(MATCH(D611,{"No Toxic","Toxic"},0),0.01,1)))/2</f>
        <v>5.9553305555555553</v>
      </c>
    </row>
    <row r="612" spans="1:18" x14ac:dyDescent="0.3">
      <c r="A612" t="s">
        <v>739</v>
      </c>
      <c r="B612" t="s">
        <v>217</v>
      </c>
      <c r="C612" t="s">
        <v>13</v>
      </c>
      <c r="D612" t="s">
        <v>217</v>
      </c>
      <c r="E612" t="s">
        <v>40</v>
      </c>
      <c r="F612">
        <v>0.999</v>
      </c>
      <c r="G612" t="s">
        <v>18</v>
      </c>
      <c r="H612">
        <v>2</v>
      </c>
      <c r="I612" s="6">
        <v>0</v>
      </c>
      <c r="J612">
        <v>0.99873006343841553</v>
      </c>
      <c r="K612">
        <v>4.1029999999999998</v>
      </c>
      <c r="N612">
        <f>(CHOOSE(MATCH(D612,{"No Toxic","Toxic"},0),0.01,1))*9</f>
        <v>9</v>
      </c>
      <c r="O612" s="3">
        <f>(CHOOSE(MATCH(E612,{"NEG","NEU","POS"},0),1,0.01,-1)*F612*G612 + 3)*1.5</f>
        <v>8.9954999999999998</v>
      </c>
      <c r="P612" s="3">
        <f t="shared" si="18"/>
        <v>6</v>
      </c>
      <c r="Q612" s="5">
        <f t="shared" si="19"/>
        <v>0.01</v>
      </c>
      <c r="R612" s="5">
        <f>(P612*0.5+O612*0.3+Q612*0.2 + 9*(CHOOSE(MATCH(D612,{"No Toxic","Toxic"},0),0.01,1)))/2</f>
        <v>7.3503249999999998</v>
      </c>
    </row>
    <row r="613" spans="1:18" x14ac:dyDescent="0.3">
      <c r="A613" t="s">
        <v>740</v>
      </c>
      <c r="B613" t="s">
        <v>217</v>
      </c>
      <c r="C613" t="s">
        <v>741</v>
      </c>
      <c r="D613" t="s">
        <v>217</v>
      </c>
      <c r="E613" t="s">
        <v>40</v>
      </c>
      <c r="F613">
        <v>0.999</v>
      </c>
      <c r="G613" t="s">
        <v>29</v>
      </c>
      <c r="H613">
        <v>2</v>
      </c>
      <c r="I613" s="6">
        <v>3.75</v>
      </c>
      <c r="J613">
        <v>0.9989229142665863</v>
      </c>
      <c r="K613">
        <v>-0.29799999999999999</v>
      </c>
      <c r="N613">
        <f>(CHOOSE(MATCH(D613,{"No Toxic","Toxic"},0),0.01,1))*9</f>
        <v>9</v>
      </c>
      <c r="O613" s="3">
        <f>(CHOOSE(MATCH(E613,{"NEG","NEU","POS"},0),1,0.01,-1)*F613*G613 + 3)*1.5</f>
        <v>5.9984999999999999</v>
      </c>
      <c r="P613" s="3">
        <f t="shared" si="18"/>
        <v>2</v>
      </c>
      <c r="Q613" s="5">
        <f t="shared" si="19"/>
        <v>0.83333333333333337</v>
      </c>
      <c r="R613" s="5">
        <f>(P613*0.5+O613*0.3+Q613*0.2 + 9*(CHOOSE(MATCH(D613,{"No Toxic","Toxic"},0),0.01,1)))/2</f>
        <v>5.983108333333333</v>
      </c>
    </row>
    <row r="614" spans="1:18" x14ac:dyDescent="0.3">
      <c r="A614" t="s">
        <v>742</v>
      </c>
      <c r="B614" t="s">
        <v>217</v>
      </c>
      <c r="C614" t="s">
        <v>743</v>
      </c>
      <c r="D614" t="s">
        <v>217</v>
      </c>
      <c r="E614" t="s">
        <v>40</v>
      </c>
      <c r="F614">
        <v>0.999</v>
      </c>
      <c r="G614" t="s">
        <v>22</v>
      </c>
      <c r="H614">
        <v>2</v>
      </c>
      <c r="I614" s="6">
        <v>3.333333333333333</v>
      </c>
      <c r="J614">
        <v>0.99862509965896606</v>
      </c>
      <c r="K614">
        <v>-2.4969999999999999</v>
      </c>
      <c r="N614">
        <f>(CHOOSE(MATCH(D614,{"No Toxic","Toxic"},0),0.01,1))*9</f>
        <v>9</v>
      </c>
      <c r="O614" s="3">
        <f>(CHOOSE(MATCH(E614,{"NEG","NEU","POS"},0),1,0.01,-1)*F614*G614 + 3)*1.5</f>
        <v>4.5</v>
      </c>
      <c r="P614" s="3">
        <f t="shared" si="18"/>
        <v>0.01</v>
      </c>
      <c r="Q614" s="5">
        <f t="shared" si="19"/>
        <v>0.01</v>
      </c>
      <c r="R614" s="5">
        <f>(P614*0.5+O614*0.3+Q614*0.2 + 9*(CHOOSE(MATCH(D614,{"No Toxic","Toxic"},0),0.01,1)))/2</f>
        <v>5.1784999999999997</v>
      </c>
    </row>
    <row r="615" spans="1:18" x14ac:dyDescent="0.3">
      <c r="A615" s="7" t="s">
        <v>744</v>
      </c>
      <c r="B615" s="7" t="s">
        <v>217</v>
      </c>
      <c r="C615" s="7" t="s">
        <v>13</v>
      </c>
      <c r="D615" s="7" t="s">
        <v>217</v>
      </c>
      <c r="E615" s="7" t="s">
        <v>40</v>
      </c>
      <c r="F615" s="7">
        <v>0.999</v>
      </c>
      <c r="G615" s="7" t="s">
        <v>18</v>
      </c>
      <c r="H615" s="7">
        <v>3</v>
      </c>
      <c r="I615" s="7">
        <v>0</v>
      </c>
      <c r="J615" s="7">
        <v>0.9991476833820343</v>
      </c>
      <c r="K615" s="7">
        <v>7.4020000000000001</v>
      </c>
      <c r="L615" s="7"/>
      <c r="M615" s="7"/>
      <c r="N615">
        <f>(CHOOSE(MATCH(D615,{"No Toxic","Toxic"},0),0.01,1))*9</f>
        <v>9</v>
      </c>
      <c r="O615" s="8">
        <f>(CHOOSE(MATCH(E615,{"NEG","NEU","POS"},0),1,0.01,-1)*F615*G615 + 3)*1.5</f>
        <v>8.9954999999999998</v>
      </c>
      <c r="P615" s="8">
        <f t="shared" si="18"/>
        <v>9</v>
      </c>
      <c r="Q615" s="9">
        <f t="shared" si="19"/>
        <v>0.01</v>
      </c>
      <c r="R615" s="5">
        <f>(P615*0.5+O615*0.3+Q615*0.2 + 9*(CHOOSE(MATCH(D615,{"No Toxic","Toxic"},0),0.01,1)))/2</f>
        <v>8.1003249999999998</v>
      </c>
    </row>
    <row r="616" spans="1:18" x14ac:dyDescent="0.3">
      <c r="A616" t="s">
        <v>745</v>
      </c>
      <c r="B616" t="s">
        <v>217</v>
      </c>
      <c r="C616" t="s">
        <v>657</v>
      </c>
      <c r="D616" t="s">
        <v>217</v>
      </c>
      <c r="E616" t="s">
        <v>15</v>
      </c>
      <c r="F616">
        <v>0.98599999999999999</v>
      </c>
      <c r="G616" t="s">
        <v>16</v>
      </c>
      <c r="H616">
        <v>1</v>
      </c>
      <c r="I616" s="6">
        <v>2.6</v>
      </c>
      <c r="J616">
        <v>-0.5</v>
      </c>
      <c r="K616">
        <v>2.7</v>
      </c>
      <c r="N616">
        <f>(CHOOSE(MATCH(D616,{"No Toxic","Toxic"},0),0.01,1))*9</f>
        <v>9</v>
      </c>
      <c r="O616" s="3">
        <f>(CHOOSE(MATCH(E616,{"NEG","NEU","POS"},0),1,0.01,-1)*F616*G616 + 3)*1.5</f>
        <v>4.5295800000000002</v>
      </c>
      <c r="P616" s="3">
        <f t="shared" si="18"/>
        <v>2</v>
      </c>
      <c r="Q616" s="5">
        <f t="shared" si="19"/>
        <v>1.1555555555555557</v>
      </c>
      <c r="R616" s="5">
        <f>(P616*0.5+O616*0.3+Q616*0.2 + 9*(CHOOSE(MATCH(D616,{"No Toxic","Toxic"},0),0.01,1)))/2</f>
        <v>5.7949925555555559</v>
      </c>
    </row>
    <row r="617" spans="1:18" x14ac:dyDescent="0.3">
      <c r="A617" t="s">
        <v>746</v>
      </c>
      <c r="B617" t="s">
        <v>217</v>
      </c>
      <c r="C617" t="s">
        <v>575</v>
      </c>
      <c r="D617" t="s">
        <v>217</v>
      </c>
      <c r="E617" t="s">
        <v>40</v>
      </c>
      <c r="F617">
        <v>0.98199999999999998</v>
      </c>
      <c r="G617" t="s">
        <v>16</v>
      </c>
      <c r="H617">
        <v>2</v>
      </c>
      <c r="I617" s="6">
        <v>2.6</v>
      </c>
      <c r="J617">
        <v>0.97348529100418091</v>
      </c>
      <c r="K617">
        <v>1.9530000000000001</v>
      </c>
      <c r="N617">
        <f>(CHOOSE(MATCH(D617,{"No Toxic","Toxic"},0),0.01,1))*9</f>
        <v>9</v>
      </c>
      <c r="O617" s="3">
        <f>(CHOOSE(MATCH(E617,{"NEG","NEU","POS"},0),1,0.01,-1)*F617*G617 + 3)*1.5</f>
        <v>7.4460000000000006</v>
      </c>
      <c r="P617" s="3">
        <f t="shared" si="18"/>
        <v>4</v>
      </c>
      <c r="Q617" s="5">
        <f t="shared" si="19"/>
        <v>1.1555555555555557</v>
      </c>
      <c r="R617" s="5">
        <f>(P617*0.5+O617*0.3+Q617*0.2 + 9*(CHOOSE(MATCH(D617,{"No Toxic","Toxic"},0),0.01,1)))/2</f>
        <v>6.7324555555555552</v>
      </c>
    </row>
    <row r="618" spans="1:18" x14ac:dyDescent="0.3">
      <c r="A618" t="s">
        <v>747</v>
      </c>
      <c r="B618" t="s">
        <v>217</v>
      </c>
      <c r="C618" t="s">
        <v>748</v>
      </c>
      <c r="D618" t="s">
        <v>217</v>
      </c>
      <c r="E618" t="s">
        <v>40</v>
      </c>
      <c r="F618">
        <v>0.999</v>
      </c>
      <c r="G618" t="s">
        <v>16</v>
      </c>
      <c r="H618">
        <v>2</v>
      </c>
      <c r="I618" s="6">
        <v>7.6</v>
      </c>
      <c r="J618">
        <v>0.99872434139251709</v>
      </c>
      <c r="K618">
        <v>1.903</v>
      </c>
      <c r="N618">
        <f>(CHOOSE(MATCH(D618,{"No Toxic","Toxic"},0),0.01,1))*9</f>
        <v>9</v>
      </c>
      <c r="O618" s="3">
        <f>(CHOOSE(MATCH(E618,{"NEG","NEU","POS"},0),1,0.01,-1)*F618*G618 + 3)*1.5</f>
        <v>7.4969999999999999</v>
      </c>
      <c r="P618" s="3">
        <f t="shared" si="18"/>
        <v>4</v>
      </c>
      <c r="Q618" s="5">
        <f t="shared" si="19"/>
        <v>3.3777777777777778</v>
      </c>
      <c r="R618" s="5">
        <f>(P618*0.5+O618*0.3+Q618*0.2 + 9*(CHOOSE(MATCH(D618,{"No Toxic","Toxic"},0),0.01,1)))/2</f>
        <v>6.9623277777777783</v>
      </c>
    </row>
    <row r="619" spans="1:18" x14ac:dyDescent="0.3">
      <c r="A619" t="s">
        <v>749</v>
      </c>
      <c r="B619" t="s">
        <v>217</v>
      </c>
      <c r="C619" t="s">
        <v>750</v>
      </c>
      <c r="D619" t="s">
        <v>217</v>
      </c>
      <c r="E619" t="s">
        <v>15</v>
      </c>
      <c r="F619">
        <v>0.61699999999999999</v>
      </c>
      <c r="G619" t="s">
        <v>29</v>
      </c>
      <c r="H619">
        <v>1</v>
      </c>
      <c r="I619" s="6">
        <v>1.25</v>
      </c>
      <c r="J619">
        <v>-0.5</v>
      </c>
      <c r="K619">
        <v>1.6</v>
      </c>
      <c r="N619">
        <f>(CHOOSE(MATCH(D619,{"No Toxic","Toxic"},0),0.01,1))*9</f>
        <v>9</v>
      </c>
      <c r="O619" s="3">
        <f>(CHOOSE(MATCH(E619,{"NEG","NEU","POS"},0),1,0.01,-1)*F619*G619 + 3)*1.5</f>
        <v>4.5092549999999996</v>
      </c>
      <c r="P619" s="3">
        <f t="shared" si="18"/>
        <v>1</v>
      </c>
      <c r="Q619" s="5">
        <f t="shared" si="19"/>
        <v>0.27777777777777779</v>
      </c>
      <c r="R619" s="5">
        <f>(P619*0.5+O619*0.3+Q619*0.2 + 9*(CHOOSE(MATCH(D619,{"No Toxic","Toxic"},0),0.01,1)))/2</f>
        <v>5.4541660277777773</v>
      </c>
    </row>
    <row r="620" spans="1:18" x14ac:dyDescent="0.3">
      <c r="A620" t="s">
        <v>751</v>
      </c>
      <c r="B620" t="s">
        <v>217</v>
      </c>
      <c r="C620" t="s">
        <v>752</v>
      </c>
      <c r="D620" t="s">
        <v>217</v>
      </c>
      <c r="E620" t="s">
        <v>15</v>
      </c>
      <c r="F620">
        <v>0.95</v>
      </c>
      <c r="G620" t="s">
        <v>18</v>
      </c>
      <c r="H620">
        <v>2</v>
      </c>
      <c r="I620" s="6">
        <v>2.5</v>
      </c>
      <c r="J620">
        <v>-0.5</v>
      </c>
      <c r="K620">
        <v>7.1</v>
      </c>
      <c r="N620">
        <f>(CHOOSE(MATCH(D620,{"No Toxic","Toxic"},0),0.01,1))*9</f>
        <v>9</v>
      </c>
      <c r="O620" s="3">
        <f>(CHOOSE(MATCH(E620,{"NEG","NEU","POS"},0),1,0.01,-1)*F620*G620 + 3)*1.5</f>
        <v>4.5427499999999998</v>
      </c>
      <c r="P620" s="3">
        <f t="shared" si="18"/>
        <v>6</v>
      </c>
      <c r="Q620" s="5">
        <f t="shared" si="19"/>
        <v>1.6666666666666667</v>
      </c>
      <c r="R620" s="5">
        <f>(P620*0.5+O620*0.3+Q620*0.2 + 9*(CHOOSE(MATCH(D620,{"No Toxic","Toxic"},0),0.01,1)))/2</f>
        <v>6.8480791666666665</v>
      </c>
    </row>
    <row r="621" spans="1:18" x14ac:dyDescent="0.3">
      <c r="A621" t="s">
        <v>753</v>
      </c>
      <c r="B621" t="s">
        <v>217</v>
      </c>
      <c r="C621" t="s">
        <v>216</v>
      </c>
      <c r="D621" t="s">
        <v>217</v>
      </c>
      <c r="E621" t="s">
        <v>40</v>
      </c>
      <c r="F621">
        <v>0.999</v>
      </c>
      <c r="G621" t="s">
        <v>22</v>
      </c>
      <c r="H621">
        <v>1</v>
      </c>
      <c r="I621" s="6">
        <v>2.5</v>
      </c>
      <c r="J621">
        <v>0.99860480427742004</v>
      </c>
      <c r="K621">
        <v>-2.4969999999999999</v>
      </c>
      <c r="N621">
        <f>(CHOOSE(MATCH(D621,{"No Toxic","Toxic"},0),0.01,1))*9</f>
        <v>9</v>
      </c>
      <c r="O621" s="3">
        <f>(CHOOSE(MATCH(E621,{"NEG","NEU","POS"},0),1,0.01,-1)*F621*G621 + 3)*1.5</f>
        <v>4.5</v>
      </c>
      <c r="P621" s="3">
        <f t="shared" si="18"/>
        <v>0.01</v>
      </c>
      <c r="Q621" s="5">
        <f t="shared" si="19"/>
        <v>0.01</v>
      </c>
      <c r="R621" s="5">
        <f>(P621*0.5+O621*0.3+Q621*0.2 + 9*(CHOOSE(MATCH(D621,{"No Toxic","Toxic"},0),0.01,1)))/2</f>
        <v>5.1784999999999997</v>
      </c>
    </row>
    <row r="622" spans="1:18" x14ac:dyDescent="0.3">
      <c r="A622" t="s">
        <v>754</v>
      </c>
      <c r="B622" t="s">
        <v>217</v>
      </c>
      <c r="C622" t="s">
        <v>290</v>
      </c>
      <c r="D622" t="s">
        <v>217</v>
      </c>
      <c r="E622" t="s">
        <v>40</v>
      </c>
      <c r="F622">
        <v>0.999</v>
      </c>
      <c r="G622" t="s">
        <v>29</v>
      </c>
      <c r="H622">
        <v>2</v>
      </c>
      <c r="I622" s="6">
        <v>0.7142857142857143</v>
      </c>
      <c r="J622">
        <v>0.99857941269874573</v>
      </c>
      <c r="K622">
        <v>-0.29699999999999999</v>
      </c>
      <c r="N622">
        <f>(CHOOSE(MATCH(D622,{"No Toxic","Toxic"},0),0.01,1))*9</f>
        <v>9</v>
      </c>
      <c r="O622" s="3">
        <f>(CHOOSE(MATCH(E622,{"NEG","NEU","POS"},0),1,0.01,-1)*F622*G622 + 3)*1.5</f>
        <v>5.9984999999999999</v>
      </c>
      <c r="P622" s="3">
        <f t="shared" si="18"/>
        <v>2</v>
      </c>
      <c r="Q622" s="5">
        <f t="shared" si="19"/>
        <v>0.15873015873015872</v>
      </c>
      <c r="R622" s="5">
        <f>(P622*0.5+O622*0.3+Q622*0.2 + 9*(CHOOSE(MATCH(D622,{"No Toxic","Toxic"},0),0.01,1)))/2</f>
        <v>5.9156480158730158</v>
      </c>
    </row>
    <row r="623" spans="1:18" s="12" customFormat="1" x14ac:dyDescent="0.3">
      <c r="A623" s="12" t="s">
        <v>755</v>
      </c>
      <c r="B623" s="12" t="s">
        <v>217</v>
      </c>
      <c r="C623" s="12" t="s">
        <v>13</v>
      </c>
      <c r="D623" s="12" t="s">
        <v>217</v>
      </c>
      <c r="E623" s="12" t="s">
        <v>15</v>
      </c>
      <c r="F623" s="12">
        <v>0.998</v>
      </c>
      <c r="G623" s="12" t="s">
        <v>18</v>
      </c>
      <c r="H623" s="12">
        <v>3</v>
      </c>
      <c r="I623" s="12">
        <v>0</v>
      </c>
      <c r="J623" s="12">
        <v>-0.5</v>
      </c>
      <c r="K623" s="12">
        <v>10.4</v>
      </c>
      <c r="N623" s="12">
        <f>(CHOOSE(MATCH(D623,{"No Toxic","Toxic"},0),0.01,1))*9</f>
        <v>9</v>
      </c>
      <c r="O623" s="13">
        <f>(CHOOSE(MATCH(E623,{"NEG","NEU","POS"},0),1,0.01,-1)*F623*G623 + 3)*1.5</f>
        <v>4.5449099999999998</v>
      </c>
      <c r="P623" s="13">
        <f t="shared" si="18"/>
        <v>9</v>
      </c>
      <c r="Q623" s="14">
        <f t="shared" si="19"/>
        <v>0.01</v>
      </c>
      <c r="R623" s="14">
        <f>(P623*0.5+O623*0.3+Q623*0.2 + 9*(CHOOSE(MATCH(D623,{"No Toxic","Toxic"},0),0.01,1)))/2</f>
        <v>7.4327364999999999</v>
      </c>
    </row>
    <row r="624" spans="1:18" x14ac:dyDescent="0.3">
      <c r="A624" t="s">
        <v>756</v>
      </c>
      <c r="B624" t="s">
        <v>217</v>
      </c>
      <c r="C624" t="s">
        <v>757</v>
      </c>
      <c r="D624" t="s">
        <v>217</v>
      </c>
      <c r="E624" t="s">
        <v>15</v>
      </c>
      <c r="F624">
        <v>0.998</v>
      </c>
      <c r="G624" t="s">
        <v>16</v>
      </c>
      <c r="H624">
        <v>2</v>
      </c>
      <c r="I624" s="6">
        <v>0.81428571428571428</v>
      </c>
      <c r="J624">
        <v>-0.5</v>
      </c>
      <c r="K624">
        <v>4.9000000000000004</v>
      </c>
      <c r="N624">
        <f>(CHOOSE(MATCH(D624,{"No Toxic","Toxic"},0),0.01,1))*9</f>
        <v>9</v>
      </c>
      <c r="O624" s="3">
        <f>(CHOOSE(MATCH(E624,{"NEG","NEU","POS"},0),1,0.01,-1)*F624*G624 + 3)*1.5</f>
        <v>4.5299399999999999</v>
      </c>
      <c r="P624" s="3">
        <f t="shared" si="18"/>
        <v>4</v>
      </c>
      <c r="Q624" s="5">
        <f t="shared" si="19"/>
        <v>0.3619047619047619</v>
      </c>
      <c r="R624" s="5">
        <f>(P624*0.5+O624*0.3+Q624*0.2 + 9*(CHOOSE(MATCH(D624,{"No Toxic","Toxic"},0),0.01,1)))/2</f>
        <v>6.2156814761904764</v>
      </c>
    </row>
    <row r="625" spans="1:18" x14ac:dyDescent="0.3">
      <c r="A625" t="s">
        <v>758</v>
      </c>
      <c r="B625" t="s">
        <v>217</v>
      </c>
      <c r="C625" t="s">
        <v>13</v>
      </c>
      <c r="D625" t="s">
        <v>217</v>
      </c>
      <c r="E625" t="s">
        <v>15</v>
      </c>
      <c r="F625">
        <v>0.99</v>
      </c>
      <c r="G625" t="s">
        <v>29</v>
      </c>
      <c r="H625">
        <v>1</v>
      </c>
      <c r="I625" s="6">
        <v>0</v>
      </c>
      <c r="J625">
        <v>-0.5</v>
      </c>
      <c r="K625">
        <v>1.6</v>
      </c>
      <c r="N625">
        <f>(CHOOSE(MATCH(D625,{"No Toxic","Toxic"},0),0.01,1))*9</f>
        <v>9</v>
      </c>
      <c r="O625" s="3">
        <f>(CHOOSE(MATCH(E625,{"NEG","NEU","POS"},0),1,0.01,-1)*F625*G625 + 3)*1.5</f>
        <v>4.51485</v>
      </c>
      <c r="P625" s="3">
        <f t="shared" si="18"/>
        <v>1</v>
      </c>
      <c r="Q625" s="5">
        <f t="shared" si="19"/>
        <v>0.01</v>
      </c>
      <c r="R625" s="5">
        <f>(P625*0.5+O625*0.3+Q625*0.2 + 9*(CHOOSE(MATCH(D625,{"No Toxic","Toxic"},0),0.01,1)))/2</f>
        <v>5.4282275000000002</v>
      </c>
    </row>
    <row r="626" spans="1:18" x14ac:dyDescent="0.3">
      <c r="A626" t="s">
        <v>759</v>
      </c>
      <c r="B626" t="s">
        <v>217</v>
      </c>
      <c r="C626" t="s">
        <v>568</v>
      </c>
      <c r="D626" t="s">
        <v>217</v>
      </c>
      <c r="E626" t="s">
        <v>40</v>
      </c>
      <c r="F626">
        <v>0.999</v>
      </c>
      <c r="G626" t="s">
        <v>16</v>
      </c>
      <c r="H626">
        <v>2</v>
      </c>
      <c r="I626" s="6">
        <v>1</v>
      </c>
      <c r="J626">
        <v>0.99903985857963562</v>
      </c>
      <c r="K626">
        <v>1.9019999999999999</v>
      </c>
      <c r="N626">
        <f>(CHOOSE(MATCH(D626,{"No Toxic","Toxic"},0),0.01,1))*9</f>
        <v>9</v>
      </c>
      <c r="O626" s="3">
        <f>(CHOOSE(MATCH(E626,{"NEG","NEU","POS"},0),1,0.01,-1)*F626*G626 + 3)*1.5</f>
        <v>7.4969999999999999</v>
      </c>
      <c r="P626" s="3">
        <f t="shared" si="18"/>
        <v>4</v>
      </c>
      <c r="Q626" s="5">
        <f t="shared" si="19"/>
        <v>0.44444444444444442</v>
      </c>
      <c r="R626" s="5">
        <f>(P626*0.5+O626*0.3+Q626*0.2 + 9*(CHOOSE(MATCH(D626,{"No Toxic","Toxic"},0),0.01,1)))/2</f>
        <v>6.6689944444444444</v>
      </c>
    </row>
    <row r="627" spans="1:18" x14ac:dyDescent="0.3">
      <c r="A627" t="s">
        <v>760</v>
      </c>
      <c r="B627" t="s">
        <v>217</v>
      </c>
      <c r="C627" t="s">
        <v>575</v>
      </c>
      <c r="D627" t="s">
        <v>217</v>
      </c>
      <c r="E627" t="s">
        <v>40</v>
      </c>
      <c r="F627">
        <v>0.999</v>
      </c>
      <c r="G627" t="s">
        <v>16</v>
      </c>
      <c r="H627">
        <v>2</v>
      </c>
      <c r="I627" s="6">
        <v>2.6</v>
      </c>
      <c r="J627">
        <v>0.99833104014396667</v>
      </c>
      <c r="K627">
        <v>1.903</v>
      </c>
      <c r="N627">
        <f>(CHOOSE(MATCH(D627,{"No Toxic","Toxic"},0),0.01,1))*9</f>
        <v>9</v>
      </c>
      <c r="O627" s="3">
        <f>(CHOOSE(MATCH(E627,{"NEG","NEU","POS"},0),1,0.01,-1)*F627*G627 + 3)*1.5</f>
        <v>7.4969999999999999</v>
      </c>
      <c r="P627" s="3">
        <f t="shared" si="18"/>
        <v>4</v>
      </c>
      <c r="Q627" s="5">
        <f t="shared" si="19"/>
        <v>1.1555555555555557</v>
      </c>
      <c r="R627" s="5">
        <f>(P627*0.5+O627*0.3+Q627*0.2 + 9*(CHOOSE(MATCH(D627,{"No Toxic","Toxic"},0),0.01,1)))/2</f>
        <v>6.7401055555555551</v>
      </c>
    </row>
    <row r="628" spans="1:18" x14ac:dyDescent="0.3">
      <c r="A628" t="s">
        <v>761</v>
      </c>
      <c r="B628" t="s">
        <v>217</v>
      </c>
      <c r="C628" t="s">
        <v>762</v>
      </c>
      <c r="D628" t="s">
        <v>217</v>
      </c>
      <c r="E628" t="s">
        <v>15</v>
      </c>
      <c r="F628">
        <v>0.98199999999999998</v>
      </c>
      <c r="G628" t="s">
        <v>22</v>
      </c>
      <c r="H628">
        <v>2</v>
      </c>
      <c r="I628" s="6">
        <v>3.5</v>
      </c>
      <c r="J628">
        <v>-0.5</v>
      </c>
      <c r="K628">
        <v>0.5</v>
      </c>
      <c r="N628">
        <f>(CHOOSE(MATCH(D628,{"No Toxic","Toxic"},0),0.01,1))*9</f>
        <v>9</v>
      </c>
      <c r="O628" s="3">
        <f>(CHOOSE(MATCH(E628,{"NEG","NEU","POS"},0),1,0.01,-1)*F628*G628 + 3)*1.5</f>
        <v>4.5</v>
      </c>
      <c r="P628" s="3">
        <f t="shared" si="18"/>
        <v>0.01</v>
      </c>
      <c r="Q628" s="5">
        <f t="shared" si="19"/>
        <v>0.01</v>
      </c>
      <c r="R628" s="5">
        <f>(P628*0.5+O628*0.3+Q628*0.2 + 9*(CHOOSE(MATCH(D628,{"No Toxic","Toxic"},0),0.01,1)))/2</f>
        <v>5.1784999999999997</v>
      </c>
    </row>
    <row r="629" spans="1:18" x14ac:dyDescent="0.3">
      <c r="A629" t="s">
        <v>763</v>
      </c>
      <c r="B629" t="s">
        <v>217</v>
      </c>
      <c r="C629" t="s">
        <v>764</v>
      </c>
      <c r="D629" t="s">
        <v>217</v>
      </c>
      <c r="E629" t="s">
        <v>40</v>
      </c>
      <c r="F629">
        <v>0.71</v>
      </c>
      <c r="G629" t="s">
        <v>29</v>
      </c>
      <c r="H629">
        <v>0</v>
      </c>
      <c r="I629" s="6">
        <v>1.25</v>
      </c>
      <c r="J629">
        <v>0.56526470184326172</v>
      </c>
      <c r="K629">
        <v>-1.631</v>
      </c>
      <c r="N629">
        <f>(CHOOSE(MATCH(D629,{"No Toxic","Toxic"},0),0.01,1))*9</f>
        <v>9</v>
      </c>
      <c r="O629" s="3">
        <f>(CHOOSE(MATCH(E629,{"NEG","NEU","POS"},0),1,0.01,-1)*F629*G629 + 3)*1.5</f>
        <v>5.5649999999999995</v>
      </c>
      <c r="P629" s="3">
        <f t="shared" si="18"/>
        <v>0.01</v>
      </c>
      <c r="Q629" s="5">
        <f t="shared" si="19"/>
        <v>0.27777777777777779</v>
      </c>
      <c r="R629" s="5">
        <f>(P629*0.5+O629*0.3+Q629*0.2 + 9*(CHOOSE(MATCH(D629,{"No Toxic","Toxic"},0),0.01,1)))/2</f>
        <v>5.3650277777777777</v>
      </c>
    </row>
    <row r="630" spans="1:18" x14ac:dyDescent="0.3">
      <c r="A630" t="s">
        <v>765</v>
      </c>
      <c r="B630" t="s">
        <v>217</v>
      </c>
      <c r="C630" t="s">
        <v>766</v>
      </c>
      <c r="D630" t="s">
        <v>217</v>
      </c>
      <c r="E630" t="s">
        <v>40</v>
      </c>
      <c r="F630">
        <v>0.999</v>
      </c>
      <c r="G630" t="s">
        <v>18</v>
      </c>
      <c r="H630">
        <v>2</v>
      </c>
      <c r="I630" s="6">
        <v>3.75</v>
      </c>
      <c r="J630">
        <v>0.99884968996047974</v>
      </c>
      <c r="K630">
        <v>4.1020000000000003</v>
      </c>
      <c r="N630">
        <f>(CHOOSE(MATCH(D630,{"No Toxic","Toxic"},0),0.01,1))*9</f>
        <v>9</v>
      </c>
      <c r="O630" s="3">
        <f>(CHOOSE(MATCH(E630,{"NEG","NEU","POS"},0),1,0.01,-1)*F630*G630 + 3)*1.5</f>
        <v>8.9954999999999998</v>
      </c>
      <c r="P630" s="3">
        <f t="shared" si="18"/>
        <v>6</v>
      </c>
      <c r="Q630" s="5">
        <f t="shared" si="19"/>
        <v>2.5</v>
      </c>
      <c r="R630" s="5">
        <f>(P630*0.5+O630*0.3+Q630*0.2 + 9*(CHOOSE(MATCH(D630,{"No Toxic","Toxic"},0),0.01,1)))/2</f>
        <v>7.5993250000000003</v>
      </c>
    </row>
    <row r="631" spans="1:18" x14ac:dyDescent="0.3">
      <c r="A631" t="s">
        <v>767</v>
      </c>
      <c r="B631" t="s">
        <v>217</v>
      </c>
      <c r="C631" t="s">
        <v>768</v>
      </c>
      <c r="D631" t="s">
        <v>217</v>
      </c>
      <c r="E631" t="s">
        <v>40</v>
      </c>
      <c r="F631">
        <v>0.999</v>
      </c>
      <c r="G631" t="s">
        <v>16</v>
      </c>
      <c r="H631">
        <v>2</v>
      </c>
      <c r="I631" s="6">
        <v>2.6</v>
      </c>
      <c r="J631">
        <v>0.99879828095436096</v>
      </c>
      <c r="K631">
        <v>1.9019999999999999</v>
      </c>
      <c r="N631">
        <f>(CHOOSE(MATCH(D631,{"No Toxic","Toxic"},0),0.01,1))*9</f>
        <v>9</v>
      </c>
      <c r="O631" s="3">
        <f>(CHOOSE(MATCH(E631,{"NEG","NEU","POS"},0),1,0.01,-1)*F631*G631 + 3)*1.5</f>
        <v>7.4969999999999999</v>
      </c>
      <c r="P631" s="3">
        <f t="shared" si="18"/>
        <v>4</v>
      </c>
      <c r="Q631" s="5">
        <f t="shared" si="19"/>
        <v>1.1555555555555557</v>
      </c>
      <c r="R631" s="5">
        <f>(P631*0.5+O631*0.3+Q631*0.2 + 9*(CHOOSE(MATCH(D631,{"No Toxic","Toxic"},0),0.01,1)))/2</f>
        <v>6.7401055555555551</v>
      </c>
    </row>
    <row r="632" spans="1:18" x14ac:dyDescent="0.3">
      <c r="A632" t="s">
        <v>769</v>
      </c>
      <c r="B632" t="s">
        <v>217</v>
      </c>
      <c r="C632" t="s">
        <v>770</v>
      </c>
      <c r="D632" t="s">
        <v>217</v>
      </c>
      <c r="E632" t="s">
        <v>40</v>
      </c>
      <c r="F632">
        <v>0.999</v>
      </c>
      <c r="G632" t="s">
        <v>16</v>
      </c>
      <c r="H632">
        <v>2</v>
      </c>
      <c r="I632" s="6">
        <v>6.25</v>
      </c>
      <c r="J632">
        <v>0.99902501702308655</v>
      </c>
      <c r="K632">
        <v>1.9019999999999999</v>
      </c>
      <c r="N632">
        <f>(CHOOSE(MATCH(D632,{"No Toxic","Toxic"},0),0.01,1))*9</f>
        <v>9</v>
      </c>
      <c r="O632" s="3">
        <f>(CHOOSE(MATCH(E632,{"NEG","NEU","POS"},0),1,0.01,-1)*F632*G632 + 3)*1.5</f>
        <v>7.4969999999999999</v>
      </c>
      <c r="P632" s="3">
        <f t="shared" si="18"/>
        <v>4</v>
      </c>
      <c r="Q632" s="5">
        <f t="shared" si="19"/>
        <v>2.7777777777777777</v>
      </c>
      <c r="R632" s="5">
        <f>(P632*0.5+O632*0.3+Q632*0.2 + 9*(CHOOSE(MATCH(D632,{"No Toxic","Toxic"},0),0.01,1)))/2</f>
        <v>6.9023277777777778</v>
      </c>
    </row>
    <row r="633" spans="1:18" x14ac:dyDescent="0.3">
      <c r="A633" t="s">
        <v>771</v>
      </c>
      <c r="B633" t="s">
        <v>217</v>
      </c>
      <c r="C633" t="s">
        <v>772</v>
      </c>
      <c r="D633" t="s">
        <v>217</v>
      </c>
      <c r="E633" t="s">
        <v>40</v>
      </c>
      <c r="F633">
        <v>0.999</v>
      </c>
      <c r="G633" t="s">
        <v>29</v>
      </c>
      <c r="H633">
        <v>2</v>
      </c>
      <c r="I633" s="6">
        <v>2.714285714285714</v>
      </c>
      <c r="J633">
        <v>0.99841007590293884</v>
      </c>
      <c r="K633">
        <v>-0.29699999999999999</v>
      </c>
      <c r="N633">
        <f>(CHOOSE(MATCH(D633,{"No Toxic","Toxic"},0),0.01,1))*9</f>
        <v>9</v>
      </c>
      <c r="O633" s="3">
        <f>(CHOOSE(MATCH(E633,{"NEG","NEU","POS"},0),1,0.01,-1)*F633*G633 + 3)*1.5</f>
        <v>5.9984999999999999</v>
      </c>
      <c r="P633" s="3">
        <f t="shared" si="18"/>
        <v>2</v>
      </c>
      <c r="Q633" s="5">
        <f t="shared" si="19"/>
        <v>0.60317460317460314</v>
      </c>
      <c r="R633" s="5">
        <f>(P633*0.5+O633*0.3+Q633*0.2 + 9*(CHOOSE(MATCH(D633,{"No Toxic","Toxic"},0),0.01,1)))/2</f>
        <v>5.9600924603174601</v>
      </c>
    </row>
    <row r="634" spans="1:18" x14ac:dyDescent="0.3">
      <c r="A634" t="s">
        <v>773</v>
      </c>
      <c r="B634" t="s">
        <v>217</v>
      </c>
      <c r="C634" t="s">
        <v>581</v>
      </c>
      <c r="D634" t="s">
        <v>217</v>
      </c>
      <c r="E634" t="s">
        <v>40</v>
      </c>
      <c r="F634">
        <v>0.996</v>
      </c>
      <c r="G634" t="s">
        <v>22</v>
      </c>
      <c r="H634">
        <v>2</v>
      </c>
      <c r="I634" s="6">
        <v>2.5</v>
      </c>
      <c r="J634">
        <v>0.99464067816734314</v>
      </c>
      <c r="K634">
        <v>-2.4889999999999999</v>
      </c>
      <c r="N634">
        <f>(CHOOSE(MATCH(D634,{"No Toxic","Toxic"},0),0.01,1))*9</f>
        <v>9</v>
      </c>
      <c r="O634" s="3">
        <f>(CHOOSE(MATCH(E634,{"NEG","NEU","POS"},0),1,0.01,-1)*F634*G634 + 3)*1.5</f>
        <v>4.5</v>
      </c>
      <c r="P634" s="3">
        <f t="shared" si="18"/>
        <v>0.01</v>
      </c>
      <c r="Q634" s="5">
        <f t="shared" si="19"/>
        <v>0.01</v>
      </c>
      <c r="R634" s="5">
        <f>(P634*0.5+O634*0.3+Q634*0.2 + 9*(CHOOSE(MATCH(D634,{"No Toxic","Toxic"},0),0.01,1)))/2</f>
        <v>5.1784999999999997</v>
      </c>
    </row>
    <row r="635" spans="1:18" x14ac:dyDescent="0.3">
      <c r="A635" t="s">
        <v>774</v>
      </c>
      <c r="B635" t="s">
        <v>217</v>
      </c>
      <c r="C635" t="s">
        <v>13</v>
      </c>
      <c r="D635" t="s">
        <v>217</v>
      </c>
      <c r="E635" t="s">
        <v>15</v>
      </c>
      <c r="F635">
        <v>0.998</v>
      </c>
      <c r="G635" t="s">
        <v>18</v>
      </c>
      <c r="H635">
        <v>2</v>
      </c>
      <c r="I635" s="6">
        <v>0</v>
      </c>
      <c r="J635">
        <v>-0.5</v>
      </c>
      <c r="K635">
        <v>7.1</v>
      </c>
      <c r="N635">
        <f>(CHOOSE(MATCH(D635,{"No Toxic","Toxic"},0),0.01,1))*9</f>
        <v>9</v>
      </c>
      <c r="O635" s="3">
        <f>(CHOOSE(MATCH(E635,{"NEG","NEU","POS"},0),1,0.01,-1)*F635*G635 + 3)*1.5</f>
        <v>4.5449099999999998</v>
      </c>
      <c r="P635" s="3">
        <f t="shared" si="18"/>
        <v>6</v>
      </c>
      <c r="Q635" s="5">
        <f t="shared" si="19"/>
        <v>0.01</v>
      </c>
      <c r="R635" s="5">
        <f>(P635*0.5+O635*0.3+Q635*0.2 + 9*(CHOOSE(MATCH(D635,{"No Toxic","Toxic"},0),0.01,1)))/2</f>
        <v>6.6827364999999999</v>
      </c>
    </row>
    <row r="636" spans="1:18" x14ac:dyDescent="0.3">
      <c r="A636" t="s">
        <v>775</v>
      </c>
      <c r="B636" t="s">
        <v>217</v>
      </c>
      <c r="C636" t="s">
        <v>320</v>
      </c>
      <c r="D636" t="s">
        <v>217</v>
      </c>
      <c r="E636" t="s">
        <v>40</v>
      </c>
      <c r="F636">
        <v>0.95499999999999996</v>
      </c>
      <c r="G636" t="s">
        <v>18</v>
      </c>
      <c r="H636">
        <v>2</v>
      </c>
      <c r="I636" s="6">
        <v>2.5</v>
      </c>
      <c r="J636">
        <v>0.93278017640113831</v>
      </c>
      <c r="K636">
        <v>4.234</v>
      </c>
      <c r="N636">
        <f>(CHOOSE(MATCH(D636,{"No Toxic","Toxic"},0),0.01,1))*9</f>
        <v>9</v>
      </c>
      <c r="O636" s="3">
        <f>(CHOOSE(MATCH(E636,{"NEG","NEU","POS"},0),1,0.01,-1)*F636*G636 + 3)*1.5</f>
        <v>8.7974999999999994</v>
      </c>
      <c r="P636" s="3">
        <f t="shared" si="18"/>
        <v>6</v>
      </c>
      <c r="Q636" s="5">
        <f t="shared" si="19"/>
        <v>1.6666666666666667</v>
      </c>
      <c r="R636" s="5">
        <f>(P636*0.5+O636*0.3+Q636*0.2 + 9*(CHOOSE(MATCH(D636,{"No Toxic","Toxic"},0),0.01,1)))/2</f>
        <v>7.4862916666666663</v>
      </c>
    </row>
    <row r="637" spans="1:18" x14ac:dyDescent="0.3">
      <c r="A637" t="s">
        <v>776</v>
      </c>
      <c r="B637" t="s">
        <v>217</v>
      </c>
      <c r="C637" t="s">
        <v>777</v>
      </c>
      <c r="D637" t="s">
        <v>217</v>
      </c>
      <c r="E637" t="s">
        <v>40</v>
      </c>
      <c r="F637">
        <v>0.999</v>
      </c>
      <c r="G637" t="s">
        <v>29</v>
      </c>
      <c r="H637">
        <v>2</v>
      </c>
      <c r="I637" s="6">
        <v>2.6</v>
      </c>
      <c r="J637">
        <v>0.99859943985939026</v>
      </c>
      <c r="K637">
        <v>-0.29699999999999999</v>
      </c>
      <c r="N637">
        <f>(CHOOSE(MATCH(D637,{"No Toxic","Toxic"},0),0.01,1))*9</f>
        <v>9</v>
      </c>
      <c r="O637" s="3">
        <f>(CHOOSE(MATCH(E637,{"NEG","NEU","POS"},0),1,0.01,-1)*F637*G637 + 3)*1.5</f>
        <v>5.9984999999999999</v>
      </c>
      <c r="P637" s="3">
        <f t="shared" si="18"/>
        <v>2</v>
      </c>
      <c r="Q637" s="5">
        <f t="shared" si="19"/>
        <v>0.57777777777777783</v>
      </c>
      <c r="R637" s="5">
        <f>(P637*0.5+O637*0.3+Q637*0.2 + 9*(CHOOSE(MATCH(D637,{"No Toxic","Toxic"},0),0.01,1)))/2</f>
        <v>5.9575527777777779</v>
      </c>
    </row>
    <row r="638" spans="1:18" x14ac:dyDescent="0.3">
      <c r="A638" t="s">
        <v>778</v>
      </c>
      <c r="B638" t="s">
        <v>217</v>
      </c>
      <c r="C638" t="s">
        <v>687</v>
      </c>
      <c r="D638" t="s">
        <v>217</v>
      </c>
      <c r="E638" t="s">
        <v>15</v>
      </c>
      <c r="F638">
        <v>0.995</v>
      </c>
      <c r="G638" t="s">
        <v>22</v>
      </c>
      <c r="H638">
        <v>2</v>
      </c>
      <c r="I638" s="6">
        <v>0.1</v>
      </c>
      <c r="J638">
        <v>-0.5</v>
      </c>
      <c r="K638">
        <v>0.5</v>
      </c>
      <c r="N638">
        <f>(CHOOSE(MATCH(D638,{"No Toxic","Toxic"},0),0.01,1))*9</f>
        <v>9</v>
      </c>
      <c r="O638" s="3">
        <f>(CHOOSE(MATCH(E638,{"NEG","NEU","POS"},0),1,0.01,-1)*F638*G638 + 3)*1.5</f>
        <v>4.5</v>
      </c>
      <c r="P638" s="3">
        <f t="shared" si="18"/>
        <v>0.01</v>
      </c>
      <c r="Q638" s="5">
        <f t="shared" si="19"/>
        <v>0.01</v>
      </c>
      <c r="R638" s="5">
        <f>(P638*0.5+O638*0.3+Q638*0.2 + 9*(CHOOSE(MATCH(D638,{"No Toxic","Toxic"},0),0.01,1)))/2</f>
        <v>5.1784999999999997</v>
      </c>
    </row>
    <row r="639" spans="1:18" x14ac:dyDescent="0.3">
      <c r="A639" t="s">
        <v>779</v>
      </c>
      <c r="B639" t="s">
        <v>217</v>
      </c>
      <c r="C639" t="s">
        <v>780</v>
      </c>
      <c r="D639" t="s">
        <v>217</v>
      </c>
      <c r="E639" t="s">
        <v>15</v>
      </c>
      <c r="F639">
        <v>0.91100000000000003</v>
      </c>
      <c r="G639" t="s">
        <v>16</v>
      </c>
      <c r="H639">
        <v>1</v>
      </c>
      <c r="I639" s="6">
        <v>2.7</v>
      </c>
      <c r="J639">
        <v>-0.5</v>
      </c>
      <c r="K639">
        <v>2.7</v>
      </c>
      <c r="N639">
        <f>(CHOOSE(MATCH(D639,{"No Toxic","Toxic"},0),0.01,1))*9</f>
        <v>9</v>
      </c>
      <c r="O639" s="3">
        <f>(CHOOSE(MATCH(E639,{"NEG","NEU","POS"},0),1,0.01,-1)*F639*G639 + 3)*1.5</f>
        <v>4.5273300000000001</v>
      </c>
      <c r="P639" s="3">
        <f t="shared" si="18"/>
        <v>2</v>
      </c>
      <c r="Q639" s="5">
        <f t="shared" si="19"/>
        <v>1.2000000000000002</v>
      </c>
      <c r="R639" s="5">
        <f>(P639*0.5+O639*0.3+Q639*0.2 + 9*(CHOOSE(MATCH(D639,{"No Toxic","Toxic"},0),0.01,1)))/2</f>
        <v>5.7990995000000005</v>
      </c>
    </row>
    <row r="640" spans="1:18" x14ac:dyDescent="0.3">
      <c r="A640" t="s">
        <v>781</v>
      </c>
      <c r="B640" t="s">
        <v>217</v>
      </c>
      <c r="C640" t="s">
        <v>575</v>
      </c>
      <c r="D640" t="s">
        <v>217</v>
      </c>
      <c r="E640" t="s">
        <v>21</v>
      </c>
      <c r="F640">
        <v>0.92</v>
      </c>
      <c r="G640" t="s">
        <v>16</v>
      </c>
      <c r="H640">
        <v>2</v>
      </c>
      <c r="I640" s="6">
        <v>2.6</v>
      </c>
      <c r="J640">
        <v>-1.880002617835999</v>
      </c>
      <c r="K640">
        <v>7.66</v>
      </c>
      <c r="N640">
        <f>(CHOOSE(MATCH(D640,{"No Toxic","Toxic"},0),0.01,1))*9</f>
        <v>9</v>
      </c>
      <c r="O640" s="3">
        <f>(CHOOSE(MATCH(E640,{"NEG","NEU","POS"},0),1,0.01,-1)*F640*G640 + 3)*1.5</f>
        <v>1.7399999999999998</v>
      </c>
      <c r="P640" s="3">
        <f t="shared" si="18"/>
        <v>4</v>
      </c>
      <c r="Q640" s="5">
        <f t="shared" si="19"/>
        <v>1.1555555555555557</v>
      </c>
      <c r="R640" s="5">
        <f>(P640*0.5+O640*0.3+Q640*0.2 + 9*(CHOOSE(MATCH(D640,{"No Toxic","Toxic"},0),0.01,1)))/2</f>
        <v>5.8765555555555551</v>
      </c>
    </row>
    <row r="641" spans="1:18" x14ac:dyDescent="0.3">
      <c r="A641" t="s">
        <v>782</v>
      </c>
      <c r="B641" t="s">
        <v>217</v>
      </c>
      <c r="C641" t="s">
        <v>783</v>
      </c>
      <c r="D641" t="s">
        <v>217</v>
      </c>
      <c r="E641" t="s">
        <v>15</v>
      </c>
      <c r="F641">
        <v>0.96099999999999997</v>
      </c>
      <c r="G641" t="s">
        <v>18</v>
      </c>
      <c r="H641">
        <v>2</v>
      </c>
      <c r="I641" s="6">
        <v>2.5</v>
      </c>
      <c r="J641">
        <v>-0.5</v>
      </c>
      <c r="K641">
        <v>7.1</v>
      </c>
      <c r="N641">
        <f>(CHOOSE(MATCH(D641,{"No Toxic","Toxic"},0),0.01,1))*9</f>
        <v>9</v>
      </c>
      <c r="O641" s="3">
        <f>(CHOOSE(MATCH(E641,{"NEG","NEU","POS"},0),1,0.01,-1)*F641*G641 + 3)*1.5</f>
        <v>4.5432450000000006</v>
      </c>
      <c r="P641" s="3">
        <f t="shared" si="18"/>
        <v>6</v>
      </c>
      <c r="Q641" s="5">
        <f t="shared" si="19"/>
        <v>1.6666666666666667</v>
      </c>
      <c r="R641" s="5">
        <f>(P641*0.5+O641*0.3+Q641*0.2 + 9*(CHOOSE(MATCH(D641,{"No Toxic","Toxic"},0),0.01,1)))/2</f>
        <v>6.8481534166666664</v>
      </c>
    </row>
    <row r="642" spans="1:18" x14ac:dyDescent="0.3">
      <c r="A642" t="s">
        <v>784</v>
      </c>
      <c r="B642" t="s">
        <v>217</v>
      </c>
      <c r="C642" t="s">
        <v>657</v>
      </c>
      <c r="D642" t="s">
        <v>217</v>
      </c>
      <c r="E642" t="s">
        <v>40</v>
      </c>
      <c r="F642">
        <v>0.999</v>
      </c>
      <c r="G642" t="s">
        <v>29</v>
      </c>
      <c r="H642">
        <v>2</v>
      </c>
      <c r="I642" s="6">
        <v>2.6</v>
      </c>
      <c r="J642">
        <v>0.99899980425834656</v>
      </c>
      <c r="K642">
        <v>-0.29799999999999999</v>
      </c>
      <c r="N642">
        <f>(CHOOSE(MATCH(D642,{"No Toxic","Toxic"},0),0.01,1))*9</f>
        <v>9</v>
      </c>
      <c r="O642" s="3">
        <f>(CHOOSE(MATCH(E642,{"NEG","NEU","POS"},0),1,0.01,-1)*F642*G642 + 3)*1.5</f>
        <v>5.9984999999999999</v>
      </c>
      <c r="P642" s="3">
        <f t="shared" si="18"/>
        <v>2</v>
      </c>
      <c r="Q642" s="5">
        <f t="shared" si="19"/>
        <v>0.57777777777777783</v>
      </c>
      <c r="R642" s="5">
        <f>(P642*0.5+O642*0.3+Q642*0.2 + 9*(CHOOSE(MATCH(D642,{"No Toxic","Toxic"},0),0.01,1)))/2</f>
        <v>5.9575527777777779</v>
      </c>
    </row>
    <row r="643" spans="1:18" x14ac:dyDescent="0.3">
      <c r="A643" t="s">
        <v>785</v>
      </c>
      <c r="B643" t="s">
        <v>217</v>
      </c>
      <c r="C643" t="s">
        <v>13</v>
      </c>
      <c r="D643" t="s">
        <v>217</v>
      </c>
      <c r="E643" t="s">
        <v>40</v>
      </c>
      <c r="F643">
        <v>0.99399999999999999</v>
      </c>
      <c r="G643" t="s">
        <v>29</v>
      </c>
      <c r="H643">
        <v>1</v>
      </c>
      <c r="I643" s="6">
        <v>0</v>
      </c>
      <c r="J643">
        <v>0.99114316701889038</v>
      </c>
      <c r="K643">
        <v>-1.3819999999999999</v>
      </c>
      <c r="N643">
        <f>(CHOOSE(MATCH(D643,{"No Toxic","Toxic"},0),0.01,1))*9</f>
        <v>9</v>
      </c>
      <c r="O643" s="3">
        <f>(CHOOSE(MATCH(E643,{"NEG","NEU","POS"},0),1,0.01,-1)*F643*G643 + 3)*1.5</f>
        <v>5.9909999999999997</v>
      </c>
      <c r="P643" s="3">
        <f t="shared" ref="P643:P706" si="20">IF(G643*H643=0,0.01,G643*H643)</f>
        <v>1</v>
      </c>
      <c r="Q643" s="5">
        <f t="shared" ref="Q643:Q706" si="21">IF(I643*G643/4.5=0,0.01,I643*G643/4.5)</f>
        <v>0.01</v>
      </c>
      <c r="R643" s="5">
        <f>(P643*0.5+O643*0.3+Q643*0.2 + 9*(CHOOSE(MATCH(D643,{"No Toxic","Toxic"},0),0.01,1)))/2</f>
        <v>5.6496499999999994</v>
      </c>
    </row>
    <row r="644" spans="1:18" x14ac:dyDescent="0.3">
      <c r="A644" t="s">
        <v>786</v>
      </c>
      <c r="B644" t="s">
        <v>217</v>
      </c>
      <c r="C644" t="s">
        <v>320</v>
      </c>
      <c r="D644" t="s">
        <v>217</v>
      </c>
      <c r="E644" t="s">
        <v>15</v>
      </c>
      <c r="F644">
        <v>0.93100000000000005</v>
      </c>
      <c r="G644" t="s">
        <v>18</v>
      </c>
      <c r="H644">
        <v>2</v>
      </c>
      <c r="I644" s="6">
        <v>2.5</v>
      </c>
      <c r="J644">
        <v>-0.5</v>
      </c>
      <c r="K644">
        <v>7.1</v>
      </c>
      <c r="N644">
        <f>(CHOOSE(MATCH(D644,{"No Toxic","Toxic"},0),0.01,1))*9</f>
        <v>9</v>
      </c>
      <c r="O644" s="3">
        <f>(CHOOSE(MATCH(E644,{"NEG","NEU","POS"},0),1,0.01,-1)*F644*G644 + 3)*1.5</f>
        <v>4.5418950000000002</v>
      </c>
      <c r="P644" s="3">
        <f t="shared" si="20"/>
        <v>6</v>
      </c>
      <c r="Q644" s="5">
        <f t="shared" si="21"/>
        <v>1.6666666666666667</v>
      </c>
      <c r="R644" s="5">
        <f>(P644*0.5+O644*0.3+Q644*0.2 + 9*(CHOOSE(MATCH(D644,{"No Toxic","Toxic"},0),0.01,1)))/2</f>
        <v>6.847950916666667</v>
      </c>
    </row>
    <row r="645" spans="1:18" x14ac:dyDescent="0.3">
      <c r="A645" t="s">
        <v>787</v>
      </c>
      <c r="B645" t="s">
        <v>217</v>
      </c>
      <c r="C645" t="s">
        <v>706</v>
      </c>
      <c r="D645" t="s">
        <v>217</v>
      </c>
      <c r="E645" t="s">
        <v>15</v>
      </c>
      <c r="F645">
        <v>0.97</v>
      </c>
      <c r="G645" t="s">
        <v>18</v>
      </c>
      <c r="H645">
        <v>2</v>
      </c>
      <c r="I645" s="6">
        <v>2.5</v>
      </c>
      <c r="J645">
        <v>-0.5</v>
      </c>
      <c r="K645">
        <v>7.1</v>
      </c>
      <c r="N645">
        <f>(CHOOSE(MATCH(D645,{"No Toxic","Toxic"},0),0.01,1))*9</f>
        <v>9</v>
      </c>
      <c r="O645" s="3">
        <f>(CHOOSE(MATCH(E645,{"NEG","NEU","POS"},0),1,0.01,-1)*F645*G645 + 3)*1.5</f>
        <v>4.5436500000000004</v>
      </c>
      <c r="P645" s="3">
        <f t="shared" si="20"/>
        <v>6</v>
      </c>
      <c r="Q645" s="5">
        <f t="shared" si="21"/>
        <v>1.6666666666666667</v>
      </c>
      <c r="R645" s="5">
        <f>(P645*0.5+O645*0.3+Q645*0.2 + 9*(CHOOSE(MATCH(D645,{"No Toxic","Toxic"},0),0.01,1)))/2</f>
        <v>6.8482141666666667</v>
      </c>
    </row>
    <row r="646" spans="1:18" x14ac:dyDescent="0.3">
      <c r="A646" t="s">
        <v>788</v>
      </c>
      <c r="B646" t="s">
        <v>217</v>
      </c>
      <c r="C646" t="s">
        <v>290</v>
      </c>
      <c r="D646" t="s">
        <v>217</v>
      </c>
      <c r="E646" t="s">
        <v>40</v>
      </c>
      <c r="F646">
        <v>0.998</v>
      </c>
      <c r="G646" t="s">
        <v>29</v>
      </c>
      <c r="H646">
        <v>2</v>
      </c>
      <c r="I646" s="6">
        <v>0.7142857142857143</v>
      </c>
      <c r="J646">
        <v>0.99680003523826599</v>
      </c>
      <c r="K646">
        <v>-0.29399999999999998</v>
      </c>
      <c r="N646">
        <f>(CHOOSE(MATCH(D646,{"No Toxic","Toxic"},0),0.01,1))*9</f>
        <v>9</v>
      </c>
      <c r="O646" s="3">
        <f>(CHOOSE(MATCH(E646,{"NEG","NEU","POS"},0),1,0.01,-1)*F646*G646 + 3)*1.5</f>
        <v>5.9969999999999999</v>
      </c>
      <c r="P646" s="3">
        <f t="shared" si="20"/>
        <v>2</v>
      </c>
      <c r="Q646" s="5">
        <f t="shared" si="21"/>
        <v>0.15873015873015872</v>
      </c>
      <c r="R646" s="5">
        <f>(P646*0.5+O646*0.3+Q646*0.2 + 9*(CHOOSE(MATCH(D646,{"No Toxic","Toxic"},0),0.01,1)))/2</f>
        <v>5.9154230158730154</v>
      </c>
    </row>
    <row r="647" spans="1:18" x14ac:dyDescent="0.3">
      <c r="A647" t="s">
        <v>789</v>
      </c>
      <c r="B647" t="s">
        <v>217</v>
      </c>
      <c r="C647" t="s">
        <v>581</v>
      </c>
      <c r="D647" t="s">
        <v>217</v>
      </c>
      <c r="E647" t="s">
        <v>21</v>
      </c>
      <c r="F647">
        <v>0.77500000000000002</v>
      </c>
      <c r="G647" t="s">
        <v>29</v>
      </c>
      <c r="H647">
        <v>2</v>
      </c>
      <c r="I647" s="6">
        <v>2.5</v>
      </c>
      <c r="J647">
        <v>-1.6618737578392031</v>
      </c>
      <c r="K647">
        <v>5.024</v>
      </c>
      <c r="N647">
        <f>(CHOOSE(MATCH(D647,{"No Toxic","Toxic"},0),0.01,1))*9</f>
        <v>9</v>
      </c>
      <c r="O647" s="3">
        <f>(CHOOSE(MATCH(E647,{"NEG","NEU","POS"},0),1,0.01,-1)*F647*G647 + 3)*1.5</f>
        <v>3.3375000000000004</v>
      </c>
      <c r="P647" s="3">
        <f t="shared" si="20"/>
        <v>2</v>
      </c>
      <c r="Q647" s="5">
        <f t="shared" si="21"/>
        <v>0.55555555555555558</v>
      </c>
      <c r="R647" s="5">
        <f>(P647*0.5+O647*0.3+Q647*0.2 + 9*(CHOOSE(MATCH(D647,{"No Toxic","Toxic"},0),0.01,1)))/2</f>
        <v>5.5561805555555557</v>
      </c>
    </row>
    <row r="648" spans="1:18" x14ac:dyDescent="0.3">
      <c r="A648" t="s">
        <v>790</v>
      </c>
      <c r="B648" t="s">
        <v>217</v>
      </c>
      <c r="C648" t="s">
        <v>791</v>
      </c>
      <c r="D648" t="s">
        <v>217</v>
      </c>
      <c r="E648" t="s">
        <v>40</v>
      </c>
      <c r="F648">
        <v>0.998</v>
      </c>
      <c r="G648" t="s">
        <v>16</v>
      </c>
      <c r="H648">
        <v>2</v>
      </c>
      <c r="I648" s="6">
        <v>3.6</v>
      </c>
      <c r="J648">
        <v>0.9975738525390625</v>
      </c>
      <c r="K648">
        <v>1.905</v>
      </c>
      <c r="N648">
        <f>(CHOOSE(MATCH(D648,{"No Toxic","Toxic"},0),0.01,1))*9</f>
        <v>9</v>
      </c>
      <c r="O648" s="3">
        <f>(CHOOSE(MATCH(E648,{"NEG","NEU","POS"},0),1,0.01,-1)*F648*G648 + 3)*1.5</f>
        <v>7.4940000000000007</v>
      </c>
      <c r="P648" s="3">
        <f t="shared" si="20"/>
        <v>4</v>
      </c>
      <c r="Q648" s="5">
        <f t="shared" si="21"/>
        <v>1.6</v>
      </c>
      <c r="R648" s="5">
        <f>(P648*0.5+O648*0.3+Q648*0.2 + 9*(CHOOSE(MATCH(D648,{"No Toxic","Toxic"},0),0.01,1)))/2</f>
        <v>6.7841000000000005</v>
      </c>
    </row>
    <row r="649" spans="1:18" x14ac:dyDescent="0.3">
      <c r="A649" t="s">
        <v>792</v>
      </c>
      <c r="B649" t="s">
        <v>217</v>
      </c>
      <c r="C649" t="s">
        <v>793</v>
      </c>
      <c r="D649" t="s">
        <v>217</v>
      </c>
      <c r="E649" t="s">
        <v>40</v>
      </c>
      <c r="F649">
        <v>0.77700000000000002</v>
      </c>
      <c r="G649" t="s">
        <v>18</v>
      </c>
      <c r="H649">
        <v>1</v>
      </c>
      <c r="I649" s="6">
        <v>5.1999999999999993</v>
      </c>
      <c r="J649">
        <v>0.66587856411933899</v>
      </c>
      <c r="K649">
        <v>1.468</v>
      </c>
      <c r="N649">
        <f>(CHOOSE(MATCH(D649,{"No Toxic","Toxic"},0),0.01,1))*9</f>
        <v>9</v>
      </c>
      <c r="O649" s="3">
        <f>(CHOOSE(MATCH(E649,{"NEG","NEU","POS"},0),1,0.01,-1)*F649*G649 + 3)*1.5</f>
        <v>7.9964999999999993</v>
      </c>
      <c r="P649" s="3">
        <f t="shared" si="20"/>
        <v>3</v>
      </c>
      <c r="Q649" s="5">
        <f t="shared" si="21"/>
        <v>3.4666666666666663</v>
      </c>
      <c r="R649" s="5">
        <f>(P649*0.5+O649*0.3+Q649*0.2 + 9*(CHOOSE(MATCH(D649,{"No Toxic","Toxic"},0),0.01,1)))/2</f>
        <v>6.7961416666666663</v>
      </c>
    </row>
    <row r="650" spans="1:18" x14ac:dyDescent="0.3">
      <c r="A650" t="s">
        <v>794</v>
      </c>
      <c r="B650" t="s">
        <v>217</v>
      </c>
      <c r="C650" t="s">
        <v>795</v>
      </c>
      <c r="D650" t="s">
        <v>217</v>
      </c>
      <c r="E650" t="s">
        <v>40</v>
      </c>
      <c r="F650">
        <v>0.999</v>
      </c>
      <c r="G650" t="s">
        <v>29</v>
      </c>
      <c r="H650">
        <v>1</v>
      </c>
      <c r="I650" s="6">
        <v>1.666666666666667</v>
      </c>
      <c r="J650">
        <v>0.99903896450996399</v>
      </c>
      <c r="K650">
        <v>-1.3979999999999999</v>
      </c>
      <c r="N650">
        <f>(CHOOSE(MATCH(D650,{"No Toxic","Toxic"},0),0.01,1))*9</f>
        <v>9</v>
      </c>
      <c r="O650" s="3">
        <f>(CHOOSE(MATCH(E650,{"NEG","NEU","POS"},0),1,0.01,-1)*F650*G650 + 3)*1.5</f>
        <v>5.9984999999999999</v>
      </c>
      <c r="P650" s="3">
        <f t="shared" si="20"/>
        <v>1</v>
      </c>
      <c r="Q650" s="5">
        <f t="shared" si="21"/>
        <v>0.37037037037037046</v>
      </c>
      <c r="R650" s="5">
        <f>(P650*0.5+O650*0.3+Q650*0.2 + 9*(CHOOSE(MATCH(D650,{"No Toxic","Toxic"},0),0.01,1)))/2</f>
        <v>5.6868120370370372</v>
      </c>
    </row>
    <row r="651" spans="1:18" x14ac:dyDescent="0.3">
      <c r="A651" t="s">
        <v>796</v>
      </c>
      <c r="B651" t="s">
        <v>217</v>
      </c>
      <c r="C651" t="s">
        <v>797</v>
      </c>
      <c r="D651" t="s">
        <v>217</v>
      </c>
      <c r="E651" t="s">
        <v>40</v>
      </c>
      <c r="F651">
        <v>0.999</v>
      </c>
      <c r="G651" t="s">
        <v>29</v>
      </c>
      <c r="H651">
        <v>2</v>
      </c>
      <c r="I651" s="6">
        <v>5.0999999999999996</v>
      </c>
      <c r="J651">
        <v>0.99862116575241089</v>
      </c>
      <c r="K651">
        <v>-0.29699999999999999</v>
      </c>
      <c r="N651">
        <f>(CHOOSE(MATCH(D651,{"No Toxic","Toxic"},0),0.01,1))*9</f>
        <v>9</v>
      </c>
      <c r="O651" s="3">
        <f>(CHOOSE(MATCH(E651,{"NEG","NEU","POS"},0),1,0.01,-1)*F651*G651 + 3)*1.5</f>
        <v>5.9984999999999999</v>
      </c>
      <c r="P651" s="3">
        <f t="shared" si="20"/>
        <v>2</v>
      </c>
      <c r="Q651" s="5">
        <f t="shared" si="21"/>
        <v>1.1333333333333333</v>
      </c>
      <c r="R651" s="5">
        <f>(P651*0.5+O651*0.3+Q651*0.2 + 9*(CHOOSE(MATCH(D651,{"No Toxic","Toxic"},0),0.01,1)))/2</f>
        <v>6.0131083333333333</v>
      </c>
    </row>
    <row r="652" spans="1:18" x14ac:dyDescent="0.3">
      <c r="A652" t="s">
        <v>798</v>
      </c>
      <c r="B652" t="s">
        <v>217</v>
      </c>
      <c r="C652" t="s">
        <v>799</v>
      </c>
      <c r="D652" t="s">
        <v>217</v>
      </c>
      <c r="E652" t="s">
        <v>40</v>
      </c>
      <c r="F652">
        <v>0.999</v>
      </c>
      <c r="G652" t="s">
        <v>16</v>
      </c>
      <c r="H652">
        <v>2</v>
      </c>
      <c r="I652" s="6">
        <v>2.714285714285714</v>
      </c>
      <c r="J652">
        <v>0.99890127778053284</v>
      </c>
      <c r="K652">
        <v>1.9019999999999999</v>
      </c>
      <c r="N652">
        <f>(CHOOSE(MATCH(D652,{"No Toxic","Toxic"},0),0.01,1))*9</f>
        <v>9</v>
      </c>
      <c r="O652" s="3">
        <f>(CHOOSE(MATCH(E652,{"NEG","NEU","POS"},0),1,0.01,-1)*F652*G652 + 3)*1.5</f>
        <v>7.4969999999999999</v>
      </c>
      <c r="P652" s="3">
        <f t="shared" si="20"/>
        <v>4</v>
      </c>
      <c r="Q652" s="5">
        <f t="shared" si="21"/>
        <v>1.2063492063492063</v>
      </c>
      <c r="R652" s="5">
        <f>(P652*0.5+O652*0.3+Q652*0.2 + 9*(CHOOSE(MATCH(D652,{"No Toxic","Toxic"},0),0.01,1)))/2</f>
        <v>6.7451849206349213</v>
      </c>
    </row>
    <row r="653" spans="1:18" x14ac:dyDescent="0.3">
      <c r="A653" t="s">
        <v>800</v>
      </c>
      <c r="B653" t="s">
        <v>217</v>
      </c>
      <c r="C653" t="s">
        <v>801</v>
      </c>
      <c r="D653" t="s">
        <v>217</v>
      </c>
      <c r="E653" t="s">
        <v>40</v>
      </c>
      <c r="F653">
        <v>0.999</v>
      </c>
      <c r="G653" t="s">
        <v>18</v>
      </c>
      <c r="H653">
        <v>2</v>
      </c>
      <c r="I653" s="6">
        <v>0.7142857142857143</v>
      </c>
      <c r="J653">
        <v>0.99878469109535217</v>
      </c>
      <c r="K653">
        <v>4.1020000000000003</v>
      </c>
      <c r="N653">
        <f>(CHOOSE(MATCH(D653,{"No Toxic","Toxic"},0),0.01,1))*9</f>
        <v>9</v>
      </c>
      <c r="O653" s="3">
        <f>(CHOOSE(MATCH(E653,{"NEG","NEU","POS"},0),1,0.01,-1)*F653*G653 + 3)*1.5</f>
        <v>8.9954999999999998</v>
      </c>
      <c r="P653" s="3">
        <f t="shared" si="20"/>
        <v>6</v>
      </c>
      <c r="Q653" s="5">
        <f t="shared" si="21"/>
        <v>0.47619047619047616</v>
      </c>
      <c r="R653" s="5">
        <f>(P653*0.5+O653*0.3+Q653*0.2 + 9*(CHOOSE(MATCH(D653,{"No Toxic","Toxic"},0),0.01,1)))/2</f>
        <v>7.3969440476190478</v>
      </c>
    </row>
    <row r="654" spans="1:18" x14ac:dyDescent="0.3">
      <c r="A654" t="s">
        <v>802</v>
      </c>
      <c r="B654" t="s">
        <v>217</v>
      </c>
      <c r="C654" t="s">
        <v>628</v>
      </c>
      <c r="D654" t="s">
        <v>217</v>
      </c>
      <c r="E654" t="s">
        <v>40</v>
      </c>
      <c r="F654">
        <v>0.999</v>
      </c>
      <c r="G654" t="s">
        <v>18</v>
      </c>
      <c r="H654">
        <v>2</v>
      </c>
      <c r="I654" s="6">
        <v>2.6</v>
      </c>
      <c r="J654">
        <v>0.99869170784950256</v>
      </c>
      <c r="K654">
        <v>4.1029999999999998</v>
      </c>
      <c r="N654">
        <f>(CHOOSE(MATCH(D654,{"No Toxic","Toxic"},0),0.01,1))*9</f>
        <v>9</v>
      </c>
      <c r="O654" s="3">
        <f>(CHOOSE(MATCH(E654,{"NEG","NEU","POS"},0),1,0.01,-1)*F654*G654 + 3)*1.5</f>
        <v>8.9954999999999998</v>
      </c>
      <c r="P654" s="3">
        <f t="shared" si="20"/>
        <v>6</v>
      </c>
      <c r="Q654" s="5">
        <f t="shared" si="21"/>
        <v>1.7333333333333334</v>
      </c>
      <c r="R654" s="5">
        <f>(P654*0.5+O654*0.3+Q654*0.2 + 9*(CHOOSE(MATCH(D654,{"No Toxic","Toxic"},0),0.01,1)))/2</f>
        <v>7.5226583333333332</v>
      </c>
    </row>
    <row r="655" spans="1:18" x14ac:dyDescent="0.3">
      <c r="A655" t="s">
        <v>803</v>
      </c>
      <c r="B655" t="s">
        <v>217</v>
      </c>
      <c r="C655" t="s">
        <v>290</v>
      </c>
      <c r="D655" t="s">
        <v>217</v>
      </c>
      <c r="E655" t="s">
        <v>40</v>
      </c>
      <c r="F655">
        <v>0.998</v>
      </c>
      <c r="G655" t="s">
        <v>29</v>
      </c>
      <c r="H655">
        <v>2</v>
      </c>
      <c r="I655" s="6">
        <v>0.7142857142857143</v>
      </c>
      <c r="J655">
        <v>0.99758878350257874</v>
      </c>
      <c r="K655">
        <v>-0.29499999999999998</v>
      </c>
      <c r="N655">
        <f>(CHOOSE(MATCH(D655,{"No Toxic","Toxic"},0),0.01,1))*9</f>
        <v>9</v>
      </c>
      <c r="O655" s="3">
        <f>(CHOOSE(MATCH(E655,{"NEG","NEU","POS"},0),1,0.01,-1)*F655*G655 + 3)*1.5</f>
        <v>5.9969999999999999</v>
      </c>
      <c r="P655" s="3">
        <f t="shared" si="20"/>
        <v>2</v>
      </c>
      <c r="Q655" s="5">
        <f t="shared" si="21"/>
        <v>0.15873015873015872</v>
      </c>
      <c r="R655" s="5">
        <f>(P655*0.5+O655*0.3+Q655*0.2 + 9*(CHOOSE(MATCH(D655,{"No Toxic","Toxic"},0),0.01,1)))/2</f>
        <v>5.9154230158730154</v>
      </c>
    </row>
    <row r="656" spans="1:18" x14ac:dyDescent="0.3">
      <c r="A656" t="s">
        <v>804</v>
      </c>
      <c r="B656" t="s">
        <v>217</v>
      </c>
      <c r="C656" t="s">
        <v>581</v>
      </c>
      <c r="D656" t="s">
        <v>217</v>
      </c>
      <c r="E656" t="s">
        <v>40</v>
      </c>
      <c r="F656">
        <v>0.999</v>
      </c>
      <c r="G656" t="s">
        <v>29</v>
      </c>
      <c r="H656">
        <v>2</v>
      </c>
      <c r="I656" s="6">
        <v>2.5</v>
      </c>
      <c r="J656">
        <v>0.99847123026847839</v>
      </c>
      <c r="K656">
        <v>-0.29699999999999999</v>
      </c>
      <c r="N656">
        <f>(CHOOSE(MATCH(D656,{"No Toxic","Toxic"},0),0.01,1))*9</f>
        <v>9</v>
      </c>
      <c r="O656" s="3">
        <f>(CHOOSE(MATCH(E656,{"NEG","NEU","POS"},0),1,0.01,-1)*F656*G656 + 3)*1.5</f>
        <v>5.9984999999999999</v>
      </c>
      <c r="P656" s="3">
        <f t="shared" si="20"/>
        <v>2</v>
      </c>
      <c r="Q656" s="5">
        <f t="shared" si="21"/>
        <v>0.55555555555555558</v>
      </c>
      <c r="R656" s="5">
        <f>(P656*0.5+O656*0.3+Q656*0.2 + 9*(CHOOSE(MATCH(D656,{"No Toxic","Toxic"},0),0.01,1)))/2</f>
        <v>5.9553305555555553</v>
      </c>
    </row>
    <row r="657" spans="1:18" x14ac:dyDescent="0.3">
      <c r="A657" t="s">
        <v>805</v>
      </c>
      <c r="B657" t="s">
        <v>217</v>
      </c>
      <c r="C657" t="s">
        <v>320</v>
      </c>
      <c r="D657" t="s">
        <v>217</v>
      </c>
      <c r="E657" t="s">
        <v>21</v>
      </c>
      <c r="F657">
        <v>0.997</v>
      </c>
      <c r="G657" t="s">
        <v>18</v>
      </c>
      <c r="H657">
        <v>0</v>
      </c>
      <c r="I657" s="6">
        <v>2.5</v>
      </c>
      <c r="J657">
        <v>-1.9954681396484379</v>
      </c>
      <c r="K657">
        <v>3.4910000000000001</v>
      </c>
      <c r="N657">
        <f>(CHOOSE(MATCH(D657,{"No Toxic","Toxic"},0),0.01,1))*9</f>
        <v>9</v>
      </c>
      <c r="O657" s="3">
        <f>(CHOOSE(MATCH(E657,{"NEG","NEU","POS"},0),1,0.01,-1)*F657*G657 + 3)*1.5</f>
        <v>1.3499999999999845E-2</v>
      </c>
      <c r="P657" s="3">
        <f t="shared" si="20"/>
        <v>0.01</v>
      </c>
      <c r="Q657" s="5">
        <f t="shared" si="21"/>
        <v>1.6666666666666667</v>
      </c>
      <c r="R657" s="5">
        <f>(P657*0.5+O657*0.3+Q657*0.2 + 9*(CHOOSE(MATCH(D657,{"No Toxic","Toxic"},0),0.01,1)))/2</f>
        <v>4.6711916666666671</v>
      </c>
    </row>
    <row r="658" spans="1:18" x14ac:dyDescent="0.3">
      <c r="A658" t="s">
        <v>806</v>
      </c>
      <c r="B658" t="s">
        <v>217</v>
      </c>
      <c r="C658" t="s">
        <v>807</v>
      </c>
      <c r="D658" t="s">
        <v>217</v>
      </c>
      <c r="E658" t="s">
        <v>40</v>
      </c>
      <c r="F658">
        <v>0.995</v>
      </c>
      <c r="G658" t="s">
        <v>18</v>
      </c>
      <c r="H658">
        <v>2</v>
      </c>
      <c r="I658" s="6">
        <v>3.95</v>
      </c>
      <c r="J658">
        <v>0.99208337068557739</v>
      </c>
      <c r="K658">
        <v>4.1159999999999997</v>
      </c>
      <c r="N658">
        <f>(CHOOSE(MATCH(D658,{"No Toxic","Toxic"},0),0.01,1))*9</f>
        <v>9</v>
      </c>
      <c r="O658" s="3">
        <f>(CHOOSE(MATCH(E658,{"NEG","NEU","POS"},0),1,0.01,-1)*F658*G658 + 3)*1.5</f>
        <v>8.9774999999999991</v>
      </c>
      <c r="P658" s="3">
        <f t="shared" si="20"/>
        <v>6</v>
      </c>
      <c r="Q658" s="5">
        <f t="shared" si="21"/>
        <v>2.6333333333333337</v>
      </c>
      <c r="R658" s="5">
        <f>(P658*0.5+O658*0.3+Q658*0.2 + 9*(CHOOSE(MATCH(D658,{"No Toxic","Toxic"},0),0.01,1)))/2</f>
        <v>7.6099583333333332</v>
      </c>
    </row>
    <row r="659" spans="1:18" x14ac:dyDescent="0.3">
      <c r="A659" t="s">
        <v>808</v>
      </c>
      <c r="B659" t="s">
        <v>217</v>
      </c>
      <c r="C659" t="s">
        <v>809</v>
      </c>
      <c r="D659" t="s">
        <v>217</v>
      </c>
      <c r="E659" t="s">
        <v>40</v>
      </c>
      <c r="F659">
        <v>0.998</v>
      </c>
      <c r="G659" t="s">
        <v>22</v>
      </c>
      <c r="H659">
        <v>2</v>
      </c>
      <c r="I659" s="6">
        <v>3.85</v>
      </c>
      <c r="J659">
        <v>0.99645930528640747</v>
      </c>
      <c r="K659">
        <v>-2.4929999999999999</v>
      </c>
      <c r="N659">
        <f>(CHOOSE(MATCH(D659,{"No Toxic","Toxic"},0),0.01,1))*9</f>
        <v>9</v>
      </c>
      <c r="O659" s="3">
        <f>(CHOOSE(MATCH(E659,{"NEG","NEU","POS"},0),1,0.01,-1)*F659*G659 + 3)*1.5</f>
        <v>4.5</v>
      </c>
      <c r="P659" s="3">
        <f t="shared" si="20"/>
        <v>0.01</v>
      </c>
      <c r="Q659" s="5">
        <f t="shared" si="21"/>
        <v>0.01</v>
      </c>
      <c r="R659" s="5">
        <f>(P659*0.5+O659*0.3+Q659*0.2 + 9*(CHOOSE(MATCH(D659,{"No Toxic","Toxic"},0),0.01,1)))/2</f>
        <v>5.1784999999999997</v>
      </c>
    </row>
    <row r="660" spans="1:18" x14ac:dyDescent="0.3">
      <c r="A660" t="s">
        <v>810</v>
      </c>
      <c r="B660" t="s">
        <v>217</v>
      </c>
      <c r="C660" t="s">
        <v>24</v>
      </c>
      <c r="D660" t="s">
        <v>217</v>
      </c>
      <c r="E660" t="s">
        <v>15</v>
      </c>
      <c r="F660">
        <v>0.876</v>
      </c>
      <c r="G660" t="s">
        <v>18</v>
      </c>
      <c r="H660">
        <v>2</v>
      </c>
      <c r="I660" s="6">
        <v>0.1</v>
      </c>
      <c r="J660">
        <v>-0.5</v>
      </c>
      <c r="K660">
        <v>7.1</v>
      </c>
      <c r="N660">
        <f>(CHOOSE(MATCH(D660,{"No Toxic","Toxic"},0),0.01,1))*9</f>
        <v>9</v>
      </c>
      <c r="O660" s="3">
        <f>(CHOOSE(MATCH(E660,{"NEG","NEU","POS"},0),1,0.01,-1)*F660*G660 + 3)*1.5</f>
        <v>4.5394199999999998</v>
      </c>
      <c r="P660" s="3">
        <f t="shared" si="20"/>
        <v>6</v>
      </c>
      <c r="Q660" s="5">
        <f t="shared" si="21"/>
        <v>6.666666666666668E-2</v>
      </c>
      <c r="R660" s="5">
        <f>(P660*0.5+O660*0.3+Q660*0.2 + 9*(CHOOSE(MATCH(D660,{"No Toxic","Toxic"},0),0.01,1)))/2</f>
        <v>6.6875796666666663</v>
      </c>
    </row>
    <row r="661" spans="1:18" x14ac:dyDescent="0.3">
      <c r="A661" t="s">
        <v>811</v>
      </c>
      <c r="B661" t="s">
        <v>217</v>
      </c>
      <c r="C661" t="s">
        <v>581</v>
      </c>
      <c r="D661" t="s">
        <v>217</v>
      </c>
      <c r="E661" t="s">
        <v>40</v>
      </c>
      <c r="F661">
        <v>0.999</v>
      </c>
      <c r="G661" t="s">
        <v>16</v>
      </c>
      <c r="H661">
        <v>2</v>
      </c>
      <c r="I661" s="6">
        <v>2.5</v>
      </c>
      <c r="J661">
        <v>0.99903663992881775</v>
      </c>
      <c r="K661">
        <v>1.9019999999999999</v>
      </c>
      <c r="N661">
        <f>(CHOOSE(MATCH(D661,{"No Toxic","Toxic"},0),0.01,1))*9</f>
        <v>9</v>
      </c>
      <c r="O661" s="3">
        <f>(CHOOSE(MATCH(E661,{"NEG","NEU","POS"},0),1,0.01,-1)*F661*G661 + 3)*1.5</f>
        <v>7.4969999999999999</v>
      </c>
      <c r="P661" s="3">
        <f t="shared" si="20"/>
        <v>4</v>
      </c>
      <c r="Q661" s="5">
        <f t="shared" si="21"/>
        <v>1.1111111111111112</v>
      </c>
      <c r="R661" s="5">
        <f>(P661*0.5+O661*0.3+Q661*0.2 + 9*(CHOOSE(MATCH(D661,{"No Toxic","Toxic"},0),0.01,1)))/2</f>
        <v>6.7356611111111118</v>
      </c>
    </row>
    <row r="662" spans="1:18" x14ac:dyDescent="0.3">
      <c r="A662" t="s">
        <v>812</v>
      </c>
      <c r="B662" t="s">
        <v>217</v>
      </c>
      <c r="C662" t="s">
        <v>813</v>
      </c>
      <c r="D662" t="s">
        <v>217</v>
      </c>
      <c r="E662" t="s">
        <v>40</v>
      </c>
      <c r="F662">
        <v>0.999</v>
      </c>
      <c r="G662" t="s">
        <v>16</v>
      </c>
      <c r="H662">
        <v>2</v>
      </c>
      <c r="I662" s="6">
        <v>1.25</v>
      </c>
      <c r="J662">
        <v>0.99847069382667542</v>
      </c>
      <c r="K662">
        <v>1.903</v>
      </c>
      <c r="N662">
        <f>(CHOOSE(MATCH(D662,{"No Toxic","Toxic"},0),0.01,1))*9</f>
        <v>9</v>
      </c>
      <c r="O662" s="3">
        <f>(CHOOSE(MATCH(E662,{"NEG","NEU","POS"},0),1,0.01,-1)*F662*G662 + 3)*1.5</f>
        <v>7.4969999999999999</v>
      </c>
      <c r="P662" s="3">
        <f t="shared" si="20"/>
        <v>4</v>
      </c>
      <c r="Q662" s="5">
        <f t="shared" si="21"/>
        <v>0.55555555555555558</v>
      </c>
      <c r="R662" s="5">
        <f>(P662*0.5+O662*0.3+Q662*0.2 + 9*(CHOOSE(MATCH(D662,{"No Toxic","Toxic"},0),0.01,1)))/2</f>
        <v>6.6801055555555555</v>
      </c>
    </row>
    <row r="663" spans="1:18" x14ac:dyDescent="0.3">
      <c r="A663" t="s">
        <v>814</v>
      </c>
      <c r="B663" t="s">
        <v>217</v>
      </c>
      <c r="C663" t="s">
        <v>815</v>
      </c>
      <c r="D663" t="s">
        <v>217</v>
      </c>
      <c r="E663" t="s">
        <v>40</v>
      </c>
      <c r="F663">
        <v>0.999</v>
      </c>
      <c r="G663" t="s">
        <v>29</v>
      </c>
      <c r="H663">
        <v>2</v>
      </c>
      <c r="I663" s="6">
        <v>4.4642857142857144</v>
      </c>
      <c r="J663">
        <v>0.99898397922515869</v>
      </c>
      <c r="K663">
        <v>-0.29799999999999999</v>
      </c>
      <c r="N663">
        <f>(CHOOSE(MATCH(D663,{"No Toxic","Toxic"},0),0.01,1))*9</f>
        <v>9</v>
      </c>
      <c r="O663" s="3">
        <f>(CHOOSE(MATCH(E663,{"NEG","NEU","POS"},0),1,0.01,-1)*F663*G663 + 3)*1.5</f>
        <v>5.9984999999999999</v>
      </c>
      <c r="P663" s="3">
        <f t="shared" si="20"/>
        <v>2</v>
      </c>
      <c r="Q663" s="5">
        <f t="shared" si="21"/>
        <v>0.99206349206349209</v>
      </c>
      <c r="R663" s="5">
        <f>(P663*0.5+O663*0.3+Q663*0.2 + 9*(CHOOSE(MATCH(D663,{"No Toxic","Toxic"},0),0.01,1)))/2</f>
        <v>5.9989813492063497</v>
      </c>
    </row>
    <row r="664" spans="1:18" x14ac:dyDescent="0.3">
      <c r="A664" t="s">
        <v>816</v>
      </c>
      <c r="B664" t="s">
        <v>217</v>
      </c>
      <c r="C664" t="s">
        <v>817</v>
      </c>
      <c r="D664" t="s">
        <v>217</v>
      </c>
      <c r="E664" t="s">
        <v>40</v>
      </c>
      <c r="F664">
        <v>0.999</v>
      </c>
      <c r="G664" t="s">
        <v>18</v>
      </c>
      <c r="H664">
        <v>2</v>
      </c>
      <c r="I664" s="6">
        <v>7.25</v>
      </c>
      <c r="J664">
        <v>0.99894946813583374</v>
      </c>
      <c r="K664">
        <v>4.1020000000000003</v>
      </c>
      <c r="N664">
        <f>(CHOOSE(MATCH(D664,{"No Toxic","Toxic"},0),0.01,1))*9</f>
        <v>9</v>
      </c>
      <c r="O664" s="3">
        <f>(CHOOSE(MATCH(E664,{"NEG","NEU","POS"},0),1,0.01,-1)*F664*G664 + 3)*1.5</f>
        <v>8.9954999999999998</v>
      </c>
      <c r="P664" s="3">
        <f t="shared" si="20"/>
        <v>6</v>
      </c>
      <c r="Q664" s="5">
        <f t="shared" si="21"/>
        <v>4.833333333333333</v>
      </c>
      <c r="R664" s="5">
        <f>(P664*0.5+O664*0.3+Q664*0.2 + 9*(CHOOSE(MATCH(D664,{"No Toxic","Toxic"},0),0.01,1)))/2</f>
        <v>7.8326583333333328</v>
      </c>
    </row>
    <row r="665" spans="1:18" x14ac:dyDescent="0.3">
      <c r="A665" t="s">
        <v>818</v>
      </c>
      <c r="B665" t="s">
        <v>217</v>
      </c>
      <c r="C665" t="s">
        <v>819</v>
      </c>
      <c r="D665" t="s">
        <v>217</v>
      </c>
      <c r="E665" t="s">
        <v>40</v>
      </c>
      <c r="F665">
        <v>0.999</v>
      </c>
      <c r="G665" t="s">
        <v>16</v>
      </c>
      <c r="H665">
        <v>2</v>
      </c>
      <c r="I665" s="6">
        <v>1.964285714285714</v>
      </c>
      <c r="J665">
        <v>0.99794542789459229</v>
      </c>
      <c r="K665">
        <v>1.9039999999999999</v>
      </c>
      <c r="N665">
        <f>(CHOOSE(MATCH(D665,{"No Toxic","Toxic"},0),0.01,1))*9</f>
        <v>9</v>
      </c>
      <c r="O665" s="3">
        <f>(CHOOSE(MATCH(E665,{"NEG","NEU","POS"},0),1,0.01,-1)*F665*G665 + 3)*1.5</f>
        <v>7.4969999999999999</v>
      </c>
      <c r="P665" s="3">
        <f t="shared" si="20"/>
        <v>4</v>
      </c>
      <c r="Q665" s="5">
        <f t="shared" si="21"/>
        <v>0.87301587301587291</v>
      </c>
      <c r="R665" s="5">
        <f>(P665*0.5+O665*0.3+Q665*0.2 + 9*(CHOOSE(MATCH(D665,{"No Toxic","Toxic"},0),0.01,1)))/2</f>
        <v>6.711851587301588</v>
      </c>
    </row>
    <row r="666" spans="1:18" x14ac:dyDescent="0.3">
      <c r="A666" t="s">
        <v>820</v>
      </c>
      <c r="B666" t="s">
        <v>217</v>
      </c>
      <c r="C666" t="s">
        <v>821</v>
      </c>
      <c r="D666" t="s">
        <v>217</v>
      </c>
      <c r="E666" t="s">
        <v>40</v>
      </c>
      <c r="F666">
        <v>0.999</v>
      </c>
      <c r="G666" t="s">
        <v>29</v>
      </c>
      <c r="H666">
        <v>2</v>
      </c>
      <c r="I666" s="6">
        <v>3.85</v>
      </c>
      <c r="J666">
        <v>0.99900588393211365</v>
      </c>
      <c r="K666">
        <v>-0.29799999999999999</v>
      </c>
      <c r="N666">
        <f>(CHOOSE(MATCH(D666,{"No Toxic","Toxic"},0),0.01,1))*9</f>
        <v>9</v>
      </c>
      <c r="O666" s="3">
        <f>(CHOOSE(MATCH(E666,{"NEG","NEU","POS"},0),1,0.01,-1)*F666*G666 + 3)*1.5</f>
        <v>5.9984999999999999</v>
      </c>
      <c r="P666" s="3">
        <f t="shared" si="20"/>
        <v>2</v>
      </c>
      <c r="Q666" s="5">
        <f t="shared" si="21"/>
        <v>0.85555555555555562</v>
      </c>
      <c r="R666" s="5">
        <f>(P666*0.5+O666*0.3+Q666*0.2 + 9*(CHOOSE(MATCH(D666,{"No Toxic","Toxic"},0),0.01,1)))/2</f>
        <v>5.9853305555555556</v>
      </c>
    </row>
    <row r="667" spans="1:18" x14ac:dyDescent="0.3">
      <c r="A667" t="s">
        <v>822</v>
      </c>
      <c r="B667" t="s">
        <v>217</v>
      </c>
      <c r="C667" t="s">
        <v>568</v>
      </c>
      <c r="D667" t="s">
        <v>217</v>
      </c>
      <c r="E667" t="s">
        <v>40</v>
      </c>
      <c r="F667">
        <v>0.999</v>
      </c>
      <c r="G667" t="s">
        <v>29</v>
      </c>
      <c r="H667">
        <v>2</v>
      </c>
      <c r="I667" s="6">
        <v>1</v>
      </c>
      <c r="J667">
        <v>0.9989778995513916</v>
      </c>
      <c r="K667">
        <v>-0.29799999999999999</v>
      </c>
      <c r="N667">
        <f>(CHOOSE(MATCH(D667,{"No Toxic","Toxic"},0),0.01,1))*9</f>
        <v>9</v>
      </c>
      <c r="O667" s="3">
        <f>(CHOOSE(MATCH(E667,{"NEG","NEU","POS"},0),1,0.01,-1)*F667*G667 + 3)*1.5</f>
        <v>5.9984999999999999</v>
      </c>
      <c r="P667" s="3">
        <f t="shared" si="20"/>
        <v>2</v>
      </c>
      <c r="Q667" s="5">
        <f t="shared" si="21"/>
        <v>0.22222222222222221</v>
      </c>
      <c r="R667" s="5">
        <f>(P667*0.5+O667*0.3+Q667*0.2 + 9*(CHOOSE(MATCH(D667,{"No Toxic","Toxic"},0),0.01,1)))/2</f>
        <v>5.9219972222222221</v>
      </c>
    </row>
    <row r="668" spans="1:18" x14ac:dyDescent="0.3">
      <c r="A668" t="s">
        <v>823</v>
      </c>
      <c r="B668" t="s">
        <v>217</v>
      </c>
      <c r="C668" t="s">
        <v>824</v>
      </c>
      <c r="D668" t="s">
        <v>217</v>
      </c>
      <c r="E668" t="s">
        <v>40</v>
      </c>
      <c r="F668">
        <v>0.81299999999999994</v>
      </c>
      <c r="G668" t="s">
        <v>18</v>
      </c>
      <c r="H668">
        <v>2</v>
      </c>
      <c r="I668" s="6">
        <v>1</v>
      </c>
      <c r="J668">
        <v>0.71951344609260559</v>
      </c>
      <c r="K668">
        <v>4.6609999999999996</v>
      </c>
      <c r="N668">
        <f>(CHOOSE(MATCH(D668,{"No Toxic","Toxic"},0),0.01,1))*9</f>
        <v>9</v>
      </c>
      <c r="O668" s="3">
        <f>(CHOOSE(MATCH(E668,{"NEG","NEU","POS"},0),1,0.01,-1)*F668*G668 + 3)*1.5</f>
        <v>8.1585000000000001</v>
      </c>
      <c r="P668" s="3">
        <f t="shared" si="20"/>
        <v>6</v>
      </c>
      <c r="Q668" s="5">
        <f t="shared" si="21"/>
        <v>0.66666666666666663</v>
      </c>
      <c r="R668" s="5">
        <f>(P668*0.5+O668*0.3+Q668*0.2 + 9*(CHOOSE(MATCH(D668,{"No Toxic","Toxic"},0),0.01,1)))/2</f>
        <v>7.2904416666666663</v>
      </c>
    </row>
    <row r="669" spans="1:18" x14ac:dyDescent="0.3">
      <c r="A669" t="s">
        <v>825</v>
      </c>
      <c r="B669" t="s">
        <v>217</v>
      </c>
      <c r="C669" t="s">
        <v>568</v>
      </c>
      <c r="D669" t="s">
        <v>217</v>
      </c>
      <c r="E669" t="s">
        <v>40</v>
      </c>
      <c r="F669">
        <v>0.999</v>
      </c>
      <c r="G669" t="s">
        <v>29</v>
      </c>
      <c r="H669">
        <v>2</v>
      </c>
      <c r="I669" s="6">
        <v>1</v>
      </c>
      <c r="J669">
        <v>0.99830251932144165</v>
      </c>
      <c r="K669">
        <v>-0.29699999999999999</v>
      </c>
      <c r="N669">
        <f>(CHOOSE(MATCH(D669,{"No Toxic","Toxic"},0),0.01,1))*9</f>
        <v>9</v>
      </c>
      <c r="O669" s="3">
        <f>(CHOOSE(MATCH(E669,{"NEG","NEU","POS"},0),1,0.01,-1)*F669*G669 + 3)*1.5</f>
        <v>5.9984999999999999</v>
      </c>
      <c r="P669" s="3">
        <f t="shared" si="20"/>
        <v>2</v>
      </c>
      <c r="Q669" s="5">
        <f t="shared" si="21"/>
        <v>0.22222222222222221</v>
      </c>
      <c r="R669" s="5">
        <f>(P669*0.5+O669*0.3+Q669*0.2 + 9*(CHOOSE(MATCH(D669,{"No Toxic","Toxic"},0),0.01,1)))/2</f>
        <v>5.9219972222222221</v>
      </c>
    </row>
    <row r="670" spans="1:18" x14ac:dyDescent="0.3">
      <c r="A670" t="s">
        <v>826</v>
      </c>
      <c r="B670" t="s">
        <v>217</v>
      </c>
      <c r="C670" t="s">
        <v>568</v>
      </c>
      <c r="D670" t="s">
        <v>217</v>
      </c>
      <c r="E670" t="s">
        <v>40</v>
      </c>
      <c r="F670">
        <v>0.999</v>
      </c>
      <c r="G670" t="s">
        <v>29</v>
      </c>
      <c r="H670">
        <v>2</v>
      </c>
      <c r="I670" s="6">
        <v>1</v>
      </c>
      <c r="J670">
        <v>0.99882608652114868</v>
      </c>
      <c r="K670">
        <v>-0.29799999999999999</v>
      </c>
      <c r="N670">
        <f>(CHOOSE(MATCH(D670,{"No Toxic","Toxic"},0),0.01,1))*9</f>
        <v>9</v>
      </c>
      <c r="O670" s="3">
        <f>(CHOOSE(MATCH(E670,{"NEG","NEU","POS"},0),1,0.01,-1)*F670*G670 + 3)*1.5</f>
        <v>5.9984999999999999</v>
      </c>
      <c r="P670" s="3">
        <f t="shared" si="20"/>
        <v>2</v>
      </c>
      <c r="Q670" s="5">
        <f t="shared" si="21"/>
        <v>0.22222222222222221</v>
      </c>
      <c r="R670" s="5">
        <f>(P670*0.5+O670*0.3+Q670*0.2 + 9*(CHOOSE(MATCH(D670,{"No Toxic","Toxic"},0),0.01,1)))/2</f>
        <v>5.9219972222222221</v>
      </c>
    </row>
    <row r="671" spans="1:18" x14ac:dyDescent="0.3">
      <c r="A671" t="s">
        <v>827</v>
      </c>
      <c r="B671" t="s">
        <v>217</v>
      </c>
      <c r="C671" t="s">
        <v>216</v>
      </c>
      <c r="D671" t="s">
        <v>217</v>
      </c>
      <c r="E671" t="s">
        <v>40</v>
      </c>
      <c r="F671">
        <v>0.999</v>
      </c>
      <c r="G671" t="s">
        <v>18</v>
      </c>
      <c r="H671">
        <v>2</v>
      </c>
      <c r="I671" s="6">
        <v>2.5</v>
      </c>
      <c r="J671">
        <v>0.99878415465354919</v>
      </c>
      <c r="K671">
        <v>4.1020000000000003</v>
      </c>
      <c r="N671">
        <f>(CHOOSE(MATCH(D671,{"No Toxic","Toxic"},0),0.01,1))*9</f>
        <v>9</v>
      </c>
      <c r="O671" s="3">
        <f>(CHOOSE(MATCH(E671,{"NEG","NEU","POS"},0),1,0.01,-1)*F671*G671 + 3)*1.5</f>
        <v>8.9954999999999998</v>
      </c>
      <c r="P671" s="3">
        <f t="shared" si="20"/>
        <v>6</v>
      </c>
      <c r="Q671" s="5">
        <f t="shared" si="21"/>
        <v>1.6666666666666667</v>
      </c>
      <c r="R671" s="5">
        <f>(P671*0.5+O671*0.3+Q671*0.2 + 9*(CHOOSE(MATCH(D671,{"No Toxic","Toxic"},0),0.01,1)))/2</f>
        <v>7.5159916666666664</v>
      </c>
    </row>
    <row r="672" spans="1:18" x14ac:dyDescent="0.3">
      <c r="A672" t="s">
        <v>828</v>
      </c>
      <c r="B672" t="s">
        <v>217</v>
      </c>
      <c r="C672" t="s">
        <v>278</v>
      </c>
      <c r="D672" t="s">
        <v>217</v>
      </c>
      <c r="E672" t="s">
        <v>40</v>
      </c>
      <c r="F672">
        <v>0.999</v>
      </c>
      <c r="G672" t="s">
        <v>29</v>
      </c>
      <c r="H672">
        <v>1</v>
      </c>
      <c r="I672" s="6">
        <v>2.5</v>
      </c>
      <c r="J672">
        <v>0.99891182780265808</v>
      </c>
      <c r="K672">
        <v>-1.3979999999999999</v>
      </c>
      <c r="N672">
        <f>(CHOOSE(MATCH(D672,{"No Toxic","Toxic"},0),0.01,1))*9</f>
        <v>9</v>
      </c>
      <c r="O672" s="3">
        <f>(CHOOSE(MATCH(E672,{"NEG","NEU","POS"},0),1,0.01,-1)*F672*G672 + 3)*1.5</f>
        <v>5.9984999999999999</v>
      </c>
      <c r="P672" s="3">
        <f t="shared" si="20"/>
        <v>1</v>
      </c>
      <c r="Q672" s="5">
        <f t="shared" si="21"/>
        <v>0.55555555555555558</v>
      </c>
      <c r="R672" s="5">
        <f>(P672*0.5+O672*0.3+Q672*0.2 + 9*(CHOOSE(MATCH(D672,{"No Toxic","Toxic"},0),0.01,1)))/2</f>
        <v>5.7053305555555553</v>
      </c>
    </row>
    <row r="673" spans="1:18" x14ac:dyDescent="0.3">
      <c r="A673" t="s">
        <v>829</v>
      </c>
      <c r="B673" t="s">
        <v>217</v>
      </c>
      <c r="C673" t="s">
        <v>13</v>
      </c>
      <c r="D673" t="s">
        <v>217</v>
      </c>
      <c r="E673" t="s">
        <v>40</v>
      </c>
      <c r="F673">
        <v>0.999</v>
      </c>
      <c r="G673" t="s">
        <v>18</v>
      </c>
      <c r="H673">
        <v>2</v>
      </c>
      <c r="I673" s="6">
        <v>0</v>
      </c>
      <c r="J673">
        <v>0.99842947721481323</v>
      </c>
      <c r="K673">
        <v>4.1029999999999998</v>
      </c>
      <c r="N673">
        <f>(CHOOSE(MATCH(D673,{"No Toxic","Toxic"},0),0.01,1))*9</f>
        <v>9</v>
      </c>
      <c r="O673" s="3">
        <f>(CHOOSE(MATCH(E673,{"NEG","NEU","POS"},0),1,0.01,-1)*F673*G673 + 3)*1.5</f>
        <v>8.9954999999999998</v>
      </c>
      <c r="P673" s="3">
        <f t="shared" si="20"/>
        <v>6</v>
      </c>
      <c r="Q673" s="5">
        <f t="shared" si="21"/>
        <v>0.01</v>
      </c>
      <c r="R673" s="5">
        <f>(P673*0.5+O673*0.3+Q673*0.2 + 9*(CHOOSE(MATCH(D673,{"No Toxic","Toxic"},0),0.01,1)))/2</f>
        <v>7.3503249999999998</v>
      </c>
    </row>
    <row r="674" spans="1:18" x14ac:dyDescent="0.3">
      <c r="A674" t="s">
        <v>830</v>
      </c>
      <c r="B674" t="s">
        <v>217</v>
      </c>
      <c r="C674" t="s">
        <v>290</v>
      </c>
      <c r="D674" t="s">
        <v>217</v>
      </c>
      <c r="E674" t="s">
        <v>40</v>
      </c>
      <c r="F674">
        <v>0.999</v>
      </c>
      <c r="G674" t="s">
        <v>18</v>
      </c>
      <c r="H674">
        <v>2</v>
      </c>
      <c r="I674" s="6">
        <v>0.7142857142857143</v>
      </c>
      <c r="J674">
        <v>0.99865496158599854</v>
      </c>
      <c r="K674">
        <v>4.1029999999999998</v>
      </c>
      <c r="N674">
        <f>(CHOOSE(MATCH(D674,{"No Toxic","Toxic"},0),0.01,1))*9</f>
        <v>9</v>
      </c>
      <c r="O674" s="3">
        <f>(CHOOSE(MATCH(E674,{"NEG","NEU","POS"},0),1,0.01,-1)*F674*G674 + 3)*1.5</f>
        <v>8.9954999999999998</v>
      </c>
      <c r="P674" s="3">
        <f t="shared" si="20"/>
        <v>6</v>
      </c>
      <c r="Q674" s="5">
        <f t="shared" si="21"/>
        <v>0.47619047619047616</v>
      </c>
      <c r="R674" s="5">
        <f>(P674*0.5+O674*0.3+Q674*0.2 + 9*(CHOOSE(MATCH(D674,{"No Toxic","Toxic"},0),0.01,1)))/2</f>
        <v>7.3969440476190478</v>
      </c>
    </row>
    <row r="675" spans="1:18" x14ac:dyDescent="0.3">
      <c r="A675" t="s">
        <v>831</v>
      </c>
      <c r="B675" t="s">
        <v>217</v>
      </c>
      <c r="C675" t="s">
        <v>571</v>
      </c>
      <c r="D675" t="s">
        <v>217</v>
      </c>
      <c r="E675" t="s">
        <v>40</v>
      </c>
      <c r="F675">
        <v>0.999</v>
      </c>
      <c r="G675" t="s">
        <v>18</v>
      </c>
      <c r="H675">
        <v>3</v>
      </c>
      <c r="I675" s="6">
        <v>0.2</v>
      </c>
      <c r="J675">
        <v>0.99891558289527893</v>
      </c>
      <c r="K675">
        <v>7.4020000000000001</v>
      </c>
      <c r="N675">
        <f>(CHOOSE(MATCH(D675,{"No Toxic","Toxic"},0),0.01,1))*9</f>
        <v>9</v>
      </c>
      <c r="O675" s="3">
        <f>(CHOOSE(MATCH(E675,{"NEG","NEU","POS"},0),1,0.01,-1)*F675*G675 + 3)*1.5</f>
        <v>8.9954999999999998</v>
      </c>
      <c r="P675" s="3">
        <f t="shared" si="20"/>
        <v>9</v>
      </c>
      <c r="Q675" s="5">
        <f t="shared" si="21"/>
        <v>0.13333333333333336</v>
      </c>
      <c r="R675" s="5">
        <f>(P675*0.5+O675*0.3+Q675*0.2 + 9*(CHOOSE(MATCH(D675,{"No Toxic","Toxic"},0),0.01,1)))/2</f>
        <v>8.1126583333333322</v>
      </c>
    </row>
    <row r="676" spans="1:18" x14ac:dyDescent="0.3">
      <c r="A676" t="s">
        <v>832</v>
      </c>
      <c r="B676" t="s">
        <v>217</v>
      </c>
      <c r="C676" t="s">
        <v>833</v>
      </c>
      <c r="D676" t="s">
        <v>217</v>
      </c>
      <c r="E676" t="s">
        <v>40</v>
      </c>
      <c r="F676">
        <v>0.999</v>
      </c>
      <c r="G676" t="s">
        <v>18</v>
      </c>
      <c r="H676">
        <v>3</v>
      </c>
      <c r="I676" s="6">
        <v>7.5</v>
      </c>
      <c r="J676">
        <v>0.99870225787162781</v>
      </c>
      <c r="K676">
        <v>7.4029999999999996</v>
      </c>
      <c r="N676">
        <f>(CHOOSE(MATCH(D676,{"No Toxic","Toxic"},0),0.01,1))*9</f>
        <v>9</v>
      </c>
      <c r="O676" s="3">
        <f>(CHOOSE(MATCH(E676,{"NEG","NEU","POS"},0),1,0.01,-1)*F676*G676 + 3)*1.5</f>
        <v>8.9954999999999998</v>
      </c>
      <c r="P676" s="3">
        <f t="shared" si="20"/>
        <v>9</v>
      </c>
      <c r="Q676" s="5">
        <f t="shared" si="21"/>
        <v>5</v>
      </c>
      <c r="R676" s="5">
        <f>(P676*0.5+O676*0.3+Q676*0.2 + 9*(CHOOSE(MATCH(D676,{"No Toxic","Toxic"},0),0.01,1)))/2</f>
        <v>8.5993250000000003</v>
      </c>
    </row>
    <row r="677" spans="1:18" x14ac:dyDescent="0.3">
      <c r="A677" t="s">
        <v>834</v>
      </c>
      <c r="B677" t="s">
        <v>217</v>
      </c>
      <c r="C677" t="s">
        <v>575</v>
      </c>
      <c r="D677" t="s">
        <v>217</v>
      </c>
      <c r="E677" t="s">
        <v>40</v>
      </c>
      <c r="F677">
        <v>0.998</v>
      </c>
      <c r="G677" t="s">
        <v>18</v>
      </c>
      <c r="H677">
        <v>2</v>
      </c>
      <c r="I677" s="6">
        <v>2.6</v>
      </c>
      <c r="J677">
        <v>0.99625840783119202</v>
      </c>
      <c r="K677">
        <v>4.1070000000000002</v>
      </c>
      <c r="N677">
        <f>(CHOOSE(MATCH(D677,{"No Toxic","Toxic"},0),0.01,1))*9</f>
        <v>9</v>
      </c>
      <c r="O677" s="3">
        <f>(CHOOSE(MATCH(E677,{"NEG","NEU","POS"},0),1,0.01,-1)*F677*G677 + 3)*1.5</f>
        <v>8.9909999999999997</v>
      </c>
      <c r="P677" s="3">
        <f t="shared" si="20"/>
        <v>6</v>
      </c>
      <c r="Q677" s="5">
        <f t="shared" si="21"/>
        <v>1.7333333333333334</v>
      </c>
      <c r="R677" s="5">
        <f>(P677*0.5+O677*0.3+Q677*0.2 + 9*(CHOOSE(MATCH(D677,{"No Toxic","Toxic"},0),0.01,1)))/2</f>
        <v>7.521983333333333</v>
      </c>
    </row>
    <row r="678" spans="1:18" x14ac:dyDescent="0.3">
      <c r="A678" t="s">
        <v>835</v>
      </c>
      <c r="B678" t="s">
        <v>217</v>
      </c>
      <c r="C678" t="s">
        <v>836</v>
      </c>
      <c r="D678" t="s">
        <v>217</v>
      </c>
      <c r="E678" t="s">
        <v>40</v>
      </c>
      <c r="F678">
        <v>0.999</v>
      </c>
      <c r="G678" t="s">
        <v>29</v>
      </c>
      <c r="H678">
        <v>2</v>
      </c>
      <c r="I678" s="6">
        <v>4.0476190476190466</v>
      </c>
      <c r="J678">
        <v>0.99874758720397949</v>
      </c>
      <c r="K678">
        <v>-0.29699999999999999</v>
      </c>
      <c r="N678">
        <f>(CHOOSE(MATCH(D678,{"No Toxic","Toxic"},0),0.01,1))*9</f>
        <v>9</v>
      </c>
      <c r="O678" s="3">
        <f>(CHOOSE(MATCH(E678,{"NEG","NEU","POS"},0),1,0.01,-1)*F678*G678 + 3)*1.5</f>
        <v>5.9984999999999999</v>
      </c>
      <c r="P678" s="3">
        <f t="shared" si="20"/>
        <v>2</v>
      </c>
      <c r="Q678" s="5">
        <f t="shared" si="21"/>
        <v>0.8994708994708992</v>
      </c>
      <c r="R678" s="5">
        <f>(P678*0.5+O678*0.3+Q678*0.2 + 9*(CHOOSE(MATCH(D678,{"No Toxic","Toxic"},0),0.01,1)))/2</f>
        <v>5.9897220899470902</v>
      </c>
    </row>
    <row r="679" spans="1:18" x14ac:dyDescent="0.3">
      <c r="A679" t="s">
        <v>837</v>
      </c>
      <c r="B679" t="s">
        <v>217</v>
      </c>
      <c r="C679" t="s">
        <v>216</v>
      </c>
      <c r="D679" t="s">
        <v>217</v>
      </c>
      <c r="E679" t="s">
        <v>40</v>
      </c>
      <c r="F679">
        <v>0.999</v>
      </c>
      <c r="G679" t="s">
        <v>29</v>
      </c>
      <c r="H679">
        <v>2</v>
      </c>
      <c r="I679" s="6">
        <v>2.5</v>
      </c>
      <c r="J679">
        <v>0.99861776828765869</v>
      </c>
      <c r="K679">
        <v>-0.29699999999999999</v>
      </c>
      <c r="N679">
        <f>(CHOOSE(MATCH(D679,{"No Toxic","Toxic"},0),0.01,1))*9</f>
        <v>9</v>
      </c>
      <c r="O679" s="3">
        <f>(CHOOSE(MATCH(E679,{"NEG","NEU","POS"},0),1,0.01,-1)*F679*G679 + 3)*1.5</f>
        <v>5.9984999999999999</v>
      </c>
      <c r="P679" s="3">
        <f t="shared" si="20"/>
        <v>2</v>
      </c>
      <c r="Q679" s="5">
        <f t="shared" si="21"/>
        <v>0.55555555555555558</v>
      </c>
      <c r="R679" s="5">
        <f>(P679*0.5+O679*0.3+Q679*0.2 + 9*(CHOOSE(MATCH(D679,{"No Toxic","Toxic"},0),0.01,1)))/2</f>
        <v>5.9553305555555553</v>
      </c>
    </row>
    <row r="680" spans="1:18" x14ac:dyDescent="0.3">
      <c r="A680" t="s">
        <v>838</v>
      </c>
      <c r="B680" t="s">
        <v>217</v>
      </c>
      <c r="C680" t="s">
        <v>568</v>
      </c>
      <c r="D680" t="s">
        <v>217</v>
      </c>
      <c r="E680" t="s">
        <v>40</v>
      </c>
      <c r="F680">
        <v>0.999</v>
      </c>
      <c r="G680" t="s">
        <v>18</v>
      </c>
      <c r="H680">
        <v>2</v>
      </c>
      <c r="I680" s="6">
        <v>1</v>
      </c>
      <c r="J680">
        <v>0.99870368838310242</v>
      </c>
      <c r="K680">
        <v>4.1029999999999998</v>
      </c>
      <c r="N680">
        <f>(CHOOSE(MATCH(D680,{"No Toxic","Toxic"},0),0.01,1))*9</f>
        <v>9</v>
      </c>
      <c r="O680" s="3">
        <f>(CHOOSE(MATCH(E680,{"NEG","NEU","POS"},0),1,0.01,-1)*F680*G680 + 3)*1.5</f>
        <v>8.9954999999999998</v>
      </c>
      <c r="P680" s="3">
        <f t="shared" si="20"/>
        <v>6</v>
      </c>
      <c r="Q680" s="5">
        <f t="shared" si="21"/>
        <v>0.66666666666666663</v>
      </c>
      <c r="R680" s="5">
        <f>(P680*0.5+O680*0.3+Q680*0.2 + 9*(CHOOSE(MATCH(D680,{"No Toxic","Toxic"},0),0.01,1)))/2</f>
        <v>7.4159916666666668</v>
      </c>
    </row>
    <row r="681" spans="1:18" x14ac:dyDescent="0.3">
      <c r="A681" t="s">
        <v>839</v>
      </c>
      <c r="B681" t="s">
        <v>217</v>
      </c>
      <c r="C681" t="s">
        <v>657</v>
      </c>
      <c r="D681" t="s">
        <v>217</v>
      </c>
      <c r="E681" t="s">
        <v>40</v>
      </c>
      <c r="F681">
        <v>0.999</v>
      </c>
      <c r="G681" t="s">
        <v>16</v>
      </c>
      <c r="H681">
        <v>2</v>
      </c>
      <c r="I681" s="6">
        <v>2.6</v>
      </c>
      <c r="J681">
        <v>0.99892917275428772</v>
      </c>
      <c r="K681">
        <v>1.9019999999999999</v>
      </c>
      <c r="N681">
        <f>(CHOOSE(MATCH(D681,{"No Toxic","Toxic"},0),0.01,1))*9</f>
        <v>9</v>
      </c>
      <c r="O681" s="3">
        <f>(CHOOSE(MATCH(E681,{"NEG","NEU","POS"},0),1,0.01,-1)*F681*G681 + 3)*1.5</f>
        <v>7.4969999999999999</v>
      </c>
      <c r="P681" s="3">
        <f t="shared" si="20"/>
        <v>4</v>
      </c>
      <c r="Q681" s="5">
        <f t="shared" si="21"/>
        <v>1.1555555555555557</v>
      </c>
      <c r="R681" s="5">
        <f>(P681*0.5+O681*0.3+Q681*0.2 + 9*(CHOOSE(MATCH(D681,{"No Toxic","Toxic"},0),0.01,1)))/2</f>
        <v>6.7401055555555551</v>
      </c>
    </row>
    <row r="682" spans="1:18" x14ac:dyDescent="0.3">
      <c r="A682" t="s">
        <v>840</v>
      </c>
      <c r="B682" t="s">
        <v>217</v>
      </c>
      <c r="C682" t="s">
        <v>657</v>
      </c>
      <c r="D682" t="s">
        <v>217</v>
      </c>
      <c r="E682" t="s">
        <v>40</v>
      </c>
      <c r="F682">
        <v>0.999</v>
      </c>
      <c r="G682" t="s">
        <v>16</v>
      </c>
      <c r="H682">
        <v>2</v>
      </c>
      <c r="I682" s="6">
        <v>2.6</v>
      </c>
      <c r="J682">
        <v>0.99853605031967163</v>
      </c>
      <c r="K682">
        <v>1.903</v>
      </c>
      <c r="N682">
        <f>(CHOOSE(MATCH(D682,{"No Toxic","Toxic"},0),0.01,1))*9</f>
        <v>9</v>
      </c>
      <c r="O682" s="3">
        <f>(CHOOSE(MATCH(E682,{"NEG","NEU","POS"},0),1,0.01,-1)*F682*G682 + 3)*1.5</f>
        <v>7.4969999999999999</v>
      </c>
      <c r="P682" s="3">
        <f t="shared" si="20"/>
        <v>4</v>
      </c>
      <c r="Q682" s="5">
        <f t="shared" si="21"/>
        <v>1.1555555555555557</v>
      </c>
      <c r="R682" s="5">
        <f>(P682*0.5+O682*0.3+Q682*0.2 + 9*(CHOOSE(MATCH(D682,{"No Toxic","Toxic"},0),0.01,1)))/2</f>
        <v>6.7401055555555551</v>
      </c>
    </row>
    <row r="683" spans="1:18" x14ac:dyDescent="0.3">
      <c r="A683" t="s">
        <v>841</v>
      </c>
      <c r="B683" t="s">
        <v>217</v>
      </c>
      <c r="C683" t="s">
        <v>290</v>
      </c>
      <c r="D683" t="s">
        <v>217</v>
      </c>
      <c r="E683" t="s">
        <v>40</v>
      </c>
      <c r="F683">
        <v>0.999</v>
      </c>
      <c r="G683" t="s">
        <v>29</v>
      </c>
      <c r="H683">
        <v>2</v>
      </c>
      <c r="I683" s="6">
        <v>0.7142857142857143</v>
      </c>
      <c r="J683">
        <v>0.99871790409088135</v>
      </c>
      <c r="K683">
        <v>-0.29699999999999999</v>
      </c>
      <c r="N683">
        <f>(CHOOSE(MATCH(D683,{"No Toxic","Toxic"},0),0.01,1))*9</f>
        <v>9</v>
      </c>
      <c r="O683" s="3">
        <f>(CHOOSE(MATCH(E683,{"NEG","NEU","POS"},0),1,0.01,-1)*F683*G683 + 3)*1.5</f>
        <v>5.9984999999999999</v>
      </c>
      <c r="P683" s="3">
        <f t="shared" si="20"/>
        <v>2</v>
      </c>
      <c r="Q683" s="5">
        <f t="shared" si="21"/>
        <v>0.15873015873015872</v>
      </c>
      <c r="R683" s="5">
        <f>(P683*0.5+O683*0.3+Q683*0.2 + 9*(CHOOSE(MATCH(D683,{"No Toxic","Toxic"},0),0.01,1)))/2</f>
        <v>5.9156480158730158</v>
      </c>
    </row>
    <row r="684" spans="1:18" x14ac:dyDescent="0.3">
      <c r="A684" t="s">
        <v>842</v>
      </c>
      <c r="B684" t="s">
        <v>217</v>
      </c>
      <c r="C684" t="s">
        <v>843</v>
      </c>
      <c r="D684" t="s">
        <v>217</v>
      </c>
      <c r="E684" t="s">
        <v>40</v>
      </c>
      <c r="F684">
        <v>0.998</v>
      </c>
      <c r="G684" t="s">
        <v>29</v>
      </c>
      <c r="H684">
        <v>2</v>
      </c>
      <c r="I684" s="6">
        <v>2.0642857142857149</v>
      </c>
      <c r="J684">
        <v>0.997548907995224</v>
      </c>
      <c r="K684">
        <v>-0.29499999999999998</v>
      </c>
      <c r="N684">
        <f>(CHOOSE(MATCH(D684,{"No Toxic","Toxic"},0),0.01,1))*9</f>
        <v>9</v>
      </c>
      <c r="O684" s="3">
        <f>(CHOOSE(MATCH(E684,{"NEG","NEU","POS"},0),1,0.01,-1)*F684*G684 + 3)*1.5</f>
        <v>5.9969999999999999</v>
      </c>
      <c r="P684" s="3">
        <f t="shared" si="20"/>
        <v>2</v>
      </c>
      <c r="Q684" s="5">
        <f t="shared" si="21"/>
        <v>0.45873015873015888</v>
      </c>
      <c r="R684" s="5">
        <f>(P684*0.5+O684*0.3+Q684*0.2 + 9*(CHOOSE(MATCH(D684,{"No Toxic","Toxic"},0),0.01,1)))/2</f>
        <v>5.9454230158730157</v>
      </c>
    </row>
    <row r="685" spans="1:18" x14ac:dyDescent="0.3">
      <c r="A685" t="s">
        <v>844</v>
      </c>
      <c r="B685" t="s">
        <v>217</v>
      </c>
      <c r="C685" t="s">
        <v>845</v>
      </c>
      <c r="D685" t="s">
        <v>217</v>
      </c>
      <c r="E685" t="s">
        <v>21</v>
      </c>
      <c r="F685">
        <v>0.93899999999999995</v>
      </c>
      <c r="G685" t="s">
        <v>16</v>
      </c>
      <c r="H685">
        <v>2</v>
      </c>
      <c r="I685" s="6">
        <v>6.35</v>
      </c>
      <c r="J685">
        <v>-1.908690452575684</v>
      </c>
      <c r="K685">
        <v>7.7169999999999996</v>
      </c>
      <c r="N685">
        <f>(CHOOSE(MATCH(D685,{"No Toxic","Toxic"},0),0.01,1))*9</f>
        <v>9</v>
      </c>
      <c r="O685" s="3">
        <f>(CHOOSE(MATCH(E685,{"NEG","NEU","POS"},0),1,0.01,-1)*F685*G685 + 3)*1.5</f>
        <v>1.6830000000000003</v>
      </c>
      <c r="P685" s="3">
        <f t="shared" si="20"/>
        <v>4</v>
      </c>
      <c r="Q685" s="5">
        <f t="shared" si="21"/>
        <v>2.822222222222222</v>
      </c>
      <c r="R685" s="5">
        <f>(P685*0.5+O685*0.3+Q685*0.2 + 9*(CHOOSE(MATCH(D685,{"No Toxic","Toxic"},0),0.01,1)))/2</f>
        <v>6.0346722222222224</v>
      </c>
    </row>
    <row r="686" spans="1:18" x14ac:dyDescent="0.3">
      <c r="A686" t="s">
        <v>846</v>
      </c>
      <c r="B686" t="s">
        <v>217</v>
      </c>
      <c r="C686" t="s">
        <v>847</v>
      </c>
      <c r="D686" t="s">
        <v>217</v>
      </c>
      <c r="E686" t="s">
        <v>40</v>
      </c>
      <c r="F686">
        <v>0.999</v>
      </c>
      <c r="G686" t="s">
        <v>18</v>
      </c>
      <c r="H686">
        <v>3</v>
      </c>
      <c r="I686" s="6">
        <v>0.1</v>
      </c>
      <c r="J686">
        <v>0.99791699647903442</v>
      </c>
      <c r="K686">
        <v>7.4039999999999999</v>
      </c>
      <c r="N686">
        <f>(CHOOSE(MATCH(D686,{"No Toxic","Toxic"},0),0.01,1))*9</f>
        <v>9</v>
      </c>
      <c r="O686" s="3">
        <f>(CHOOSE(MATCH(E686,{"NEG","NEU","POS"},0),1,0.01,-1)*F686*G686 + 3)*1.5</f>
        <v>8.9954999999999998</v>
      </c>
      <c r="P686" s="3">
        <f t="shared" si="20"/>
        <v>9</v>
      </c>
      <c r="Q686" s="5">
        <f t="shared" si="21"/>
        <v>6.666666666666668E-2</v>
      </c>
      <c r="R686" s="5">
        <f>(P686*0.5+O686*0.3+Q686*0.2 + 9*(CHOOSE(MATCH(D686,{"No Toxic","Toxic"},0),0.01,1)))/2</f>
        <v>8.1059916666666663</v>
      </c>
    </row>
    <row r="687" spans="1:18" x14ac:dyDescent="0.3">
      <c r="A687" t="s">
        <v>848</v>
      </c>
      <c r="B687" t="s">
        <v>217</v>
      </c>
      <c r="C687" t="s">
        <v>659</v>
      </c>
      <c r="D687" t="s">
        <v>217</v>
      </c>
      <c r="E687" t="s">
        <v>40</v>
      </c>
      <c r="F687">
        <v>0.998</v>
      </c>
      <c r="G687" t="s">
        <v>18</v>
      </c>
      <c r="H687">
        <v>3</v>
      </c>
      <c r="I687" s="6">
        <v>1</v>
      </c>
      <c r="J687">
        <v>0.99767506122589111</v>
      </c>
      <c r="K687">
        <v>7.4050000000000002</v>
      </c>
      <c r="N687">
        <f>(CHOOSE(MATCH(D687,{"No Toxic","Toxic"},0),0.01,1))*9</f>
        <v>9</v>
      </c>
      <c r="O687" s="3">
        <f>(CHOOSE(MATCH(E687,{"NEG","NEU","POS"},0),1,0.01,-1)*F687*G687 + 3)*1.5</f>
        <v>8.9909999999999997</v>
      </c>
      <c r="P687" s="3">
        <f t="shared" si="20"/>
        <v>9</v>
      </c>
      <c r="Q687" s="5">
        <f t="shared" si="21"/>
        <v>0.66666666666666663</v>
      </c>
      <c r="R687" s="5">
        <f>(P687*0.5+O687*0.3+Q687*0.2 + 9*(CHOOSE(MATCH(D687,{"No Toxic","Toxic"},0),0.01,1)))/2</f>
        <v>8.1653166666666674</v>
      </c>
    </row>
    <row r="688" spans="1:18" x14ac:dyDescent="0.3">
      <c r="A688" t="s">
        <v>849</v>
      </c>
      <c r="B688" t="s">
        <v>217</v>
      </c>
      <c r="C688" t="s">
        <v>850</v>
      </c>
      <c r="D688" t="s">
        <v>217</v>
      </c>
      <c r="E688" t="s">
        <v>15</v>
      </c>
      <c r="F688">
        <v>0.997</v>
      </c>
      <c r="G688" t="s">
        <v>29</v>
      </c>
      <c r="H688">
        <v>2</v>
      </c>
      <c r="I688" s="6">
        <v>2.6</v>
      </c>
      <c r="J688">
        <v>-0.5</v>
      </c>
      <c r="K688">
        <v>2.7</v>
      </c>
      <c r="N688">
        <f>(CHOOSE(MATCH(D688,{"No Toxic","Toxic"},0),0.01,1))*9</f>
        <v>9</v>
      </c>
      <c r="O688" s="3">
        <f>(CHOOSE(MATCH(E688,{"NEG","NEU","POS"},0),1,0.01,-1)*F688*G688 + 3)*1.5</f>
        <v>4.5149550000000005</v>
      </c>
      <c r="P688" s="3">
        <f t="shared" si="20"/>
        <v>2</v>
      </c>
      <c r="Q688" s="5">
        <f t="shared" si="21"/>
        <v>0.57777777777777783</v>
      </c>
      <c r="R688" s="5">
        <f>(P688*0.5+O688*0.3+Q688*0.2 + 9*(CHOOSE(MATCH(D688,{"No Toxic","Toxic"},0),0.01,1)))/2</f>
        <v>5.735021027777778</v>
      </c>
    </row>
    <row r="689" spans="1:18" x14ac:dyDescent="0.3">
      <c r="A689" t="s">
        <v>851</v>
      </c>
      <c r="B689" t="s">
        <v>217</v>
      </c>
      <c r="C689" t="s">
        <v>568</v>
      </c>
      <c r="D689" t="s">
        <v>217</v>
      </c>
      <c r="E689" t="s">
        <v>40</v>
      </c>
      <c r="F689">
        <v>0.999</v>
      </c>
      <c r="G689" t="s">
        <v>16</v>
      </c>
      <c r="H689">
        <v>2</v>
      </c>
      <c r="I689" s="6">
        <v>1</v>
      </c>
      <c r="J689">
        <v>0.99815687537193298</v>
      </c>
      <c r="K689">
        <v>1.9039999999999999</v>
      </c>
      <c r="N689">
        <f>(CHOOSE(MATCH(D689,{"No Toxic","Toxic"},0),0.01,1))*9</f>
        <v>9</v>
      </c>
      <c r="O689" s="3">
        <f>(CHOOSE(MATCH(E689,{"NEG","NEU","POS"},0),1,0.01,-1)*F689*G689 + 3)*1.5</f>
        <v>7.4969999999999999</v>
      </c>
      <c r="P689" s="3">
        <f t="shared" si="20"/>
        <v>4</v>
      </c>
      <c r="Q689" s="5">
        <f t="shared" si="21"/>
        <v>0.44444444444444442</v>
      </c>
      <c r="R689" s="5">
        <f>(P689*0.5+O689*0.3+Q689*0.2 + 9*(CHOOSE(MATCH(D689,{"No Toxic","Toxic"},0),0.01,1)))/2</f>
        <v>6.6689944444444444</v>
      </c>
    </row>
    <row r="690" spans="1:18" x14ac:dyDescent="0.3">
      <c r="A690" t="s">
        <v>852</v>
      </c>
      <c r="B690" t="s">
        <v>217</v>
      </c>
      <c r="C690" t="s">
        <v>216</v>
      </c>
      <c r="D690" t="s">
        <v>217</v>
      </c>
      <c r="E690" t="s">
        <v>40</v>
      </c>
      <c r="F690">
        <v>0.999</v>
      </c>
      <c r="G690" t="s">
        <v>29</v>
      </c>
      <c r="H690">
        <v>2</v>
      </c>
      <c r="I690" s="6">
        <v>2.5</v>
      </c>
      <c r="J690">
        <v>0.99896091222763062</v>
      </c>
      <c r="K690">
        <v>-0.29799999999999999</v>
      </c>
      <c r="N690">
        <f>(CHOOSE(MATCH(D690,{"No Toxic","Toxic"},0),0.01,1))*9</f>
        <v>9</v>
      </c>
      <c r="O690" s="3">
        <f>(CHOOSE(MATCH(E690,{"NEG","NEU","POS"},0),1,0.01,-1)*F690*G690 + 3)*1.5</f>
        <v>5.9984999999999999</v>
      </c>
      <c r="P690" s="3">
        <f t="shared" si="20"/>
        <v>2</v>
      </c>
      <c r="Q690" s="5">
        <f t="shared" si="21"/>
        <v>0.55555555555555558</v>
      </c>
      <c r="R690" s="5">
        <f>(P690*0.5+O690*0.3+Q690*0.2 + 9*(CHOOSE(MATCH(D690,{"No Toxic","Toxic"},0),0.01,1)))/2</f>
        <v>5.9553305555555553</v>
      </c>
    </row>
    <row r="691" spans="1:18" x14ac:dyDescent="0.3">
      <c r="A691" t="s">
        <v>853</v>
      </c>
      <c r="B691" t="s">
        <v>217</v>
      </c>
      <c r="C691" t="s">
        <v>13</v>
      </c>
      <c r="D691" t="s">
        <v>217</v>
      </c>
      <c r="E691" t="s">
        <v>15</v>
      </c>
      <c r="F691">
        <v>0.84399999999999997</v>
      </c>
      <c r="G691" t="s">
        <v>18</v>
      </c>
      <c r="H691">
        <v>0</v>
      </c>
      <c r="I691" s="6">
        <v>0</v>
      </c>
      <c r="J691">
        <v>-0.5</v>
      </c>
      <c r="K691">
        <v>0.5</v>
      </c>
      <c r="N691">
        <f>(CHOOSE(MATCH(D691,{"No Toxic","Toxic"},0),0.01,1))*9</f>
        <v>9</v>
      </c>
      <c r="O691" s="3">
        <f>(CHOOSE(MATCH(E691,{"NEG","NEU","POS"},0),1,0.01,-1)*F691*G691 + 3)*1.5</f>
        <v>4.5379799999999992</v>
      </c>
      <c r="P691" s="3">
        <f t="shared" si="20"/>
        <v>0.01</v>
      </c>
      <c r="Q691" s="5">
        <f t="shared" si="21"/>
        <v>0.01</v>
      </c>
      <c r="R691" s="5">
        <f>(P691*0.5+O691*0.3+Q691*0.2 + 9*(CHOOSE(MATCH(D691,{"No Toxic","Toxic"},0),0.01,1)))/2</f>
        <v>5.1841970000000002</v>
      </c>
    </row>
    <row r="692" spans="1:18" x14ac:dyDescent="0.3">
      <c r="A692" t="s">
        <v>854</v>
      </c>
      <c r="B692" t="s">
        <v>217</v>
      </c>
      <c r="C692" t="s">
        <v>216</v>
      </c>
      <c r="D692" t="s">
        <v>217</v>
      </c>
      <c r="E692" t="s">
        <v>40</v>
      </c>
      <c r="F692">
        <v>0.999</v>
      </c>
      <c r="G692" t="s">
        <v>16</v>
      </c>
      <c r="H692">
        <v>2</v>
      </c>
      <c r="I692" s="6">
        <v>2.5</v>
      </c>
      <c r="J692">
        <v>0.99872684478759766</v>
      </c>
      <c r="K692">
        <v>1.903</v>
      </c>
      <c r="N692">
        <f>(CHOOSE(MATCH(D692,{"No Toxic","Toxic"},0),0.01,1))*9</f>
        <v>9</v>
      </c>
      <c r="O692" s="3">
        <f>(CHOOSE(MATCH(E692,{"NEG","NEU","POS"},0),1,0.01,-1)*F692*G692 + 3)*1.5</f>
        <v>7.4969999999999999</v>
      </c>
      <c r="P692" s="3">
        <f t="shared" si="20"/>
        <v>4</v>
      </c>
      <c r="Q692" s="5">
        <f t="shared" si="21"/>
        <v>1.1111111111111112</v>
      </c>
      <c r="R692" s="5">
        <f>(P692*0.5+O692*0.3+Q692*0.2 + 9*(CHOOSE(MATCH(D692,{"No Toxic","Toxic"},0),0.01,1)))/2</f>
        <v>6.7356611111111118</v>
      </c>
    </row>
    <row r="693" spans="1:18" x14ac:dyDescent="0.3">
      <c r="A693" t="s">
        <v>855</v>
      </c>
      <c r="B693" t="s">
        <v>217</v>
      </c>
      <c r="C693" t="s">
        <v>13</v>
      </c>
      <c r="D693" t="s">
        <v>217</v>
      </c>
      <c r="E693" t="s">
        <v>40</v>
      </c>
      <c r="F693">
        <v>0.98199999999999998</v>
      </c>
      <c r="G693" t="s">
        <v>18</v>
      </c>
      <c r="H693">
        <v>3</v>
      </c>
      <c r="I693" s="6">
        <v>0</v>
      </c>
      <c r="J693">
        <v>0.97260776162147522</v>
      </c>
      <c r="K693">
        <v>7.4550000000000001</v>
      </c>
      <c r="N693">
        <f>(CHOOSE(MATCH(D693,{"No Toxic","Toxic"},0),0.01,1))*9</f>
        <v>9</v>
      </c>
      <c r="O693" s="3">
        <f>(CHOOSE(MATCH(E693,{"NEG","NEU","POS"},0),1,0.01,-1)*F693*G693 + 3)*1.5</f>
        <v>8.9190000000000005</v>
      </c>
      <c r="P693" s="3">
        <f t="shared" si="20"/>
        <v>9</v>
      </c>
      <c r="Q693" s="5">
        <f t="shared" si="21"/>
        <v>0.01</v>
      </c>
      <c r="R693" s="5">
        <f>(P693*0.5+O693*0.3+Q693*0.2 + 9*(CHOOSE(MATCH(D693,{"No Toxic","Toxic"},0),0.01,1)))/2</f>
        <v>8.0888500000000008</v>
      </c>
    </row>
    <row r="694" spans="1:18" x14ac:dyDescent="0.3">
      <c r="A694" t="s">
        <v>856</v>
      </c>
      <c r="B694" t="s">
        <v>217</v>
      </c>
      <c r="C694" t="s">
        <v>13</v>
      </c>
      <c r="D694" t="s">
        <v>217</v>
      </c>
      <c r="E694" t="s">
        <v>15</v>
      </c>
      <c r="F694">
        <v>0.996</v>
      </c>
      <c r="G694" t="s">
        <v>18</v>
      </c>
      <c r="H694">
        <v>0</v>
      </c>
      <c r="I694" s="6">
        <v>0</v>
      </c>
      <c r="J694">
        <v>-0.5</v>
      </c>
      <c r="K694">
        <v>0.5</v>
      </c>
      <c r="N694">
        <f>(CHOOSE(MATCH(D694,{"No Toxic","Toxic"},0),0.01,1))*9</f>
        <v>9</v>
      </c>
      <c r="O694" s="3">
        <f>(CHOOSE(MATCH(E694,{"NEG","NEU","POS"},0),1,0.01,-1)*F694*G694 + 3)*1.5</f>
        <v>4.5448199999999996</v>
      </c>
      <c r="P694" s="3">
        <f t="shared" si="20"/>
        <v>0.01</v>
      </c>
      <c r="Q694" s="5">
        <f t="shared" si="21"/>
        <v>0.01</v>
      </c>
      <c r="R694" s="5">
        <f>(P694*0.5+O694*0.3+Q694*0.2 + 9*(CHOOSE(MATCH(D694,{"No Toxic","Toxic"},0),0.01,1)))/2</f>
        <v>5.1852229999999997</v>
      </c>
    </row>
    <row r="695" spans="1:18" x14ac:dyDescent="0.3">
      <c r="A695" t="s">
        <v>857</v>
      </c>
      <c r="B695" t="s">
        <v>217</v>
      </c>
      <c r="C695" t="s">
        <v>858</v>
      </c>
      <c r="D695" t="s">
        <v>217</v>
      </c>
      <c r="E695" t="s">
        <v>40</v>
      </c>
      <c r="F695">
        <v>0.999</v>
      </c>
      <c r="G695" t="s">
        <v>29</v>
      </c>
      <c r="H695">
        <v>2</v>
      </c>
      <c r="I695" s="6">
        <v>1.964285714285714</v>
      </c>
      <c r="J695">
        <v>0.99868223071098328</v>
      </c>
      <c r="K695">
        <v>-0.29699999999999999</v>
      </c>
      <c r="N695">
        <f>(CHOOSE(MATCH(D695,{"No Toxic","Toxic"},0),0.01,1))*9</f>
        <v>9</v>
      </c>
      <c r="O695" s="3">
        <f>(CHOOSE(MATCH(E695,{"NEG","NEU","POS"},0),1,0.01,-1)*F695*G695 + 3)*1.5</f>
        <v>5.9984999999999999</v>
      </c>
      <c r="P695" s="3">
        <f t="shared" si="20"/>
        <v>2</v>
      </c>
      <c r="Q695" s="5">
        <f t="shared" si="21"/>
        <v>0.43650793650793646</v>
      </c>
      <c r="R695" s="5">
        <f>(P695*0.5+O695*0.3+Q695*0.2 + 9*(CHOOSE(MATCH(D695,{"No Toxic","Toxic"},0),0.01,1)))/2</f>
        <v>5.9434257936507935</v>
      </c>
    </row>
    <row r="696" spans="1:18" x14ac:dyDescent="0.3">
      <c r="A696" t="s">
        <v>859</v>
      </c>
      <c r="B696" t="s">
        <v>217</v>
      </c>
      <c r="C696" t="s">
        <v>568</v>
      </c>
      <c r="D696" t="s">
        <v>217</v>
      </c>
      <c r="E696" t="s">
        <v>40</v>
      </c>
      <c r="F696">
        <v>0.999</v>
      </c>
      <c r="G696" t="s">
        <v>16</v>
      </c>
      <c r="H696">
        <v>2</v>
      </c>
      <c r="I696" s="6">
        <v>1</v>
      </c>
      <c r="J696">
        <v>0.99872756004333496</v>
      </c>
      <c r="K696">
        <v>1.903</v>
      </c>
      <c r="N696">
        <f>(CHOOSE(MATCH(D696,{"No Toxic","Toxic"},0),0.01,1))*9</f>
        <v>9</v>
      </c>
      <c r="O696" s="3">
        <f>(CHOOSE(MATCH(E696,{"NEG","NEU","POS"},0),1,0.01,-1)*F696*G696 + 3)*1.5</f>
        <v>7.4969999999999999</v>
      </c>
      <c r="P696" s="3">
        <f t="shared" si="20"/>
        <v>4</v>
      </c>
      <c r="Q696" s="5">
        <f t="shared" si="21"/>
        <v>0.44444444444444442</v>
      </c>
      <c r="R696" s="5">
        <f>(P696*0.5+O696*0.3+Q696*0.2 + 9*(CHOOSE(MATCH(D696,{"No Toxic","Toxic"},0),0.01,1)))/2</f>
        <v>6.6689944444444444</v>
      </c>
    </row>
    <row r="697" spans="1:18" x14ac:dyDescent="0.3">
      <c r="A697" t="s">
        <v>860</v>
      </c>
      <c r="B697" t="s">
        <v>217</v>
      </c>
      <c r="C697" t="s">
        <v>13</v>
      </c>
      <c r="D697" t="s">
        <v>217</v>
      </c>
      <c r="E697" t="s">
        <v>21</v>
      </c>
      <c r="F697">
        <v>0.998</v>
      </c>
      <c r="G697" t="s">
        <v>18</v>
      </c>
      <c r="H697">
        <v>0</v>
      </c>
      <c r="I697" s="6">
        <v>0</v>
      </c>
      <c r="J697">
        <v>-1.9971704483032231</v>
      </c>
      <c r="K697">
        <v>3.4940000000000002</v>
      </c>
      <c r="N697">
        <f>(CHOOSE(MATCH(D697,{"No Toxic","Toxic"},0),0.01,1))*9</f>
        <v>9</v>
      </c>
      <c r="O697" s="3">
        <f>(CHOOSE(MATCH(E697,{"NEG","NEU","POS"},0),1,0.01,-1)*F697*G697 + 3)*1.5</f>
        <v>9.0000000000003411E-3</v>
      </c>
      <c r="P697" s="3">
        <f t="shared" si="20"/>
        <v>0.01</v>
      </c>
      <c r="Q697" s="5">
        <f t="shared" si="21"/>
        <v>0.01</v>
      </c>
      <c r="R697" s="5">
        <f>(P697*0.5+O697*0.3+Q697*0.2 + 9*(CHOOSE(MATCH(D697,{"No Toxic","Toxic"},0),0.01,1)))/2</f>
        <v>4.5048500000000002</v>
      </c>
    </row>
    <row r="698" spans="1:18" x14ac:dyDescent="0.3">
      <c r="A698" t="s">
        <v>861</v>
      </c>
      <c r="B698" t="s">
        <v>217</v>
      </c>
      <c r="C698" t="s">
        <v>862</v>
      </c>
      <c r="D698" t="s">
        <v>217</v>
      </c>
      <c r="E698" t="s">
        <v>40</v>
      </c>
      <c r="F698">
        <v>0.999</v>
      </c>
      <c r="G698" t="s">
        <v>29</v>
      </c>
      <c r="H698">
        <v>2</v>
      </c>
      <c r="I698" s="6">
        <v>5</v>
      </c>
      <c r="J698">
        <v>0.99902108311653137</v>
      </c>
      <c r="K698">
        <v>-0.29799999999999999</v>
      </c>
      <c r="N698">
        <f>(CHOOSE(MATCH(D698,{"No Toxic","Toxic"},0),0.01,1))*9</f>
        <v>9</v>
      </c>
      <c r="O698" s="3">
        <f>(CHOOSE(MATCH(E698,{"NEG","NEU","POS"},0),1,0.01,-1)*F698*G698 + 3)*1.5</f>
        <v>5.9984999999999999</v>
      </c>
      <c r="P698" s="3">
        <f t="shared" si="20"/>
        <v>2</v>
      </c>
      <c r="Q698" s="5">
        <f t="shared" si="21"/>
        <v>1.1111111111111112</v>
      </c>
      <c r="R698" s="5">
        <f>(P698*0.5+O698*0.3+Q698*0.2 + 9*(CHOOSE(MATCH(D698,{"No Toxic","Toxic"},0),0.01,1)))/2</f>
        <v>6.0108861111111107</v>
      </c>
    </row>
    <row r="699" spans="1:18" x14ac:dyDescent="0.3">
      <c r="A699" t="s">
        <v>863</v>
      </c>
      <c r="B699" t="s">
        <v>217</v>
      </c>
      <c r="C699" t="s">
        <v>864</v>
      </c>
      <c r="D699" t="s">
        <v>217</v>
      </c>
      <c r="E699" t="s">
        <v>15</v>
      </c>
      <c r="F699">
        <v>0.998</v>
      </c>
      <c r="G699" t="s">
        <v>18</v>
      </c>
      <c r="H699">
        <v>2</v>
      </c>
      <c r="I699" s="6">
        <v>0.2</v>
      </c>
      <c r="J699">
        <v>-0.5</v>
      </c>
      <c r="K699">
        <v>7.1</v>
      </c>
      <c r="N699">
        <f>(CHOOSE(MATCH(D699,{"No Toxic","Toxic"},0),0.01,1))*9</f>
        <v>9</v>
      </c>
      <c r="O699" s="3">
        <f>(CHOOSE(MATCH(E699,{"NEG","NEU","POS"},0),1,0.01,-1)*F699*G699 + 3)*1.5</f>
        <v>4.5449099999999998</v>
      </c>
      <c r="P699" s="3">
        <f t="shared" si="20"/>
        <v>6</v>
      </c>
      <c r="Q699" s="5">
        <f t="shared" si="21"/>
        <v>0.13333333333333336</v>
      </c>
      <c r="R699" s="5">
        <f>(P699*0.5+O699*0.3+Q699*0.2 + 9*(CHOOSE(MATCH(D699,{"No Toxic","Toxic"},0),0.01,1)))/2</f>
        <v>6.6950698333333332</v>
      </c>
    </row>
    <row r="700" spans="1:18" x14ac:dyDescent="0.3">
      <c r="A700" t="s">
        <v>865</v>
      </c>
      <c r="B700" t="s">
        <v>217</v>
      </c>
      <c r="C700" t="s">
        <v>568</v>
      </c>
      <c r="D700" t="s">
        <v>217</v>
      </c>
      <c r="E700" t="s">
        <v>40</v>
      </c>
      <c r="F700">
        <v>0.999</v>
      </c>
      <c r="G700" t="s">
        <v>16</v>
      </c>
      <c r="H700">
        <v>2</v>
      </c>
      <c r="I700" s="6">
        <v>1</v>
      </c>
      <c r="J700">
        <v>0.99886631965637207</v>
      </c>
      <c r="K700">
        <v>1.9019999999999999</v>
      </c>
      <c r="N700">
        <f>(CHOOSE(MATCH(D700,{"No Toxic","Toxic"},0),0.01,1))*9</f>
        <v>9</v>
      </c>
      <c r="O700" s="3">
        <f>(CHOOSE(MATCH(E700,{"NEG","NEU","POS"},0),1,0.01,-1)*F700*G700 + 3)*1.5</f>
        <v>7.4969999999999999</v>
      </c>
      <c r="P700" s="3">
        <f t="shared" si="20"/>
        <v>4</v>
      </c>
      <c r="Q700" s="5">
        <f t="shared" si="21"/>
        <v>0.44444444444444442</v>
      </c>
      <c r="R700" s="5">
        <f>(P700*0.5+O700*0.3+Q700*0.2 + 9*(CHOOSE(MATCH(D700,{"No Toxic","Toxic"},0),0.01,1)))/2</f>
        <v>6.6689944444444444</v>
      </c>
    </row>
    <row r="701" spans="1:18" x14ac:dyDescent="0.3">
      <c r="A701" t="s">
        <v>866</v>
      </c>
      <c r="B701" t="s">
        <v>217</v>
      </c>
      <c r="C701" t="s">
        <v>568</v>
      </c>
      <c r="D701" t="s">
        <v>217</v>
      </c>
      <c r="E701" t="s">
        <v>40</v>
      </c>
      <c r="F701">
        <v>0.98499999999999999</v>
      </c>
      <c r="G701" t="s">
        <v>29</v>
      </c>
      <c r="H701">
        <v>1</v>
      </c>
      <c r="I701" s="6">
        <v>1</v>
      </c>
      <c r="J701">
        <v>0.9782087504863739</v>
      </c>
      <c r="K701">
        <v>-1.3560000000000001</v>
      </c>
      <c r="N701">
        <f>(CHOOSE(MATCH(D701,{"No Toxic","Toxic"},0),0.01,1))*9</f>
        <v>9</v>
      </c>
      <c r="O701" s="3">
        <f>(CHOOSE(MATCH(E701,{"NEG","NEU","POS"},0),1,0.01,-1)*F701*G701 + 3)*1.5</f>
        <v>5.9775</v>
      </c>
      <c r="P701" s="3">
        <f t="shared" si="20"/>
        <v>1</v>
      </c>
      <c r="Q701" s="5">
        <f t="shared" si="21"/>
        <v>0.22222222222222221</v>
      </c>
      <c r="R701" s="5">
        <f>(P701*0.5+O701*0.3+Q701*0.2 + 9*(CHOOSE(MATCH(D701,{"No Toxic","Toxic"},0),0.01,1)))/2</f>
        <v>5.6688472222222224</v>
      </c>
    </row>
    <row r="702" spans="1:18" x14ac:dyDescent="0.3">
      <c r="A702" t="s">
        <v>867</v>
      </c>
      <c r="B702" t="s">
        <v>217</v>
      </c>
      <c r="C702" t="s">
        <v>13</v>
      </c>
      <c r="D702" t="s">
        <v>217</v>
      </c>
      <c r="E702" t="s">
        <v>40</v>
      </c>
      <c r="F702">
        <v>0.98799999999999999</v>
      </c>
      <c r="G702" t="s">
        <v>29</v>
      </c>
      <c r="H702">
        <v>2</v>
      </c>
      <c r="I702" s="6">
        <v>0</v>
      </c>
      <c r="J702">
        <v>0.98220524191856384</v>
      </c>
      <c r="K702">
        <v>-0.26400000000000001</v>
      </c>
      <c r="N702">
        <f>(CHOOSE(MATCH(D702,{"No Toxic","Toxic"},0),0.01,1))*9</f>
        <v>9</v>
      </c>
      <c r="O702" s="3">
        <f>(CHOOSE(MATCH(E702,{"NEG","NEU","POS"},0),1,0.01,-1)*F702*G702 + 3)*1.5</f>
        <v>5.9820000000000002</v>
      </c>
      <c r="P702" s="3">
        <f t="shared" si="20"/>
        <v>2</v>
      </c>
      <c r="Q702" s="5">
        <f t="shared" si="21"/>
        <v>0.01</v>
      </c>
      <c r="R702" s="5">
        <f>(P702*0.5+O702*0.3+Q702*0.2 + 9*(CHOOSE(MATCH(D702,{"No Toxic","Toxic"},0),0.01,1)))/2</f>
        <v>5.8982999999999999</v>
      </c>
    </row>
    <row r="703" spans="1:18" x14ac:dyDescent="0.3">
      <c r="A703" t="s">
        <v>868</v>
      </c>
      <c r="B703" t="s">
        <v>217</v>
      </c>
      <c r="C703" t="s">
        <v>13</v>
      </c>
      <c r="D703" t="s">
        <v>217</v>
      </c>
      <c r="E703" t="s">
        <v>40</v>
      </c>
      <c r="F703">
        <v>0.92900000000000005</v>
      </c>
      <c r="G703" t="s">
        <v>29</v>
      </c>
      <c r="H703">
        <v>1</v>
      </c>
      <c r="I703" s="6">
        <v>0</v>
      </c>
      <c r="J703">
        <v>0.89372909069061279</v>
      </c>
      <c r="K703">
        <v>-1.1870000000000001</v>
      </c>
      <c r="N703">
        <f>(CHOOSE(MATCH(D703,{"No Toxic","Toxic"},0),0.01,1))*9</f>
        <v>9</v>
      </c>
      <c r="O703" s="3">
        <f>(CHOOSE(MATCH(E703,{"NEG","NEU","POS"},0),1,0.01,-1)*F703*G703 + 3)*1.5</f>
        <v>5.8935000000000004</v>
      </c>
      <c r="P703" s="3">
        <f t="shared" si="20"/>
        <v>1</v>
      </c>
      <c r="Q703" s="5">
        <f t="shared" si="21"/>
        <v>0.01</v>
      </c>
      <c r="R703" s="5">
        <f>(P703*0.5+O703*0.3+Q703*0.2 + 9*(CHOOSE(MATCH(D703,{"No Toxic","Toxic"},0),0.01,1)))/2</f>
        <v>5.6350249999999997</v>
      </c>
    </row>
    <row r="704" spans="1:18" x14ac:dyDescent="0.3">
      <c r="A704" t="s">
        <v>869</v>
      </c>
      <c r="B704" t="s">
        <v>217</v>
      </c>
      <c r="C704" t="s">
        <v>13</v>
      </c>
      <c r="D704" t="s">
        <v>217</v>
      </c>
      <c r="E704" t="s">
        <v>40</v>
      </c>
      <c r="F704">
        <v>0.93799999999999994</v>
      </c>
      <c r="G704" t="s">
        <v>29</v>
      </c>
      <c r="H704">
        <v>1</v>
      </c>
      <c r="I704" s="6">
        <v>0</v>
      </c>
      <c r="J704">
        <v>0.90632179379463196</v>
      </c>
      <c r="K704">
        <v>-1.2130000000000001</v>
      </c>
      <c r="N704">
        <f>(CHOOSE(MATCH(D704,{"No Toxic","Toxic"},0),0.01,1))*9</f>
        <v>9</v>
      </c>
      <c r="O704" s="3">
        <f>(CHOOSE(MATCH(E704,{"NEG","NEU","POS"},0),1,0.01,-1)*F704*G704 + 3)*1.5</f>
        <v>5.907</v>
      </c>
      <c r="P704" s="3">
        <f t="shared" si="20"/>
        <v>1</v>
      </c>
      <c r="Q704" s="5">
        <f t="shared" si="21"/>
        <v>0.01</v>
      </c>
      <c r="R704" s="5">
        <f>(P704*0.5+O704*0.3+Q704*0.2 + 9*(CHOOSE(MATCH(D704,{"No Toxic","Toxic"},0),0.01,1)))/2</f>
        <v>5.6370500000000003</v>
      </c>
    </row>
    <row r="705" spans="1:18" x14ac:dyDescent="0.3">
      <c r="A705" t="s">
        <v>870</v>
      </c>
      <c r="B705" t="s">
        <v>217</v>
      </c>
      <c r="C705" t="s">
        <v>706</v>
      </c>
      <c r="D705" t="s">
        <v>217</v>
      </c>
      <c r="E705" t="s">
        <v>40</v>
      </c>
      <c r="F705">
        <v>0.997</v>
      </c>
      <c r="G705" t="s">
        <v>18</v>
      </c>
      <c r="H705">
        <v>2</v>
      </c>
      <c r="I705" s="6">
        <v>2.5</v>
      </c>
      <c r="J705">
        <v>0.99555924534797668</v>
      </c>
      <c r="K705">
        <v>4.109</v>
      </c>
      <c r="N705">
        <f>(CHOOSE(MATCH(D705,{"No Toxic","Toxic"},0),0.01,1))*9</f>
        <v>9</v>
      </c>
      <c r="O705" s="3">
        <f>(CHOOSE(MATCH(E705,{"NEG","NEU","POS"},0),1,0.01,-1)*F705*G705 + 3)*1.5</f>
        <v>8.9864999999999995</v>
      </c>
      <c r="P705" s="3">
        <f t="shared" si="20"/>
        <v>6</v>
      </c>
      <c r="Q705" s="5">
        <f t="shared" si="21"/>
        <v>1.6666666666666667</v>
      </c>
      <c r="R705" s="5">
        <f>(P705*0.5+O705*0.3+Q705*0.2 + 9*(CHOOSE(MATCH(D705,{"No Toxic","Toxic"},0),0.01,1)))/2</f>
        <v>7.514641666666666</v>
      </c>
    </row>
    <row r="706" spans="1:18" x14ac:dyDescent="0.3">
      <c r="A706" t="s">
        <v>871</v>
      </c>
      <c r="B706" t="s">
        <v>217</v>
      </c>
      <c r="C706" t="s">
        <v>13</v>
      </c>
      <c r="D706" t="s">
        <v>217</v>
      </c>
      <c r="E706" t="s">
        <v>21</v>
      </c>
      <c r="F706">
        <v>0.98099999999999998</v>
      </c>
      <c r="G706" t="s">
        <v>18</v>
      </c>
      <c r="H706">
        <v>2</v>
      </c>
      <c r="I706" s="6">
        <v>0</v>
      </c>
      <c r="J706">
        <v>-1.9719307720661161</v>
      </c>
      <c r="K706">
        <v>10.044</v>
      </c>
      <c r="N706">
        <f>(CHOOSE(MATCH(D706,{"No Toxic","Toxic"},0),0.01,1))*9</f>
        <v>9</v>
      </c>
      <c r="O706" s="3">
        <f>(CHOOSE(MATCH(E706,{"NEG","NEU","POS"},0),1,0.01,-1)*F706*G706 + 3)*1.5</f>
        <v>8.5499999999999909E-2</v>
      </c>
      <c r="P706" s="3">
        <f t="shared" si="20"/>
        <v>6</v>
      </c>
      <c r="Q706" s="5">
        <f t="shared" si="21"/>
        <v>0.01</v>
      </c>
      <c r="R706" s="5">
        <f>(P706*0.5+O706*0.3+Q706*0.2 + 9*(CHOOSE(MATCH(D706,{"No Toxic","Toxic"},0),0.01,1)))/2</f>
        <v>6.0138249999999998</v>
      </c>
    </row>
    <row r="707" spans="1:18" x14ac:dyDescent="0.3">
      <c r="A707" t="s">
        <v>872</v>
      </c>
      <c r="B707" t="s">
        <v>217</v>
      </c>
      <c r="C707" t="s">
        <v>873</v>
      </c>
      <c r="D707" t="s">
        <v>217</v>
      </c>
      <c r="E707" t="s">
        <v>40</v>
      </c>
      <c r="F707">
        <v>0.999</v>
      </c>
      <c r="G707" t="s">
        <v>22</v>
      </c>
      <c r="H707">
        <v>2</v>
      </c>
      <c r="I707" s="6">
        <v>5</v>
      </c>
      <c r="J707">
        <v>0.9979766309261322</v>
      </c>
      <c r="K707">
        <v>-2.496</v>
      </c>
      <c r="N707">
        <f>(CHOOSE(MATCH(D707,{"No Toxic","Toxic"},0),0.01,1))*9</f>
        <v>9</v>
      </c>
      <c r="O707" s="3">
        <f>(CHOOSE(MATCH(E707,{"NEG","NEU","POS"},0),1,0.01,-1)*F707*G707 + 3)*1.5</f>
        <v>4.5</v>
      </c>
      <c r="P707" s="3">
        <f t="shared" ref="P707:P770" si="22">IF(G707*H707=0,0.01,G707*H707)</f>
        <v>0.01</v>
      </c>
      <c r="Q707" s="5">
        <f t="shared" ref="Q707:Q770" si="23">IF(I707*G707/4.5=0,0.01,I707*G707/4.5)</f>
        <v>0.01</v>
      </c>
      <c r="R707" s="5">
        <f>(P707*0.5+O707*0.3+Q707*0.2 + 9*(CHOOSE(MATCH(D707,{"No Toxic","Toxic"},0),0.01,1)))/2</f>
        <v>5.1784999999999997</v>
      </c>
    </row>
    <row r="708" spans="1:18" x14ac:dyDescent="0.3">
      <c r="A708" t="s">
        <v>874</v>
      </c>
      <c r="B708" t="s">
        <v>217</v>
      </c>
      <c r="C708" t="s">
        <v>875</v>
      </c>
      <c r="D708" t="s">
        <v>217</v>
      </c>
      <c r="E708" t="s">
        <v>40</v>
      </c>
      <c r="F708">
        <v>0.999</v>
      </c>
      <c r="G708" t="s">
        <v>29</v>
      </c>
      <c r="H708">
        <v>1</v>
      </c>
      <c r="I708" s="6">
        <v>1.35</v>
      </c>
      <c r="J708">
        <v>0.99846470355987549</v>
      </c>
      <c r="K708">
        <v>-1.397</v>
      </c>
      <c r="N708">
        <f>(CHOOSE(MATCH(D708,{"No Toxic","Toxic"},0),0.01,1))*9</f>
        <v>9</v>
      </c>
      <c r="O708" s="3">
        <f>(CHOOSE(MATCH(E708,{"NEG","NEU","POS"},0),1,0.01,-1)*F708*G708 + 3)*1.5</f>
        <v>5.9984999999999999</v>
      </c>
      <c r="P708" s="3">
        <f t="shared" si="22"/>
        <v>1</v>
      </c>
      <c r="Q708" s="5">
        <f t="shared" si="23"/>
        <v>0.30000000000000004</v>
      </c>
      <c r="R708" s="5">
        <f>(P708*0.5+O708*0.3+Q708*0.2 + 9*(CHOOSE(MATCH(D708,{"No Toxic","Toxic"},0),0.01,1)))/2</f>
        <v>5.6797750000000002</v>
      </c>
    </row>
    <row r="709" spans="1:18" x14ac:dyDescent="0.3">
      <c r="A709" t="s">
        <v>876</v>
      </c>
      <c r="B709" t="s">
        <v>217</v>
      </c>
      <c r="C709" t="s">
        <v>13</v>
      </c>
      <c r="D709" t="s">
        <v>217</v>
      </c>
      <c r="E709" t="s">
        <v>40</v>
      </c>
      <c r="F709">
        <v>0.999</v>
      </c>
      <c r="G709" t="s">
        <v>18</v>
      </c>
      <c r="H709">
        <v>2</v>
      </c>
      <c r="I709" s="6">
        <v>0</v>
      </c>
      <c r="J709">
        <v>0.99905970692634583</v>
      </c>
      <c r="K709">
        <v>4.1020000000000003</v>
      </c>
      <c r="N709">
        <f>(CHOOSE(MATCH(D709,{"No Toxic","Toxic"},0),0.01,1))*9</f>
        <v>9</v>
      </c>
      <c r="O709" s="3">
        <f>(CHOOSE(MATCH(E709,{"NEG","NEU","POS"},0),1,0.01,-1)*F709*G709 + 3)*1.5</f>
        <v>8.9954999999999998</v>
      </c>
      <c r="P709" s="3">
        <f t="shared" si="22"/>
        <v>6</v>
      </c>
      <c r="Q709" s="5">
        <f t="shared" si="23"/>
        <v>0.01</v>
      </c>
      <c r="R709" s="5">
        <f>(P709*0.5+O709*0.3+Q709*0.2 + 9*(CHOOSE(MATCH(D709,{"No Toxic","Toxic"},0),0.01,1)))/2</f>
        <v>7.3503249999999998</v>
      </c>
    </row>
    <row r="710" spans="1:18" x14ac:dyDescent="0.3">
      <c r="A710" t="s">
        <v>877</v>
      </c>
      <c r="B710" t="s">
        <v>217</v>
      </c>
      <c r="C710" t="s">
        <v>13</v>
      </c>
      <c r="D710" t="s">
        <v>217</v>
      </c>
      <c r="E710" t="s">
        <v>40</v>
      </c>
      <c r="F710">
        <v>0.90200000000000002</v>
      </c>
      <c r="G710" t="s">
        <v>18</v>
      </c>
      <c r="H710">
        <v>2</v>
      </c>
      <c r="I710" s="6">
        <v>0</v>
      </c>
      <c r="J710">
        <v>0.85359528660774231</v>
      </c>
      <c r="K710">
        <v>4.3929999999999998</v>
      </c>
      <c r="N710">
        <f>(CHOOSE(MATCH(D710,{"No Toxic","Toxic"},0),0.01,1))*9</f>
        <v>9</v>
      </c>
      <c r="O710" s="3">
        <f>(CHOOSE(MATCH(E710,{"NEG","NEU","POS"},0),1,0.01,-1)*F710*G710 + 3)*1.5</f>
        <v>8.5589999999999993</v>
      </c>
      <c r="P710" s="3">
        <f t="shared" si="22"/>
        <v>6</v>
      </c>
      <c r="Q710" s="5">
        <f t="shared" si="23"/>
        <v>0.01</v>
      </c>
      <c r="R710" s="5">
        <f>(P710*0.5+O710*0.3+Q710*0.2 + 9*(CHOOSE(MATCH(D710,{"No Toxic","Toxic"},0),0.01,1)))/2</f>
        <v>7.2848500000000005</v>
      </c>
    </row>
    <row r="711" spans="1:18" x14ac:dyDescent="0.3">
      <c r="A711" t="s">
        <v>878</v>
      </c>
      <c r="B711" t="s">
        <v>217</v>
      </c>
      <c r="C711" t="s">
        <v>879</v>
      </c>
      <c r="D711" t="s">
        <v>217</v>
      </c>
      <c r="E711" t="s">
        <v>40</v>
      </c>
      <c r="F711">
        <v>0.999</v>
      </c>
      <c r="G711" t="s">
        <v>29</v>
      </c>
      <c r="H711">
        <v>2</v>
      </c>
      <c r="I711" s="6">
        <v>3.214285714285714</v>
      </c>
      <c r="J711">
        <v>0.99858298897743225</v>
      </c>
      <c r="K711">
        <v>-0.29699999999999999</v>
      </c>
      <c r="N711">
        <f>(CHOOSE(MATCH(D711,{"No Toxic","Toxic"},0),0.01,1))*9</f>
        <v>9</v>
      </c>
      <c r="O711" s="3">
        <f>(CHOOSE(MATCH(E711,{"NEG","NEU","POS"},0),1,0.01,-1)*F711*G711 + 3)*1.5</f>
        <v>5.9984999999999999</v>
      </c>
      <c r="P711" s="3">
        <f t="shared" si="22"/>
        <v>2</v>
      </c>
      <c r="Q711" s="5">
        <f t="shared" si="23"/>
        <v>0.71428571428571419</v>
      </c>
      <c r="R711" s="5">
        <f>(P711*0.5+O711*0.3+Q711*0.2 + 9*(CHOOSE(MATCH(D711,{"No Toxic","Toxic"},0),0.01,1)))/2</f>
        <v>5.9712035714285712</v>
      </c>
    </row>
    <row r="712" spans="1:18" x14ac:dyDescent="0.3">
      <c r="A712" t="s">
        <v>880</v>
      </c>
      <c r="B712" t="s">
        <v>217</v>
      </c>
      <c r="C712" t="s">
        <v>881</v>
      </c>
      <c r="D712" t="s">
        <v>217</v>
      </c>
      <c r="E712" t="s">
        <v>40</v>
      </c>
      <c r="F712">
        <v>0.999</v>
      </c>
      <c r="G712" t="s">
        <v>29</v>
      </c>
      <c r="H712">
        <v>2</v>
      </c>
      <c r="I712" s="6">
        <v>2.5</v>
      </c>
      <c r="J712">
        <v>0.99880328774452209</v>
      </c>
      <c r="K712">
        <v>-0.29799999999999999</v>
      </c>
      <c r="N712">
        <f>(CHOOSE(MATCH(D712,{"No Toxic","Toxic"},0),0.01,1))*9</f>
        <v>9</v>
      </c>
      <c r="O712" s="3">
        <f>(CHOOSE(MATCH(E712,{"NEG","NEU","POS"},0),1,0.01,-1)*F712*G712 + 3)*1.5</f>
        <v>5.9984999999999999</v>
      </c>
      <c r="P712" s="3">
        <f t="shared" si="22"/>
        <v>2</v>
      </c>
      <c r="Q712" s="5">
        <f t="shared" si="23"/>
        <v>0.55555555555555558</v>
      </c>
      <c r="R712" s="5">
        <f>(P712*0.5+O712*0.3+Q712*0.2 + 9*(CHOOSE(MATCH(D712,{"No Toxic","Toxic"},0),0.01,1)))/2</f>
        <v>5.9553305555555553</v>
      </c>
    </row>
    <row r="713" spans="1:18" x14ac:dyDescent="0.3">
      <c r="A713" t="s">
        <v>882</v>
      </c>
      <c r="B713" t="s">
        <v>217</v>
      </c>
      <c r="C713" t="s">
        <v>883</v>
      </c>
      <c r="D713" t="s">
        <v>217</v>
      </c>
      <c r="E713" t="s">
        <v>40</v>
      </c>
      <c r="F713">
        <v>0.995</v>
      </c>
      <c r="G713" t="s">
        <v>18</v>
      </c>
      <c r="H713">
        <v>2</v>
      </c>
      <c r="I713" s="6">
        <v>6</v>
      </c>
      <c r="J713">
        <v>0.99188345670700073</v>
      </c>
      <c r="K713">
        <v>4.1159999999999997</v>
      </c>
      <c r="N713">
        <f>(CHOOSE(MATCH(D713,{"No Toxic","Toxic"},0),0.01,1))*9</f>
        <v>9</v>
      </c>
      <c r="O713" s="3">
        <f>(CHOOSE(MATCH(E713,{"NEG","NEU","POS"},0),1,0.01,-1)*F713*G713 + 3)*1.5</f>
        <v>8.9774999999999991</v>
      </c>
      <c r="P713" s="3">
        <f t="shared" si="22"/>
        <v>6</v>
      </c>
      <c r="Q713" s="5">
        <f t="shared" si="23"/>
        <v>4</v>
      </c>
      <c r="R713" s="5">
        <f>(P713*0.5+O713*0.3+Q713*0.2 + 9*(CHOOSE(MATCH(D713,{"No Toxic","Toxic"},0),0.01,1)))/2</f>
        <v>7.7466249999999999</v>
      </c>
    </row>
    <row r="714" spans="1:18" x14ac:dyDescent="0.3">
      <c r="A714" t="s">
        <v>884</v>
      </c>
      <c r="B714" t="s">
        <v>217</v>
      </c>
      <c r="C714" t="s">
        <v>13</v>
      </c>
      <c r="D714" t="s">
        <v>217</v>
      </c>
      <c r="E714" t="s">
        <v>40</v>
      </c>
      <c r="F714">
        <v>0.999</v>
      </c>
      <c r="G714" t="s">
        <v>29</v>
      </c>
      <c r="H714">
        <v>2</v>
      </c>
      <c r="I714" s="6">
        <v>0</v>
      </c>
      <c r="J714">
        <v>0.99901482462882996</v>
      </c>
      <c r="K714">
        <v>-0.29799999999999999</v>
      </c>
      <c r="N714">
        <f>(CHOOSE(MATCH(D714,{"No Toxic","Toxic"},0),0.01,1))*9</f>
        <v>9</v>
      </c>
      <c r="O714" s="3">
        <f>(CHOOSE(MATCH(E714,{"NEG","NEU","POS"},0),1,0.01,-1)*F714*G714 + 3)*1.5</f>
        <v>5.9984999999999999</v>
      </c>
      <c r="P714" s="3">
        <f t="shared" si="22"/>
        <v>2</v>
      </c>
      <c r="Q714" s="5">
        <f t="shared" si="23"/>
        <v>0.01</v>
      </c>
      <c r="R714" s="5">
        <f>(P714*0.5+O714*0.3+Q714*0.2 + 9*(CHOOSE(MATCH(D714,{"No Toxic","Toxic"},0),0.01,1)))/2</f>
        <v>5.9007749999999994</v>
      </c>
    </row>
    <row r="715" spans="1:18" x14ac:dyDescent="0.3">
      <c r="A715" t="s">
        <v>885</v>
      </c>
      <c r="B715" t="s">
        <v>217</v>
      </c>
      <c r="C715" t="s">
        <v>886</v>
      </c>
      <c r="D715" t="s">
        <v>217</v>
      </c>
      <c r="E715" t="s">
        <v>40</v>
      </c>
      <c r="F715">
        <v>0.99399999999999999</v>
      </c>
      <c r="G715" t="s">
        <v>18</v>
      </c>
      <c r="H715">
        <v>1</v>
      </c>
      <c r="I715" s="6">
        <v>4.8499999999999996</v>
      </c>
      <c r="J715">
        <v>0.990457683801651</v>
      </c>
      <c r="K715">
        <v>0.81899999999999995</v>
      </c>
      <c r="N715">
        <f>(CHOOSE(MATCH(D715,{"No Toxic","Toxic"},0),0.01,1))*9</f>
        <v>9</v>
      </c>
      <c r="O715" s="3">
        <f>(CHOOSE(MATCH(E715,{"NEG","NEU","POS"},0),1,0.01,-1)*F715*G715 + 3)*1.5</f>
        <v>8.9730000000000008</v>
      </c>
      <c r="P715" s="3">
        <f t="shared" si="22"/>
        <v>3</v>
      </c>
      <c r="Q715" s="5">
        <f t="shared" si="23"/>
        <v>3.2333333333333329</v>
      </c>
      <c r="R715" s="5">
        <f>(P715*0.5+O715*0.3+Q715*0.2 + 9*(CHOOSE(MATCH(D715,{"No Toxic","Toxic"},0),0.01,1)))/2</f>
        <v>6.9192833333333335</v>
      </c>
    </row>
    <row r="716" spans="1:18" x14ac:dyDescent="0.3">
      <c r="A716" t="s">
        <v>887</v>
      </c>
      <c r="B716" t="s">
        <v>217</v>
      </c>
      <c r="C716" t="s">
        <v>888</v>
      </c>
      <c r="D716" t="s">
        <v>217</v>
      </c>
      <c r="E716" t="s">
        <v>40</v>
      </c>
      <c r="F716">
        <v>0.998</v>
      </c>
      <c r="G716" t="s">
        <v>16</v>
      </c>
      <c r="H716">
        <v>2</v>
      </c>
      <c r="I716" s="6">
        <v>0.93333333333333335</v>
      </c>
      <c r="J716">
        <v>0.99736231565475464</v>
      </c>
      <c r="K716">
        <v>1.905</v>
      </c>
      <c r="N716">
        <f>(CHOOSE(MATCH(D716,{"No Toxic","Toxic"},0),0.01,1))*9</f>
        <v>9</v>
      </c>
      <c r="O716" s="3">
        <f>(CHOOSE(MATCH(E716,{"NEG","NEU","POS"},0),1,0.01,-1)*F716*G716 + 3)*1.5</f>
        <v>7.4940000000000007</v>
      </c>
      <c r="P716" s="3">
        <f t="shared" si="22"/>
        <v>4</v>
      </c>
      <c r="Q716" s="5">
        <f t="shared" si="23"/>
        <v>0.4148148148148148</v>
      </c>
      <c r="R716" s="5">
        <f>(P716*0.5+O716*0.3+Q716*0.2 + 9*(CHOOSE(MATCH(D716,{"No Toxic","Toxic"},0),0.01,1)))/2</f>
        <v>6.6655814814814818</v>
      </c>
    </row>
    <row r="717" spans="1:18" x14ac:dyDescent="0.3">
      <c r="A717" t="s">
        <v>889</v>
      </c>
      <c r="B717" t="s">
        <v>217</v>
      </c>
      <c r="C717" t="s">
        <v>13</v>
      </c>
      <c r="D717" t="s">
        <v>217</v>
      </c>
      <c r="E717" t="s">
        <v>15</v>
      </c>
      <c r="F717">
        <v>0.77600000000000002</v>
      </c>
      <c r="G717" t="s">
        <v>16</v>
      </c>
      <c r="H717">
        <v>0</v>
      </c>
      <c r="I717" s="6">
        <v>0</v>
      </c>
      <c r="J717">
        <v>-0.5</v>
      </c>
      <c r="K717">
        <v>0.5</v>
      </c>
      <c r="N717">
        <f>(CHOOSE(MATCH(D717,{"No Toxic","Toxic"},0),0.01,1))*9</f>
        <v>9</v>
      </c>
      <c r="O717" s="3">
        <f>(CHOOSE(MATCH(E717,{"NEG","NEU","POS"},0),1,0.01,-1)*F717*G717 + 3)*1.5</f>
        <v>4.5232799999999997</v>
      </c>
      <c r="P717" s="3">
        <f t="shared" si="22"/>
        <v>0.01</v>
      </c>
      <c r="Q717" s="5">
        <f t="shared" si="23"/>
        <v>0.01</v>
      </c>
      <c r="R717" s="5">
        <f>(P717*0.5+O717*0.3+Q717*0.2 + 9*(CHOOSE(MATCH(D717,{"No Toxic","Toxic"},0),0.01,1)))/2</f>
        <v>5.1819920000000002</v>
      </c>
    </row>
    <row r="718" spans="1:18" x14ac:dyDescent="0.3">
      <c r="A718" t="s">
        <v>890</v>
      </c>
      <c r="B718" t="s">
        <v>217</v>
      </c>
      <c r="C718" t="s">
        <v>718</v>
      </c>
      <c r="D718" t="s">
        <v>217</v>
      </c>
      <c r="E718" t="s">
        <v>40</v>
      </c>
      <c r="F718">
        <v>0.999</v>
      </c>
      <c r="G718" t="s">
        <v>29</v>
      </c>
      <c r="H718">
        <v>1</v>
      </c>
      <c r="I718" s="6">
        <v>1.25</v>
      </c>
      <c r="J718">
        <v>0.99897539615631104</v>
      </c>
      <c r="K718">
        <v>-1.3979999999999999</v>
      </c>
      <c r="N718">
        <f>(CHOOSE(MATCH(D718,{"No Toxic","Toxic"},0),0.01,1))*9</f>
        <v>9</v>
      </c>
      <c r="O718" s="3">
        <f>(CHOOSE(MATCH(E718,{"NEG","NEU","POS"},0),1,0.01,-1)*F718*G718 + 3)*1.5</f>
        <v>5.9984999999999999</v>
      </c>
      <c r="P718" s="3">
        <f t="shared" si="22"/>
        <v>1</v>
      </c>
      <c r="Q718" s="5">
        <f t="shared" si="23"/>
        <v>0.27777777777777779</v>
      </c>
      <c r="R718" s="5">
        <f>(P718*0.5+O718*0.3+Q718*0.2 + 9*(CHOOSE(MATCH(D718,{"No Toxic","Toxic"},0),0.01,1)))/2</f>
        <v>5.6775527777777777</v>
      </c>
    </row>
    <row r="719" spans="1:18" x14ac:dyDescent="0.3">
      <c r="A719" t="s">
        <v>891</v>
      </c>
      <c r="B719" t="s">
        <v>217</v>
      </c>
      <c r="C719" t="s">
        <v>216</v>
      </c>
      <c r="D719" t="s">
        <v>217</v>
      </c>
      <c r="E719" t="s">
        <v>40</v>
      </c>
      <c r="F719">
        <v>0.99399999999999999</v>
      </c>
      <c r="G719" t="s">
        <v>29</v>
      </c>
      <c r="H719">
        <v>2</v>
      </c>
      <c r="I719" s="6">
        <v>2.5</v>
      </c>
      <c r="J719">
        <v>0.99046492576599121</v>
      </c>
      <c r="K719">
        <v>-0.28100000000000003</v>
      </c>
      <c r="N719">
        <f>(CHOOSE(MATCH(D719,{"No Toxic","Toxic"},0),0.01,1))*9</f>
        <v>9</v>
      </c>
      <c r="O719" s="3">
        <f>(CHOOSE(MATCH(E719,{"NEG","NEU","POS"},0),1,0.01,-1)*F719*G719 + 3)*1.5</f>
        <v>5.9909999999999997</v>
      </c>
      <c r="P719" s="3">
        <f t="shared" si="22"/>
        <v>2</v>
      </c>
      <c r="Q719" s="5">
        <f t="shared" si="23"/>
        <v>0.55555555555555558</v>
      </c>
      <c r="R719" s="5">
        <f>(P719*0.5+O719*0.3+Q719*0.2 + 9*(CHOOSE(MATCH(D719,{"No Toxic","Toxic"},0),0.01,1)))/2</f>
        <v>5.9542055555555553</v>
      </c>
    </row>
    <row r="720" spans="1:18" x14ac:dyDescent="0.3">
      <c r="A720" t="s">
        <v>892</v>
      </c>
      <c r="B720" t="s">
        <v>217</v>
      </c>
      <c r="C720" t="s">
        <v>893</v>
      </c>
      <c r="D720" t="s">
        <v>217</v>
      </c>
      <c r="E720" t="s">
        <v>40</v>
      </c>
      <c r="F720">
        <v>0.998</v>
      </c>
      <c r="G720" t="s">
        <v>18</v>
      </c>
      <c r="H720">
        <v>2</v>
      </c>
      <c r="I720" s="6">
        <v>1.45</v>
      </c>
      <c r="J720">
        <v>0.9977344274520874</v>
      </c>
      <c r="K720">
        <v>4.1050000000000004</v>
      </c>
      <c r="N720">
        <f>(CHOOSE(MATCH(D720,{"No Toxic","Toxic"},0),0.01,1))*9</f>
        <v>9</v>
      </c>
      <c r="O720" s="3">
        <f>(CHOOSE(MATCH(E720,{"NEG","NEU","POS"},0),1,0.01,-1)*F720*G720 + 3)*1.5</f>
        <v>8.9909999999999997</v>
      </c>
      <c r="P720" s="3">
        <f t="shared" si="22"/>
        <v>6</v>
      </c>
      <c r="Q720" s="5">
        <f t="shared" si="23"/>
        <v>0.96666666666666656</v>
      </c>
      <c r="R720" s="5">
        <f>(P720*0.5+O720*0.3+Q720*0.2 + 9*(CHOOSE(MATCH(D720,{"No Toxic","Toxic"},0),0.01,1)))/2</f>
        <v>7.4453166666666668</v>
      </c>
    </row>
    <row r="721" spans="1:18" x14ac:dyDescent="0.3">
      <c r="A721" t="s">
        <v>894</v>
      </c>
      <c r="B721" t="s">
        <v>217</v>
      </c>
      <c r="C721" t="s">
        <v>895</v>
      </c>
      <c r="D721" t="s">
        <v>217</v>
      </c>
      <c r="E721" t="s">
        <v>40</v>
      </c>
      <c r="F721">
        <v>0.80500000000000005</v>
      </c>
      <c r="G721" t="s">
        <v>18</v>
      </c>
      <c r="H721">
        <v>2</v>
      </c>
      <c r="I721" s="6">
        <v>3.75</v>
      </c>
      <c r="J721">
        <v>0.70742535591125488</v>
      </c>
      <c r="K721">
        <v>4.6849999999999996</v>
      </c>
      <c r="N721">
        <f>(CHOOSE(MATCH(D721,{"No Toxic","Toxic"},0),0.01,1))*9</f>
        <v>9</v>
      </c>
      <c r="O721" s="3">
        <f>(CHOOSE(MATCH(E721,{"NEG","NEU","POS"},0),1,0.01,-1)*F721*G721 + 3)*1.5</f>
        <v>8.1225000000000005</v>
      </c>
      <c r="P721" s="3">
        <f t="shared" si="22"/>
        <v>6</v>
      </c>
      <c r="Q721" s="5">
        <f t="shared" si="23"/>
        <v>2.5</v>
      </c>
      <c r="R721" s="5">
        <f>(P721*0.5+O721*0.3+Q721*0.2 + 9*(CHOOSE(MATCH(D721,{"No Toxic","Toxic"},0),0.01,1)))/2</f>
        <v>7.468375</v>
      </c>
    </row>
    <row r="722" spans="1:18" x14ac:dyDescent="0.3">
      <c r="A722" t="s">
        <v>896</v>
      </c>
      <c r="B722" t="s">
        <v>217</v>
      </c>
      <c r="C722" t="s">
        <v>659</v>
      </c>
      <c r="D722" t="s">
        <v>217</v>
      </c>
      <c r="E722" t="s">
        <v>40</v>
      </c>
      <c r="F722">
        <v>0.999</v>
      </c>
      <c r="G722" t="s">
        <v>18</v>
      </c>
      <c r="H722">
        <v>1</v>
      </c>
      <c r="I722" s="6">
        <v>1</v>
      </c>
      <c r="J722">
        <v>0.99806630611419678</v>
      </c>
      <c r="K722">
        <v>0.80400000000000005</v>
      </c>
      <c r="N722">
        <f>(CHOOSE(MATCH(D722,{"No Toxic","Toxic"},0),0.01,1))*9</f>
        <v>9</v>
      </c>
      <c r="O722" s="3">
        <f>(CHOOSE(MATCH(E722,{"NEG","NEU","POS"},0),1,0.01,-1)*F722*G722 + 3)*1.5</f>
        <v>8.9954999999999998</v>
      </c>
      <c r="P722" s="3">
        <f t="shared" si="22"/>
        <v>3</v>
      </c>
      <c r="Q722" s="5">
        <f t="shared" si="23"/>
        <v>0.66666666666666663</v>
      </c>
      <c r="R722" s="5">
        <f>(P722*0.5+O722*0.3+Q722*0.2 + 9*(CHOOSE(MATCH(D722,{"No Toxic","Toxic"},0),0.01,1)))/2</f>
        <v>6.6659916666666668</v>
      </c>
    </row>
    <row r="723" spans="1:18" x14ac:dyDescent="0.3">
      <c r="A723" t="s">
        <v>897</v>
      </c>
      <c r="B723" t="s">
        <v>217</v>
      </c>
      <c r="C723" t="s">
        <v>24</v>
      </c>
      <c r="D723" t="s">
        <v>217</v>
      </c>
      <c r="E723" t="s">
        <v>40</v>
      </c>
      <c r="F723">
        <v>0.999</v>
      </c>
      <c r="G723" t="s">
        <v>16</v>
      </c>
      <c r="H723">
        <v>1</v>
      </c>
      <c r="I723" s="6">
        <v>0.1</v>
      </c>
      <c r="J723">
        <v>0.99828177690505981</v>
      </c>
      <c r="K723">
        <v>-0.29699999999999999</v>
      </c>
      <c r="N723">
        <f>(CHOOSE(MATCH(D723,{"No Toxic","Toxic"},0),0.01,1))*9</f>
        <v>9</v>
      </c>
      <c r="O723" s="3">
        <f>(CHOOSE(MATCH(E723,{"NEG","NEU","POS"},0),1,0.01,-1)*F723*G723 + 3)*1.5</f>
        <v>7.4969999999999999</v>
      </c>
      <c r="P723" s="3">
        <f t="shared" si="22"/>
        <v>2</v>
      </c>
      <c r="Q723" s="5">
        <f t="shared" si="23"/>
        <v>4.4444444444444446E-2</v>
      </c>
      <c r="R723" s="5">
        <f>(P723*0.5+O723*0.3+Q723*0.2 + 9*(CHOOSE(MATCH(D723,{"No Toxic","Toxic"},0),0.01,1)))/2</f>
        <v>6.1289944444444444</v>
      </c>
    </row>
    <row r="724" spans="1:18" x14ac:dyDescent="0.3">
      <c r="A724" t="s">
        <v>898</v>
      </c>
      <c r="B724" t="s">
        <v>217</v>
      </c>
      <c r="C724" t="s">
        <v>13</v>
      </c>
      <c r="D724" t="s">
        <v>217</v>
      </c>
      <c r="E724" t="s">
        <v>21</v>
      </c>
      <c r="F724">
        <v>0.94199999999999995</v>
      </c>
      <c r="G724" t="s">
        <v>18</v>
      </c>
      <c r="H724">
        <v>1</v>
      </c>
      <c r="I724" s="6">
        <v>0</v>
      </c>
      <c r="J724">
        <v>-1.9125073254108429</v>
      </c>
      <c r="K724">
        <v>6.625</v>
      </c>
      <c r="N724">
        <f>(CHOOSE(MATCH(D724,{"No Toxic","Toxic"},0),0.01,1))*9</f>
        <v>9</v>
      </c>
      <c r="O724" s="3">
        <f>(CHOOSE(MATCH(E724,{"NEG","NEU","POS"},0),1,0.01,-1)*F724*G724 + 3)*1.5</f>
        <v>0.26100000000000056</v>
      </c>
      <c r="P724" s="3">
        <f t="shared" si="22"/>
        <v>3</v>
      </c>
      <c r="Q724" s="5">
        <f t="shared" si="23"/>
        <v>0.01</v>
      </c>
      <c r="R724" s="5">
        <f>(P724*0.5+O724*0.3+Q724*0.2 + 9*(CHOOSE(MATCH(D724,{"No Toxic","Toxic"},0),0.01,1)))/2</f>
        <v>5.2901500000000006</v>
      </c>
    </row>
    <row r="725" spans="1:18" x14ac:dyDescent="0.3">
      <c r="A725" t="s">
        <v>899</v>
      </c>
      <c r="B725" t="s">
        <v>217</v>
      </c>
      <c r="C725" t="s">
        <v>900</v>
      </c>
      <c r="D725" t="s">
        <v>217</v>
      </c>
      <c r="E725" t="s">
        <v>40</v>
      </c>
      <c r="F725">
        <v>0.999</v>
      </c>
      <c r="G725" t="s">
        <v>18</v>
      </c>
      <c r="H725">
        <v>2</v>
      </c>
      <c r="I725" s="6">
        <v>1.25</v>
      </c>
      <c r="J725">
        <v>0.99827694892883301</v>
      </c>
      <c r="K725">
        <v>4.1029999999999998</v>
      </c>
      <c r="N725">
        <f>(CHOOSE(MATCH(D725,{"No Toxic","Toxic"},0),0.01,1))*9</f>
        <v>9</v>
      </c>
      <c r="O725" s="3">
        <f>(CHOOSE(MATCH(E725,{"NEG","NEU","POS"},0),1,0.01,-1)*F725*G725 + 3)*1.5</f>
        <v>8.9954999999999998</v>
      </c>
      <c r="P725" s="3">
        <f t="shared" si="22"/>
        <v>6</v>
      </c>
      <c r="Q725" s="5">
        <f t="shared" si="23"/>
        <v>0.83333333333333337</v>
      </c>
      <c r="R725" s="5">
        <f>(P725*0.5+O725*0.3+Q725*0.2 + 9*(CHOOSE(MATCH(D725,{"No Toxic","Toxic"},0),0.01,1)))/2</f>
        <v>7.4326583333333334</v>
      </c>
    </row>
    <row r="726" spans="1:18" x14ac:dyDescent="0.3">
      <c r="A726" t="s">
        <v>901</v>
      </c>
      <c r="B726" t="s">
        <v>217</v>
      </c>
      <c r="C726" t="s">
        <v>902</v>
      </c>
      <c r="D726" t="s">
        <v>14</v>
      </c>
      <c r="E726" t="s">
        <v>15</v>
      </c>
      <c r="F726">
        <v>0.65900000000000003</v>
      </c>
      <c r="G726" t="s">
        <v>29</v>
      </c>
      <c r="H726">
        <v>1</v>
      </c>
      <c r="I726" s="6">
        <v>2.35</v>
      </c>
      <c r="J726">
        <v>1.5</v>
      </c>
      <c r="K726">
        <v>2.7749999999999999</v>
      </c>
      <c r="N726">
        <f>(CHOOSE(MATCH(D726,{"No Toxic","Toxic"},0),0.01,1))*9</f>
        <v>0.09</v>
      </c>
      <c r="O726" s="3">
        <f>(CHOOSE(MATCH(E726,{"NEG","NEU","POS"},0),1,0.01,-1)*F726*G726 + 3)*1.5</f>
        <v>4.5098850000000006</v>
      </c>
      <c r="P726" s="3">
        <f t="shared" si="22"/>
        <v>1</v>
      </c>
      <c r="Q726" s="5">
        <f t="shared" si="23"/>
        <v>0.52222222222222225</v>
      </c>
      <c r="R726" s="5">
        <f>(P726*0.5+O726*0.3+Q726*0.2 + 9*(CHOOSE(MATCH(D726,{"No Toxic","Toxic"},0),0.01,1)))/2</f>
        <v>1.0237049722222222</v>
      </c>
    </row>
    <row r="727" spans="1:18" x14ac:dyDescent="0.3">
      <c r="A727" t="s">
        <v>903</v>
      </c>
      <c r="B727" t="s">
        <v>217</v>
      </c>
      <c r="C727" t="s">
        <v>904</v>
      </c>
      <c r="D727" t="s">
        <v>217</v>
      </c>
      <c r="E727" t="s">
        <v>15</v>
      </c>
      <c r="F727">
        <v>0.995</v>
      </c>
      <c r="G727" t="s">
        <v>22</v>
      </c>
      <c r="H727">
        <v>2</v>
      </c>
      <c r="I727" s="6">
        <v>2.5</v>
      </c>
      <c r="J727">
        <v>-0.5</v>
      </c>
      <c r="K727">
        <v>0.5</v>
      </c>
      <c r="N727">
        <f>(CHOOSE(MATCH(D727,{"No Toxic","Toxic"},0),0.01,1))*9</f>
        <v>9</v>
      </c>
      <c r="O727" s="3">
        <f>(CHOOSE(MATCH(E727,{"NEG","NEU","POS"},0),1,0.01,-1)*F727*G727 + 3)*1.5</f>
        <v>4.5</v>
      </c>
      <c r="P727" s="3">
        <f t="shared" si="22"/>
        <v>0.01</v>
      </c>
      <c r="Q727" s="5">
        <f t="shared" si="23"/>
        <v>0.01</v>
      </c>
      <c r="R727" s="5">
        <f>(P727*0.5+O727*0.3+Q727*0.2 + 9*(CHOOSE(MATCH(D727,{"No Toxic","Toxic"},0),0.01,1)))/2</f>
        <v>5.1784999999999997</v>
      </c>
    </row>
    <row r="728" spans="1:18" x14ac:dyDescent="0.3">
      <c r="A728" t="s">
        <v>905</v>
      </c>
      <c r="B728" t="s">
        <v>217</v>
      </c>
      <c r="C728" t="s">
        <v>906</v>
      </c>
      <c r="D728" t="s">
        <v>217</v>
      </c>
      <c r="E728" t="s">
        <v>15</v>
      </c>
      <c r="F728">
        <v>0.99199999999999999</v>
      </c>
      <c r="G728" t="s">
        <v>29</v>
      </c>
      <c r="H728">
        <v>2</v>
      </c>
      <c r="I728" s="6">
        <v>3.5</v>
      </c>
      <c r="J728">
        <v>-0.5</v>
      </c>
      <c r="K728">
        <v>2.7</v>
      </c>
      <c r="N728">
        <f>(CHOOSE(MATCH(D728,{"No Toxic","Toxic"},0),0.01,1))*9</f>
        <v>9</v>
      </c>
      <c r="O728" s="3">
        <f>(CHOOSE(MATCH(E728,{"NEG","NEU","POS"},0),1,0.01,-1)*F728*G728 + 3)*1.5</f>
        <v>4.5148799999999998</v>
      </c>
      <c r="P728" s="3">
        <f t="shared" si="22"/>
        <v>2</v>
      </c>
      <c r="Q728" s="5">
        <f t="shared" si="23"/>
        <v>0.77777777777777779</v>
      </c>
      <c r="R728" s="5">
        <f>(P728*0.5+O728*0.3+Q728*0.2 + 9*(CHOOSE(MATCH(D728,{"No Toxic","Toxic"},0),0.01,1)))/2</f>
        <v>5.7550097777777776</v>
      </c>
    </row>
    <row r="729" spans="1:18" x14ac:dyDescent="0.3">
      <c r="A729" t="s">
        <v>907</v>
      </c>
      <c r="B729" t="s">
        <v>217</v>
      </c>
      <c r="C729" t="s">
        <v>908</v>
      </c>
      <c r="D729" t="s">
        <v>217</v>
      </c>
      <c r="E729" t="s">
        <v>40</v>
      </c>
      <c r="F729">
        <v>0.998</v>
      </c>
      <c r="G729" t="s">
        <v>29</v>
      </c>
      <c r="H729">
        <v>1</v>
      </c>
      <c r="I729" s="6">
        <v>1.1000000000000001</v>
      </c>
      <c r="J729">
        <v>0.99628058075904846</v>
      </c>
      <c r="K729">
        <v>-1.393</v>
      </c>
      <c r="N729">
        <f>(CHOOSE(MATCH(D729,{"No Toxic","Toxic"},0),0.01,1))*9</f>
        <v>9</v>
      </c>
      <c r="O729" s="3">
        <f>(CHOOSE(MATCH(E729,{"NEG","NEU","POS"},0),1,0.01,-1)*F729*G729 + 3)*1.5</f>
        <v>5.9969999999999999</v>
      </c>
      <c r="P729" s="3">
        <f t="shared" si="22"/>
        <v>1</v>
      </c>
      <c r="Q729" s="5">
        <f t="shared" si="23"/>
        <v>0.24444444444444446</v>
      </c>
      <c r="R729" s="5">
        <f>(P729*0.5+O729*0.3+Q729*0.2 + 9*(CHOOSE(MATCH(D729,{"No Toxic","Toxic"},0),0.01,1)))/2</f>
        <v>5.6739944444444443</v>
      </c>
    </row>
    <row r="730" spans="1:18" x14ac:dyDescent="0.3">
      <c r="A730" t="s">
        <v>909</v>
      </c>
      <c r="B730" t="s">
        <v>217</v>
      </c>
      <c r="C730" t="s">
        <v>910</v>
      </c>
      <c r="D730" t="s">
        <v>217</v>
      </c>
      <c r="E730" t="s">
        <v>40</v>
      </c>
      <c r="F730">
        <v>0.999</v>
      </c>
      <c r="G730" t="s">
        <v>18</v>
      </c>
      <c r="H730">
        <v>0</v>
      </c>
      <c r="I730" s="6">
        <v>1.25</v>
      </c>
      <c r="J730">
        <v>0.99903717637062073</v>
      </c>
      <c r="K730">
        <v>-2.4980000000000002</v>
      </c>
      <c r="N730">
        <f>(CHOOSE(MATCH(D730,{"No Toxic","Toxic"},0),0.01,1))*9</f>
        <v>9</v>
      </c>
      <c r="O730" s="3">
        <f>(CHOOSE(MATCH(E730,{"NEG","NEU","POS"},0),1,0.01,-1)*F730*G730 + 3)*1.5</f>
        <v>8.9954999999999998</v>
      </c>
      <c r="P730" s="3">
        <f t="shared" si="22"/>
        <v>0.01</v>
      </c>
      <c r="Q730" s="5">
        <f t="shared" si="23"/>
        <v>0.83333333333333337</v>
      </c>
      <c r="R730" s="5">
        <f>(P730*0.5+O730*0.3+Q730*0.2 + 9*(CHOOSE(MATCH(D730,{"No Toxic","Toxic"},0),0.01,1)))/2</f>
        <v>5.9351583333333329</v>
      </c>
    </row>
    <row r="731" spans="1:18" x14ac:dyDescent="0.3">
      <c r="A731" t="s">
        <v>911</v>
      </c>
      <c r="B731" t="s">
        <v>217</v>
      </c>
      <c r="C731" t="s">
        <v>216</v>
      </c>
      <c r="D731" t="s">
        <v>217</v>
      </c>
      <c r="E731" t="s">
        <v>40</v>
      </c>
      <c r="F731">
        <v>0.999</v>
      </c>
      <c r="G731" t="s">
        <v>29</v>
      </c>
      <c r="H731">
        <v>2</v>
      </c>
      <c r="I731" s="6">
        <v>2.5</v>
      </c>
      <c r="J731">
        <v>0.99914026260375977</v>
      </c>
      <c r="K731">
        <v>-0.29799999999999999</v>
      </c>
      <c r="N731">
        <f>(CHOOSE(MATCH(D731,{"No Toxic","Toxic"},0),0.01,1))*9</f>
        <v>9</v>
      </c>
      <c r="O731" s="3">
        <f>(CHOOSE(MATCH(E731,{"NEG","NEU","POS"},0),1,0.01,-1)*F731*G731 + 3)*1.5</f>
        <v>5.9984999999999999</v>
      </c>
      <c r="P731" s="3">
        <f t="shared" si="22"/>
        <v>2</v>
      </c>
      <c r="Q731" s="5">
        <f t="shared" si="23"/>
        <v>0.55555555555555558</v>
      </c>
      <c r="R731" s="5">
        <f>(P731*0.5+O731*0.3+Q731*0.2 + 9*(CHOOSE(MATCH(D731,{"No Toxic","Toxic"},0),0.01,1)))/2</f>
        <v>5.9553305555555553</v>
      </c>
    </row>
    <row r="732" spans="1:18" x14ac:dyDescent="0.3">
      <c r="A732" t="s">
        <v>912</v>
      </c>
      <c r="B732" t="s">
        <v>217</v>
      </c>
      <c r="C732" t="s">
        <v>913</v>
      </c>
      <c r="D732" t="s">
        <v>217</v>
      </c>
      <c r="E732" t="s">
        <v>40</v>
      </c>
      <c r="F732">
        <v>0.999</v>
      </c>
      <c r="G732" t="s">
        <v>29</v>
      </c>
      <c r="H732">
        <v>2</v>
      </c>
      <c r="I732" s="6">
        <v>1.35</v>
      </c>
      <c r="J732">
        <v>0.99874687194824219</v>
      </c>
      <c r="K732">
        <v>-0.29699999999999999</v>
      </c>
      <c r="N732">
        <f>(CHOOSE(MATCH(D732,{"No Toxic","Toxic"},0),0.01,1))*9</f>
        <v>9</v>
      </c>
      <c r="O732" s="3">
        <f>(CHOOSE(MATCH(E732,{"NEG","NEU","POS"},0),1,0.01,-1)*F732*G732 + 3)*1.5</f>
        <v>5.9984999999999999</v>
      </c>
      <c r="P732" s="3">
        <f t="shared" si="22"/>
        <v>2</v>
      </c>
      <c r="Q732" s="5">
        <f t="shared" si="23"/>
        <v>0.30000000000000004</v>
      </c>
      <c r="R732" s="5">
        <f>(P732*0.5+O732*0.3+Q732*0.2 + 9*(CHOOSE(MATCH(D732,{"No Toxic","Toxic"},0),0.01,1)))/2</f>
        <v>5.9297750000000002</v>
      </c>
    </row>
    <row r="733" spans="1:18" x14ac:dyDescent="0.3">
      <c r="A733" t="s">
        <v>914</v>
      </c>
      <c r="B733" t="s">
        <v>217</v>
      </c>
      <c r="C733" t="s">
        <v>915</v>
      </c>
      <c r="D733" t="s">
        <v>217</v>
      </c>
      <c r="E733" t="s">
        <v>40</v>
      </c>
      <c r="F733">
        <v>0.998</v>
      </c>
      <c r="G733" t="s">
        <v>29</v>
      </c>
      <c r="H733">
        <v>2</v>
      </c>
      <c r="I733" s="6">
        <v>4.6833333333333336</v>
      </c>
      <c r="J733">
        <v>0.99717581272125244</v>
      </c>
      <c r="K733">
        <v>-0.29399999999999998</v>
      </c>
      <c r="N733">
        <f>(CHOOSE(MATCH(D733,{"No Toxic","Toxic"},0),0.01,1))*9</f>
        <v>9</v>
      </c>
      <c r="O733" s="3">
        <f>(CHOOSE(MATCH(E733,{"NEG","NEU","POS"},0),1,0.01,-1)*F733*G733 + 3)*1.5</f>
        <v>5.9969999999999999</v>
      </c>
      <c r="P733" s="3">
        <f t="shared" si="22"/>
        <v>2</v>
      </c>
      <c r="Q733" s="5">
        <f t="shared" si="23"/>
        <v>1.0407407407407407</v>
      </c>
      <c r="R733" s="5">
        <f>(P733*0.5+O733*0.3+Q733*0.2 + 9*(CHOOSE(MATCH(D733,{"No Toxic","Toxic"},0),0.01,1)))/2</f>
        <v>6.0036240740740743</v>
      </c>
    </row>
    <row r="734" spans="1:18" x14ac:dyDescent="0.3">
      <c r="A734" t="s">
        <v>916</v>
      </c>
      <c r="B734" t="s">
        <v>217</v>
      </c>
      <c r="C734" t="s">
        <v>917</v>
      </c>
      <c r="D734" t="s">
        <v>217</v>
      </c>
      <c r="E734" t="s">
        <v>40</v>
      </c>
      <c r="F734">
        <v>0.997</v>
      </c>
      <c r="G734" t="s">
        <v>29</v>
      </c>
      <c r="H734">
        <v>1</v>
      </c>
      <c r="I734" s="6">
        <v>0.3</v>
      </c>
      <c r="J734">
        <v>0.99619197845458984</v>
      </c>
      <c r="K734">
        <v>-1.3919999999999999</v>
      </c>
      <c r="N734">
        <f>(CHOOSE(MATCH(D734,{"No Toxic","Toxic"},0),0.01,1))*9</f>
        <v>9</v>
      </c>
      <c r="O734" s="3">
        <f>(CHOOSE(MATCH(E734,{"NEG","NEU","POS"},0),1,0.01,-1)*F734*G734 + 3)*1.5</f>
        <v>5.9954999999999998</v>
      </c>
      <c r="P734" s="3">
        <f t="shared" si="22"/>
        <v>1</v>
      </c>
      <c r="Q734" s="5">
        <f t="shared" si="23"/>
        <v>6.6666666666666666E-2</v>
      </c>
      <c r="R734" s="5">
        <f>(P734*0.5+O734*0.3+Q734*0.2 + 9*(CHOOSE(MATCH(D734,{"No Toxic","Toxic"},0),0.01,1)))/2</f>
        <v>5.655991666666667</v>
      </c>
    </row>
    <row r="735" spans="1:18" x14ac:dyDescent="0.3">
      <c r="A735" t="s">
        <v>918</v>
      </c>
      <c r="B735" t="s">
        <v>217</v>
      </c>
      <c r="C735" t="s">
        <v>919</v>
      </c>
      <c r="D735" t="s">
        <v>217</v>
      </c>
      <c r="E735" t="s">
        <v>40</v>
      </c>
      <c r="F735">
        <v>0.999</v>
      </c>
      <c r="G735" t="s">
        <v>16</v>
      </c>
      <c r="H735">
        <v>2</v>
      </c>
      <c r="I735" s="6">
        <v>2.5</v>
      </c>
      <c r="J735">
        <v>0.99900999665260315</v>
      </c>
      <c r="K735">
        <v>1.9019999999999999</v>
      </c>
      <c r="N735">
        <f>(CHOOSE(MATCH(D735,{"No Toxic","Toxic"},0),0.01,1))*9</f>
        <v>9</v>
      </c>
      <c r="O735" s="3">
        <f>(CHOOSE(MATCH(E735,{"NEG","NEU","POS"},0),1,0.01,-1)*F735*G735 + 3)*1.5</f>
        <v>7.4969999999999999</v>
      </c>
      <c r="P735" s="3">
        <f t="shared" si="22"/>
        <v>4</v>
      </c>
      <c r="Q735" s="5">
        <f t="shared" si="23"/>
        <v>1.1111111111111112</v>
      </c>
      <c r="R735" s="5">
        <f>(P735*0.5+O735*0.3+Q735*0.2 + 9*(CHOOSE(MATCH(D735,{"No Toxic","Toxic"},0),0.01,1)))/2</f>
        <v>6.7356611111111118</v>
      </c>
    </row>
    <row r="736" spans="1:18" x14ac:dyDescent="0.3">
      <c r="A736" t="s">
        <v>920</v>
      </c>
      <c r="B736" t="s">
        <v>217</v>
      </c>
      <c r="C736" t="s">
        <v>24</v>
      </c>
      <c r="D736" t="s">
        <v>217</v>
      </c>
      <c r="E736" t="s">
        <v>15</v>
      </c>
      <c r="F736">
        <v>0.54600000000000004</v>
      </c>
      <c r="G736" t="s">
        <v>29</v>
      </c>
      <c r="H736">
        <v>1</v>
      </c>
      <c r="I736" s="6">
        <v>0.1</v>
      </c>
      <c r="J736">
        <v>-0.5</v>
      </c>
      <c r="K736">
        <v>1.6</v>
      </c>
      <c r="N736">
        <f>(CHOOSE(MATCH(D736,{"No Toxic","Toxic"},0),0.01,1))*9</f>
        <v>9</v>
      </c>
      <c r="O736" s="3">
        <f>(CHOOSE(MATCH(E736,{"NEG","NEU","POS"},0),1,0.01,-1)*F736*G736 + 3)*1.5</f>
        <v>4.5081899999999999</v>
      </c>
      <c r="P736" s="3">
        <f t="shared" si="22"/>
        <v>1</v>
      </c>
      <c r="Q736" s="5">
        <f t="shared" si="23"/>
        <v>2.2222222222222223E-2</v>
      </c>
      <c r="R736" s="5">
        <f>(P736*0.5+O736*0.3+Q736*0.2 + 9*(CHOOSE(MATCH(D736,{"No Toxic","Toxic"},0),0.01,1)))/2</f>
        <v>5.4284507222222222</v>
      </c>
    </row>
    <row r="737" spans="1:18" x14ac:dyDescent="0.3">
      <c r="A737" t="s">
        <v>921</v>
      </c>
      <c r="B737" t="s">
        <v>217</v>
      </c>
      <c r="C737" t="s">
        <v>922</v>
      </c>
      <c r="D737" t="s">
        <v>217</v>
      </c>
      <c r="E737" t="s">
        <v>40</v>
      </c>
      <c r="F737">
        <v>0.99399999999999999</v>
      </c>
      <c r="G737" t="s">
        <v>18</v>
      </c>
      <c r="H737">
        <v>2</v>
      </c>
      <c r="I737" s="6">
        <v>4.2142857142857144</v>
      </c>
      <c r="J737">
        <v>0.99141255021095276</v>
      </c>
      <c r="K737">
        <v>4.117</v>
      </c>
      <c r="N737">
        <f>(CHOOSE(MATCH(D737,{"No Toxic","Toxic"},0),0.01,1))*9</f>
        <v>9</v>
      </c>
      <c r="O737" s="3">
        <f>(CHOOSE(MATCH(E737,{"NEG","NEU","POS"},0),1,0.01,-1)*F737*G737 + 3)*1.5</f>
        <v>8.9730000000000008</v>
      </c>
      <c r="P737" s="3">
        <f t="shared" si="22"/>
        <v>6</v>
      </c>
      <c r="Q737" s="5">
        <f t="shared" si="23"/>
        <v>2.8095238095238093</v>
      </c>
      <c r="R737" s="5">
        <f>(P737*0.5+O737*0.3+Q737*0.2 + 9*(CHOOSE(MATCH(D737,{"No Toxic","Toxic"},0),0.01,1)))/2</f>
        <v>7.626902380952381</v>
      </c>
    </row>
    <row r="738" spans="1:18" x14ac:dyDescent="0.3">
      <c r="A738" t="s">
        <v>923</v>
      </c>
      <c r="B738" t="s">
        <v>217</v>
      </c>
      <c r="C738" t="s">
        <v>13</v>
      </c>
      <c r="D738" t="s">
        <v>217</v>
      </c>
      <c r="E738" t="s">
        <v>40</v>
      </c>
      <c r="F738">
        <v>0.998</v>
      </c>
      <c r="G738" t="s">
        <v>18</v>
      </c>
      <c r="H738">
        <v>2</v>
      </c>
      <c r="I738" s="6">
        <v>0</v>
      </c>
      <c r="J738">
        <v>0.99647817015647888</v>
      </c>
      <c r="K738">
        <v>4.1070000000000002</v>
      </c>
      <c r="N738">
        <f>(CHOOSE(MATCH(D738,{"No Toxic","Toxic"},0),0.01,1))*9</f>
        <v>9</v>
      </c>
      <c r="O738" s="3">
        <f>(CHOOSE(MATCH(E738,{"NEG","NEU","POS"},0),1,0.01,-1)*F738*G738 + 3)*1.5</f>
        <v>8.9909999999999997</v>
      </c>
      <c r="P738" s="3">
        <f t="shared" si="22"/>
        <v>6</v>
      </c>
      <c r="Q738" s="5">
        <f t="shared" si="23"/>
        <v>0.01</v>
      </c>
      <c r="R738" s="5">
        <f>(P738*0.5+O738*0.3+Q738*0.2 + 9*(CHOOSE(MATCH(D738,{"No Toxic","Toxic"},0),0.01,1)))/2</f>
        <v>7.3496500000000005</v>
      </c>
    </row>
    <row r="739" spans="1:18" x14ac:dyDescent="0.3">
      <c r="A739" t="s">
        <v>924</v>
      </c>
      <c r="B739" t="s">
        <v>217</v>
      </c>
      <c r="C739" t="s">
        <v>13</v>
      </c>
      <c r="D739" t="s">
        <v>14</v>
      </c>
      <c r="E739" t="s">
        <v>15</v>
      </c>
      <c r="F739">
        <v>0.80900000000000005</v>
      </c>
      <c r="G739" t="s">
        <v>29</v>
      </c>
      <c r="H739">
        <v>0</v>
      </c>
      <c r="I739" s="6">
        <v>0</v>
      </c>
      <c r="J739">
        <v>1.5</v>
      </c>
      <c r="K739">
        <v>0.5</v>
      </c>
      <c r="N739">
        <f>(CHOOSE(MATCH(D739,{"No Toxic","Toxic"},0),0.01,1))*9</f>
        <v>0.09</v>
      </c>
      <c r="O739" s="3">
        <f>(CHOOSE(MATCH(E739,{"NEG","NEU","POS"},0),1,0.01,-1)*F739*G739 + 3)*1.5</f>
        <v>4.5121350000000007</v>
      </c>
      <c r="P739" s="3">
        <f t="shared" si="22"/>
        <v>0.01</v>
      </c>
      <c r="Q739" s="5">
        <f t="shared" si="23"/>
        <v>0.01</v>
      </c>
      <c r="R739" s="5">
        <f>(P739*0.5+O739*0.3+Q739*0.2 + 9*(CHOOSE(MATCH(D739,{"No Toxic","Toxic"},0),0.01,1)))/2</f>
        <v>0.72532025000000011</v>
      </c>
    </row>
    <row r="740" spans="1:18" x14ac:dyDescent="0.3">
      <c r="A740" t="s">
        <v>925</v>
      </c>
      <c r="B740" t="s">
        <v>217</v>
      </c>
      <c r="C740" t="s">
        <v>13</v>
      </c>
      <c r="D740" t="s">
        <v>217</v>
      </c>
      <c r="E740" t="s">
        <v>40</v>
      </c>
      <c r="F740">
        <v>0.999</v>
      </c>
      <c r="G740" t="s">
        <v>18</v>
      </c>
      <c r="H740">
        <v>2</v>
      </c>
      <c r="I740" s="6">
        <v>0</v>
      </c>
      <c r="J740">
        <v>0.99898183345794678</v>
      </c>
      <c r="K740">
        <v>4.1020000000000003</v>
      </c>
      <c r="N740">
        <f>(CHOOSE(MATCH(D740,{"No Toxic","Toxic"},0),0.01,1))*9</f>
        <v>9</v>
      </c>
      <c r="O740" s="3">
        <f>(CHOOSE(MATCH(E740,{"NEG","NEU","POS"},0),1,0.01,-1)*F740*G740 + 3)*1.5</f>
        <v>8.9954999999999998</v>
      </c>
      <c r="P740" s="3">
        <f t="shared" si="22"/>
        <v>6</v>
      </c>
      <c r="Q740" s="5">
        <f t="shared" si="23"/>
        <v>0.01</v>
      </c>
      <c r="R740" s="5">
        <f>(P740*0.5+O740*0.3+Q740*0.2 + 9*(CHOOSE(MATCH(D740,{"No Toxic","Toxic"},0),0.01,1)))/2</f>
        <v>7.3503249999999998</v>
      </c>
    </row>
    <row r="741" spans="1:18" x14ac:dyDescent="0.3">
      <c r="A741" t="s">
        <v>926</v>
      </c>
      <c r="B741" t="s">
        <v>217</v>
      </c>
      <c r="C741" t="s">
        <v>216</v>
      </c>
      <c r="D741" t="s">
        <v>217</v>
      </c>
      <c r="E741" t="s">
        <v>40</v>
      </c>
      <c r="F741">
        <v>0.98299999999999998</v>
      </c>
      <c r="G741" t="s">
        <v>18</v>
      </c>
      <c r="H741">
        <v>3</v>
      </c>
      <c r="I741" s="6">
        <v>2.5</v>
      </c>
      <c r="J741">
        <v>0.97442612051963806</v>
      </c>
      <c r="K741">
        <v>7.4509999999999996</v>
      </c>
      <c r="N741">
        <f>(CHOOSE(MATCH(D741,{"No Toxic","Toxic"},0),0.01,1))*9</f>
        <v>9</v>
      </c>
      <c r="O741" s="3">
        <f>(CHOOSE(MATCH(E741,{"NEG","NEU","POS"},0),1,0.01,-1)*F741*G741 + 3)*1.5</f>
        <v>8.9235000000000007</v>
      </c>
      <c r="P741" s="3">
        <f t="shared" si="22"/>
        <v>9</v>
      </c>
      <c r="Q741" s="5">
        <f t="shared" si="23"/>
        <v>1.6666666666666667</v>
      </c>
      <c r="R741" s="5">
        <f>(P741*0.5+O741*0.3+Q741*0.2 + 9*(CHOOSE(MATCH(D741,{"No Toxic","Toxic"},0),0.01,1)))/2</f>
        <v>8.2551916666666667</v>
      </c>
    </row>
    <row r="742" spans="1:18" x14ac:dyDescent="0.3">
      <c r="A742" t="s">
        <v>927</v>
      </c>
      <c r="B742" t="s">
        <v>217</v>
      </c>
      <c r="C742" t="s">
        <v>928</v>
      </c>
      <c r="D742" t="s">
        <v>217</v>
      </c>
      <c r="E742" t="s">
        <v>15</v>
      </c>
      <c r="F742">
        <v>0.88200000000000001</v>
      </c>
      <c r="G742" t="s">
        <v>29</v>
      </c>
      <c r="H742">
        <v>0</v>
      </c>
      <c r="I742" s="6">
        <v>4.166666666666667</v>
      </c>
      <c r="J742">
        <v>-0.5</v>
      </c>
      <c r="K742">
        <v>0.5</v>
      </c>
      <c r="N742">
        <f>(CHOOSE(MATCH(D742,{"No Toxic","Toxic"},0),0.01,1))*9</f>
        <v>9</v>
      </c>
      <c r="O742" s="3">
        <f>(CHOOSE(MATCH(E742,{"NEG","NEU","POS"},0),1,0.01,-1)*F742*G742 + 3)*1.5</f>
        <v>4.5132300000000001</v>
      </c>
      <c r="P742" s="3">
        <f t="shared" si="22"/>
        <v>0.01</v>
      </c>
      <c r="Q742" s="5">
        <f t="shared" si="23"/>
        <v>0.92592592592592604</v>
      </c>
      <c r="R742" s="5">
        <f>(P742*0.5+O742*0.3+Q742*0.2 + 9*(CHOOSE(MATCH(D742,{"No Toxic","Toxic"},0),0.01,1)))/2</f>
        <v>5.2720770925925926</v>
      </c>
    </row>
    <row r="743" spans="1:18" x14ac:dyDescent="0.3">
      <c r="A743" t="s">
        <v>929</v>
      </c>
      <c r="B743" t="s">
        <v>217</v>
      </c>
      <c r="C743" t="s">
        <v>290</v>
      </c>
      <c r="D743" t="s">
        <v>217</v>
      </c>
      <c r="E743" t="s">
        <v>40</v>
      </c>
      <c r="F743">
        <v>0.999</v>
      </c>
      <c r="G743" t="s">
        <v>16</v>
      </c>
      <c r="H743">
        <v>2</v>
      </c>
      <c r="I743" s="6">
        <v>0.7142857142857143</v>
      </c>
      <c r="J743">
        <v>0.99842965602874756</v>
      </c>
      <c r="K743">
        <v>1.903</v>
      </c>
      <c r="N743">
        <f>(CHOOSE(MATCH(D743,{"No Toxic","Toxic"},0),0.01,1))*9</f>
        <v>9</v>
      </c>
      <c r="O743" s="3">
        <f>(CHOOSE(MATCH(E743,{"NEG","NEU","POS"},0),1,0.01,-1)*F743*G743 + 3)*1.5</f>
        <v>7.4969999999999999</v>
      </c>
      <c r="P743" s="3">
        <f t="shared" si="22"/>
        <v>4</v>
      </c>
      <c r="Q743" s="5">
        <f t="shared" si="23"/>
        <v>0.31746031746031744</v>
      </c>
      <c r="R743" s="5">
        <f>(P743*0.5+O743*0.3+Q743*0.2 + 9*(CHOOSE(MATCH(D743,{"No Toxic","Toxic"},0),0.01,1)))/2</f>
        <v>6.6562960317460318</v>
      </c>
    </row>
    <row r="744" spans="1:18" x14ac:dyDescent="0.3">
      <c r="A744" t="s">
        <v>930</v>
      </c>
      <c r="B744" t="s">
        <v>217</v>
      </c>
      <c r="C744" t="s">
        <v>931</v>
      </c>
      <c r="D744" t="s">
        <v>217</v>
      </c>
      <c r="E744" t="s">
        <v>15</v>
      </c>
      <c r="F744">
        <v>0.69499999999999995</v>
      </c>
      <c r="G744" t="s">
        <v>29</v>
      </c>
      <c r="H744">
        <v>1</v>
      </c>
      <c r="I744" s="6">
        <v>0.2</v>
      </c>
      <c r="J744">
        <v>-0.5</v>
      </c>
      <c r="K744">
        <v>1.6</v>
      </c>
      <c r="N744">
        <f>(CHOOSE(MATCH(D744,{"No Toxic","Toxic"},0),0.01,1))*9</f>
        <v>9</v>
      </c>
      <c r="O744" s="3">
        <f>(CHOOSE(MATCH(E744,{"NEG","NEU","POS"},0),1,0.01,-1)*F744*G744 + 3)*1.5</f>
        <v>4.5104249999999997</v>
      </c>
      <c r="P744" s="3">
        <f t="shared" si="22"/>
        <v>1</v>
      </c>
      <c r="Q744" s="5">
        <f t="shared" si="23"/>
        <v>4.4444444444444446E-2</v>
      </c>
      <c r="R744" s="5">
        <f>(P744*0.5+O744*0.3+Q744*0.2 + 9*(CHOOSE(MATCH(D744,{"No Toxic","Toxic"},0),0.01,1)))/2</f>
        <v>5.4310081944444448</v>
      </c>
    </row>
    <row r="745" spans="1:18" x14ac:dyDescent="0.3">
      <c r="A745" t="s">
        <v>932</v>
      </c>
      <c r="B745" t="s">
        <v>217</v>
      </c>
      <c r="C745" t="s">
        <v>933</v>
      </c>
      <c r="D745" t="s">
        <v>217</v>
      </c>
      <c r="E745" t="s">
        <v>40</v>
      </c>
      <c r="F745">
        <v>0.999</v>
      </c>
      <c r="G745" t="s">
        <v>18</v>
      </c>
      <c r="H745">
        <v>2</v>
      </c>
      <c r="I745" s="6">
        <v>1.933333333333334</v>
      </c>
      <c r="J745">
        <v>0.99783393740653992</v>
      </c>
      <c r="K745">
        <v>4.1040000000000001</v>
      </c>
      <c r="N745">
        <f>(CHOOSE(MATCH(D745,{"No Toxic","Toxic"},0),0.01,1))*9</f>
        <v>9</v>
      </c>
      <c r="O745" s="3">
        <f>(CHOOSE(MATCH(E745,{"NEG","NEU","POS"},0),1,0.01,-1)*F745*G745 + 3)*1.5</f>
        <v>8.9954999999999998</v>
      </c>
      <c r="P745" s="3">
        <f t="shared" si="22"/>
        <v>6</v>
      </c>
      <c r="Q745" s="5">
        <f t="shared" si="23"/>
        <v>1.2888888888888894</v>
      </c>
      <c r="R745" s="5">
        <f>(P745*0.5+O745*0.3+Q745*0.2 + 9*(CHOOSE(MATCH(D745,{"No Toxic","Toxic"},0),0.01,1)))/2</f>
        <v>7.4782138888888889</v>
      </c>
    </row>
    <row r="746" spans="1:18" x14ac:dyDescent="0.3">
      <c r="A746" t="s">
        <v>934</v>
      </c>
      <c r="B746" t="s">
        <v>217</v>
      </c>
      <c r="C746" t="s">
        <v>935</v>
      </c>
      <c r="D746" t="s">
        <v>217</v>
      </c>
      <c r="E746" t="s">
        <v>40</v>
      </c>
      <c r="F746">
        <v>0.999</v>
      </c>
      <c r="G746" t="s">
        <v>18</v>
      </c>
      <c r="H746">
        <v>2</v>
      </c>
      <c r="I746" s="6">
        <v>5.6</v>
      </c>
      <c r="J746">
        <v>0.99888017773628235</v>
      </c>
      <c r="K746">
        <v>4.1020000000000003</v>
      </c>
      <c r="N746">
        <f>(CHOOSE(MATCH(D746,{"No Toxic","Toxic"},0),0.01,1))*9</f>
        <v>9</v>
      </c>
      <c r="O746" s="3">
        <f>(CHOOSE(MATCH(E746,{"NEG","NEU","POS"},0),1,0.01,-1)*F746*G746 + 3)*1.5</f>
        <v>8.9954999999999998</v>
      </c>
      <c r="P746" s="3">
        <f t="shared" si="22"/>
        <v>6</v>
      </c>
      <c r="Q746" s="5">
        <f t="shared" si="23"/>
        <v>3.7333333333333325</v>
      </c>
      <c r="R746" s="5">
        <f>(P746*0.5+O746*0.3+Q746*0.2 + 9*(CHOOSE(MATCH(D746,{"No Toxic","Toxic"},0),0.01,1)))/2</f>
        <v>7.7226583333333334</v>
      </c>
    </row>
    <row r="747" spans="1:18" x14ac:dyDescent="0.3">
      <c r="A747" t="s">
        <v>898</v>
      </c>
      <c r="B747" t="s">
        <v>217</v>
      </c>
      <c r="C747" t="s">
        <v>13</v>
      </c>
      <c r="D747" t="s">
        <v>217</v>
      </c>
      <c r="E747" t="s">
        <v>21</v>
      </c>
      <c r="F747">
        <v>0.94199999999999995</v>
      </c>
      <c r="G747" t="s">
        <v>18</v>
      </c>
      <c r="H747">
        <v>1</v>
      </c>
      <c r="I747" s="6">
        <v>0</v>
      </c>
      <c r="J747">
        <v>-1.9125073254108429</v>
      </c>
      <c r="K747">
        <v>6.625</v>
      </c>
      <c r="N747">
        <f>(CHOOSE(MATCH(D747,{"No Toxic","Toxic"},0),0.01,1))*9</f>
        <v>9</v>
      </c>
      <c r="O747" s="3">
        <f>(CHOOSE(MATCH(E747,{"NEG","NEU","POS"},0),1,0.01,-1)*F747*G747 + 3)*1.5</f>
        <v>0.26100000000000056</v>
      </c>
      <c r="P747" s="3">
        <f t="shared" si="22"/>
        <v>3</v>
      </c>
      <c r="Q747" s="5">
        <f t="shared" si="23"/>
        <v>0.01</v>
      </c>
      <c r="R747" s="5">
        <f>(P747*0.5+O747*0.3+Q747*0.2 + 9*(CHOOSE(MATCH(D747,{"No Toxic","Toxic"},0),0.01,1)))/2</f>
        <v>5.2901500000000006</v>
      </c>
    </row>
    <row r="748" spans="1:18" x14ac:dyDescent="0.3">
      <c r="A748" t="s">
        <v>936</v>
      </c>
      <c r="B748" t="s">
        <v>217</v>
      </c>
      <c r="C748" t="s">
        <v>937</v>
      </c>
      <c r="D748" t="s">
        <v>217</v>
      </c>
      <c r="E748" t="s">
        <v>40</v>
      </c>
      <c r="F748">
        <v>0.999</v>
      </c>
      <c r="G748" t="s">
        <v>18</v>
      </c>
      <c r="H748">
        <v>2</v>
      </c>
      <c r="I748" s="6">
        <v>5.5</v>
      </c>
      <c r="J748">
        <v>0.99891218543052673</v>
      </c>
      <c r="K748">
        <v>4.1020000000000003</v>
      </c>
      <c r="N748">
        <f>(CHOOSE(MATCH(D748,{"No Toxic","Toxic"},0),0.01,1))*9</f>
        <v>9</v>
      </c>
      <c r="O748" s="3">
        <f>(CHOOSE(MATCH(E748,{"NEG","NEU","POS"},0),1,0.01,-1)*F748*G748 + 3)*1.5</f>
        <v>8.9954999999999998</v>
      </c>
      <c r="P748" s="3">
        <f t="shared" si="22"/>
        <v>6</v>
      </c>
      <c r="Q748" s="5">
        <f t="shared" si="23"/>
        <v>3.6666666666666665</v>
      </c>
      <c r="R748" s="5">
        <f>(P748*0.5+O748*0.3+Q748*0.2 + 9*(CHOOSE(MATCH(D748,{"No Toxic","Toxic"},0),0.01,1)))/2</f>
        <v>7.7159916666666666</v>
      </c>
    </row>
    <row r="749" spans="1:18" x14ac:dyDescent="0.3">
      <c r="A749" t="s">
        <v>938</v>
      </c>
      <c r="B749" t="s">
        <v>217</v>
      </c>
      <c r="C749" t="s">
        <v>939</v>
      </c>
      <c r="D749" t="s">
        <v>217</v>
      </c>
      <c r="E749" t="s">
        <v>15</v>
      </c>
      <c r="F749">
        <v>0.95699999999999996</v>
      </c>
      <c r="G749" t="s">
        <v>18</v>
      </c>
      <c r="H749">
        <v>2</v>
      </c>
      <c r="I749" s="6">
        <v>8.75</v>
      </c>
      <c r="J749">
        <v>-0.5</v>
      </c>
      <c r="K749">
        <v>7.1</v>
      </c>
      <c r="N749">
        <f>(CHOOSE(MATCH(D749,{"No Toxic","Toxic"},0),0.01,1))*9</f>
        <v>9</v>
      </c>
      <c r="O749" s="3">
        <f>(CHOOSE(MATCH(E749,{"NEG","NEU","POS"},0),1,0.01,-1)*F749*G749 + 3)*1.5</f>
        <v>4.5430649999999995</v>
      </c>
      <c r="P749" s="3">
        <f t="shared" si="22"/>
        <v>6</v>
      </c>
      <c r="Q749" s="5">
        <f t="shared" si="23"/>
        <v>5.833333333333333</v>
      </c>
      <c r="R749" s="5">
        <f>(P749*0.5+O749*0.3+Q749*0.2 + 9*(CHOOSE(MATCH(D749,{"No Toxic","Toxic"},0),0.01,1)))/2</f>
        <v>7.2647930833333341</v>
      </c>
    </row>
    <row r="750" spans="1:18" x14ac:dyDescent="0.3">
      <c r="A750" t="s">
        <v>940</v>
      </c>
      <c r="B750" t="s">
        <v>217</v>
      </c>
      <c r="C750" t="s">
        <v>430</v>
      </c>
      <c r="D750" t="s">
        <v>217</v>
      </c>
      <c r="E750" t="s">
        <v>40</v>
      </c>
      <c r="F750">
        <v>0.98599999999999999</v>
      </c>
      <c r="G750" t="s">
        <v>18</v>
      </c>
      <c r="H750">
        <v>2</v>
      </c>
      <c r="I750" s="6">
        <v>5</v>
      </c>
      <c r="J750">
        <v>0.97930827736854553</v>
      </c>
      <c r="K750">
        <v>4.141</v>
      </c>
      <c r="N750">
        <f>(CHOOSE(MATCH(D750,{"No Toxic","Toxic"},0),0.01,1))*9</f>
        <v>9</v>
      </c>
      <c r="O750" s="3">
        <f>(CHOOSE(MATCH(E750,{"NEG","NEU","POS"},0),1,0.01,-1)*F750*G750 + 3)*1.5</f>
        <v>8.9370000000000012</v>
      </c>
      <c r="P750" s="3">
        <f t="shared" si="22"/>
        <v>6</v>
      </c>
      <c r="Q750" s="5">
        <f t="shared" si="23"/>
        <v>3.3333333333333335</v>
      </c>
      <c r="R750" s="5">
        <f>(P750*0.5+O750*0.3+Q750*0.2 + 9*(CHOOSE(MATCH(D750,{"No Toxic","Toxic"},0),0.01,1)))/2</f>
        <v>7.6738833333333343</v>
      </c>
    </row>
    <row r="751" spans="1:18" x14ac:dyDescent="0.3">
      <c r="A751" t="s">
        <v>941</v>
      </c>
      <c r="B751" t="s">
        <v>217</v>
      </c>
      <c r="C751" t="s">
        <v>727</v>
      </c>
      <c r="D751" t="s">
        <v>217</v>
      </c>
      <c r="E751" t="s">
        <v>40</v>
      </c>
      <c r="F751">
        <v>0.98799999999999999</v>
      </c>
      <c r="G751" t="s">
        <v>29</v>
      </c>
      <c r="H751">
        <v>0</v>
      </c>
      <c r="I751" s="6">
        <v>2.5</v>
      </c>
      <c r="J751">
        <v>0.98219478130340576</v>
      </c>
      <c r="K751">
        <v>-2.464</v>
      </c>
      <c r="N751">
        <f>(CHOOSE(MATCH(D751,{"No Toxic","Toxic"},0),0.01,1))*9</f>
        <v>9</v>
      </c>
      <c r="O751" s="3">
        <f>(CHOOSE(MATCH(E751,{"NEG","NEU","POS"},0),1,0.01,-1)*F751*G751 + 3)*1.5</f>
        <v>5.9820000000000002</v>
      </c>
      <c r="P751" s="3">
        <f t="shared" si="22"/>
        <v>0.01</v>
      </c>
      <c r="Q751" s="5">
        <f t="shared" si="23"/>
        <v>0.55555555555555558</v>
      </c>
      <c r="R751" s="5">
        <f>(P751*0.5+O751*0.3+Q751*0.2 + 9*(CHOOSE(MATCH(D751,{"No Toxic","Toxic"},0),0.01,1)))/2</f>
        <v>5.4553555555555553</v>
      </c>
    </row>
    <row r="752" spans="1:18" x14ac:dyDescent="0.3">
      <c r="A752" t="s">
        <v>942</v>
      </c>
      <c r="B752" t="s">
        <v>217</v>
      </c>
      <c r="C752" t="s">
        <v>943</v>
      </c>
      <c r="D752" t="s">
        <v>217</v>
      </c>
      <c r="E752" t="s">
        <v>40</v>
      </c>
      <c r="F752">
        <v>0.97499999999999998</v>
      </c>
      <c r="G752" t="s">
        <v>18</v>
      </c>
      <c r="H752">
        <v>2</v>
      </c>
      <c r="I752" s="6">
        <v>2.5</v>
      </c>
      <c r="J752">
        <v>0.96177208423614502</v>
      </c>
      <c r="K752">
        <v>4.1760000000000002</v>
      </c>
      <c r="N752">
        <f>(CHOOSE(MATCH(D752,{"No Toxic","Toxic"},0),0.01,1))*9</f>
        <v>9</v>
      </c>
      <c r="O752" s="3">
        <f>(CHOOSE(MATCH(E752,{"NEG","NEU","POS"},0),1,0.01,-1)*F752*G752 + 3)*1.5</f>
        <v>8.8874999999999993</v>
      </c>
      <c r="P752" s="3">
        <f t="shared" si="22"/>
        <v>6</v>
      </c>
      <c r="Q752" s="5">
        <f t="shared" si="23"/>
        <v>1.6666666666666667</v>
      </c>
      <c r="R752" s="5">
        <f>(P752*0.5+O752*0.3+Q752*0.2 + 9*(CHOOSE(MATCH(D752,{"No Toxic","Toxic"},0),0.01,1)))/2</f>
        <v>7.4997916666666669</v>
      </c>
    </row>
    <row r="753" spans="1:18" x14ac:dyDescent="0.3">
      <c r="A753" t="s">
        <v>944</v>
      </c>
      <c r="B753" t="s">
        <v>217</v>
      </c>
      <c r="C753" t="s">
        <v>31</v>
      </c>
      <c r="D753" t="s">
        <v>217</v>
      </c>
      <c r="E753" t="s">
        <v>40</v>
      </c>
      <c r="F753">
        <v>0.999</v>
      </c>
      <c r="G753" t="s">
        <v>29</v>
      </c>
      <c r="H753">
        <v>1</v>
      </c>
      <c r="I753" s="6">
        <v>0.1</v>
      </c>
      <c r="J753">
        <v>0.99869653582572937</v>
      </c>
      <c r="K753">
        <v>-1.397</v>
      </c>
      <c r="N753">
        <f>(CHOOSE(MATCH(D753,{"No Toxic","Toxic"},0),0.01,1))*9</f>
        <v>9</v>
      </c>
      <c r="O753" s="3">
        <f>(CHOOSE(MATCH(E753,{"NEG","NEU","POS"},0),1,0.01,-1)*F753*G753 + 3)*1.5</f>
        <v>5.9984999999999999</v>
      </c>
      <c r="P753" s="3">
        <f t="shared" si="22"/>
        <v>1</v>
      </c>
      <c r="Q753" s="5">
        <f t="shared" si="23"/>
        <v>2.2222222222222223E-2</v>
      </c>
      <c r="R753" s="5">
        <f>(P753*0.5+O753*0.3+Q753*0.2 + 9*(CHOOSE(MATCH(D753,{"No Toxic","Toxic"},0),0.01,1)))/2</f>
        <v>5.6519972222222226</v>
      </c>
    </row>
    <row r="754" spans="1:18" x14ac:dyDescent="0.3">
      <c r="A754" t="s">
        <v>945</v>
      </c>
      <c r="B754" t="s">
        <v>217</v>
      </c>
      <c r="C754" t="s">
        <v>946</v>
      </c>
      <c r="D754" t="s">
        <v>217</v>
      </c>
      <c r="E754" t="s">
        <v>40</v>
      </c>
      <c r="F754">
        <v>0.999</v>
      </c>
      <c r="G754" t="s">
        <v>29</v>
      </c>
      <c r="H754">
        <v>2</v>
      </c>
      <c r="I754" s="6">
        <v>7.5</v>
      </c>
      <c r="J754">
        <v>0.99895930290222168</v>
      </c>
      <c r="K754">
        <v>-0.29799999999999999</v>
      </c>
      <c r="N754">
        <f>(CHOOSE(MATCH(D754,{"No Toxic","Toxic"},0),0.01,1))*9</f>
        <v>9</v>
      </c>
      <c r="O754" s="3">
        <f>(CHOOSE(MATCH(E754,{"NEG","NEU","POS"},0),1,0.01,-1)*F754*G754 + 3)*1.5</f>
        <v>5.9984999999999999</v>
      </c>
      <c r="P754" s="3">
        <f t="shared" si="22"/>
        <v>2</v>
      </c>
      <c r="Q754" s="5">
        <f t="shared" si="23"/>
        <v>1.6666666666666667</v>
      </c>
      <c r="R754" s="5">
        <f>(P754*0.5+O754*0.3+Q754*0.2 + 9*(CHOOSE(MATCH(D754,{"No Toxic","Toxic"},0),0.01,1)))/2</f>
        <v>6.066441666666667</v>
      </c>
    </row>
    <row r="755" spans="1:18" x14ac:dyDescent="0.3">
      <c r="A755" t="s">
        <v>947</v>
      </c>
      <c r="B755" t="s">
        <v>217</v>
      </c>
      <c r="C755" t="s">
        <v>948</v>
      </c>
      <c r="D755" t="s">
        <v>217</v>
      </c>
      <c r="E755" t="s">
        <v>15</v>
      </c>
      <c r="F755">
        <v>0.98599999999999999</v>
      </c>
      <c r="G755" t="s">
        <v>18</v>
      </c>
      <c r="H755">
        <v>2</v>
      </c>
      <c r="I755" s="6">
        <v>1</v>
      </c>
      <c r="J755">
        <v>-0.5</v>
      </c>
      <c r="K755">
        <v>7.1</v>
      </c>
      <c r="N755">
        <f>(CHOOSE(MATCH(D755,{"No Toxic","Toxic"},0),0.01,1))*9</f>
        <v>9</v>
      </c>
      <c r="O755" s="3">
        <f>(CHOOSE(MATCH(E755,{"NEG","NEU","POS"},0),1,0.01,-1)*F755*G755 + 3)*1.5</f>
        <v>4.5443700000000007</v>
      </c>
      <c r="P755" s="3">
        <f t="shared" si="22"/>
        <v>6</v>
      </c>
      <c r="Q755" s="5">
        <f t="shared" si="23"/>
        <v>0.66666666666666663</v>
      </c>
      <c r="R755" s="5">
        <f>(P755*0.5+O755*0.3+Q755*0.2 + 9*(CHOOSE(MATCH(D755,{"No Toxic","Toxic"},0),0.01,1)))/2</f>
        <v>6.7483221666666671</v>
      </c>
    </row>
    <row r="756" spans="1:18" x14ac:dyDescent="0.3">
      <c r="A756" t="s">
        <v>949</v>
      </c>
      <c r="B756" t="s">
        <v>217</v>
      </c>
      <c r="C756" t="s">
        <v>950</v>
      </c>
      <c r="D756" t="s">
        <v>217</v>
      </c>
      <c r="E756" t="s">
        <v>40</v>
      </c>
      <c r="F756">
        <v>0.999</v>
      </c>
      <c r="G756" t="s">
        <v>18</v>
      </c>
      <c r="H756">
        <v>2</v>
      </c>
      <c r="I756" s="6">
        <v>1</v>
      </c>
      <c r="J756">
        <v>0.99869653582572937</v>
      </c>
      <c r="K756">
        <v>4.1029999999999998</v>
      </c>
      <c r="N756">
        <f>(CHOOSE(MATCH(D756,{"No Toxic","Toxic"},0),0.01,1))*9</f>
        <v>9</v>
      </c>
      <c r="O756" s="3">
        <f>(CHOOSE(MATCH(E756,{"NEG","NEU","POS"},0),1,0.01,-1)*F756*G756 + 3)*1.5</f>
        <v>8.9954999999999998</v>
      </c>
      <c r="P756" s="3">
        <f t="shared" si="22"/>
        <v>6</v>
      </c>
      <c r="Q756" s="5">
        <f t="shared" si="23"/>
        <v>0.66666666666666663</v>
      </c>
      <c r="R756" s="5">
        <f>(P756*0.5+O756*0.3+Q756*0.2 + 9*(CHOOSE(MATCH(D756,{"No Toxic","Toxic"},0),0.01,1)))/2</f>
        <v>7.4159916666666668</v>
      </c>
    </row>
    <row r="757" spans="1:18" x14ac:dyDescent="0.3">
      <c r="A757" t="s">
        <v>951</v>
      </c>
      <c r="B757" t="s">
        <v>217</v>
      </c>
      <c r="C757" t="s">
        <v>13</v>
      </c>
      <c r="D757" t="s">
        <v>217</v>
      </c>
      <c r="E757" t="s">
        <v>40</v>
      </c>
      <c r="F757">
        <v>0.995</v>
      </c>
      <c r="G757" t="s">
        <v>29</v>
      </c>
      <c r="H757">
        <v>2</v>
      </c>
      <c r="I757" s="6">
        <v>0</v>
      </c>
      <c r="J757">
        <v>0.99182167649269104</v>
      </c>
      <c r="K757">
        <v>-0.28399999999999997</v>
      </c>
      <c r="N757">
        <f>(CHOOSE(MATCH(D757,{"No Toxic","Toxic"},0),0.01,1))*9</f>
        <v>9</v>
      </c>
      <c r="O757" s="3">
        <f>(CHOOSE(MATCH(E757,{"NEG","NEU","POS"},0),1,0.01,-1)*F757*G757 + 3)*1.5</f>
        <v>5.9924999999999997</v>
      </c>
      <c r="P757" s="3">
        <f t="shared" si="22"/>
        <v>2</v>
      </c>
      <c r="Q757" s="5">
        <f t="shared" si="23"/>
        <v>0.01</v>
      </c>
      <c r="R757" s="5">
        <f>(P757*0.5+O757*0.3+Q757*0.2 + 9*(CHOOSE(MATCH(D757,{"No Toxic","Toxic"},0),0.01,1)))/2</f>
        <v>5.8998749999999998</v>
      </c>
    </row>
    <row r="758" spans="1:18" x14ac:dyDescent="0.3">
      <c r="A758" t="s">
        <v>952</v>
      </c>
      <c r="B758" t="s">
        <v>217</v>
      </c>
      <c r="C758" t="s">
        <v>953</v>
      </c>
      <c r="D758" t="s">
        <v>217</v>
      </c>
      <c r="E758" t="s">
        <v>21</v>
      </c>
      <c r="F758">
        <v>0.998</v>
      </c>
      <c r="G758" t="s">
        <v>18</v>
      </c>
      <c r="H758">
        <v>2</v>
      </c>
      <c r="I758" s="6">
        <v>0.1</v>
      </c>
      <c r="J758">
        <v>-1.997300803661346</v>
      </c>
      <c r="K758">
        <v>10.095000000000001</v>
      </c>
      <c r="N758">
        <f>(CHOOSE(MATCH(D758,{"No Toxic","Toxic"},0),0.01,1))*9</f>
        <v>9</v>
      </c>
      <c r="O758" s="3">
        <f>(CHOOSE(MATCH(E758,{"NEG","NEU","POS"},0),1,0.01,-1)*F758*G758 + 3)*1.5</f>
        <v>9.0000000000003411E-3</v>
      </c>
      <c r="P758" s="3">
        <f t="shared" si="22"/>
        <v>6</v>
      </c>
      <c r="Q758" s="5">
        <f t="shared" si="23"/>
        <v>6.666666666666668E-2</v>
      </c>
      <c r="R758" s="5">
        <f>(P758*0.5+O758*0.3+Q758*0.2 + 9*(CHOOSE(MATCH(D758,{"No Toxic","Toxic"},0),0.01,1)))/2</f>
        <v>6.0080166666666663</v>
      </c>
    </row>
    <row r="759" spans="1:18" x14ac:dyDescent="0.3">
      <c r="A759" t="s">
        <v>954</v>
      </c>
      <c r="B759" t="s">
        <v>217</v>
      </c>
      <c r="C759" t="s">
        <v>950</v>
      </c>
      <c r="D759" t="s">
        <v>217</v>
      </c>
      <c r="E759" t="s">
        <v>40</v>
      </c>
      <c r="F759">
        <v>0.999</v>
      </c>
      <c r="G759" t="s">
        <v>18</v>
      </c>
      <c r="H759">
        <v>2</v>
      </c>
      <c r="I759" s="6">
        <v>1</v>
      </c>
      <c r="J759">
        <v>0.99897110462188721</v>
      </c>
      <c r="K759">
        <v>4.1020000000000003</v>
      </c>
      <c r="N759">
        <f>(CHOOSE(MATCH(D759,{"No Toxic","Toxic"},0),0.01,1))*9</f>
        <v>9</v>
      </c>
      <c r="O759" s="3">
        <f>(CHOOSE(MATCH(E759,{"NEG","NEU","POS"},0),1,0.01,-1)*F759*G759 + 3)*1.5</f>
        <v>8.9954999999999998</v>
      </c>
      <c r="P759" s="3">
        <f t="shared" si="22"/>
        <v>6</v>
      </c>
      <c r="Q759" s="5">
        <f t="shared" si="23"/>
        <v>0.66666666666666663</v>
      </c>
      <c r="R759" s="5">
        <f>(P759*0.5+O759*0.3+Q759*0.2 + 9*(CHOOSE(MATCH(D759,{"No Toxic","Toxic"},0),0.01,1)))/2</f>
        <v>7.4159916666666668</v>
      </c>
    </row>
    <row r="760" spans="1:18" x14ac:dyDescent="0.3">
      <c r="A760" t="s">
        <v>955</v>
      </c>
      <c r="B760" t="s">
        <v>217</v>
      </c>
      <c r="C760" t="s">
        <v>13</v>
      </c>
      <c r="D760" t="s">
        <v>217</v>
      </c>
      <c r="E760" t="s">
        <v>40</v>
      </c>
      <c r="F760">
        <v>0.998</v>
      </c>
      <c r="G760" t="s">
        <v>18</v>
      </c>
      <c r="H760">
        <v>2</v>
      </c>
      <c r="I760" s="6">
        <v>0</v>
      </c>
      <c r="J760">
        <v>0.99733111262321472</v>
      </c>
      <c r="K760">
        <v>4.1050000000000004</v>
      </c>
      <c r="N760">
        <f>(CHOOSE(MATCH(D760,{"No Toxic","Toxic"},0),0.01,1))*9</f>
        <v>9</v>
      </c>
      <c r="O760" s="3">
        <f>(CHOOSE(MATCH(E760,{"NEG","NEU","POS"},0),1,0.01,-1)*F760*G760 + 3)*1.5</f>
        <v>8.9909999999999997</v>
      </c>
      <c r="P760" s="3">
        <f t="shared" si="22"/>
        <v>6</v>
      </c>
      <c r="Q760" s="5">
        <f t="shared" si="23"/>
        <v>0.01</v>
      </c>
      <c r="R760" s="5">
        <f>(P760*0.5+O760*0.3+Q760*0.2 + 9*(CHOOSE(MATCH(D760,{"No Toxic","Toxic"},0),0.01,1)))/2</f>
        <v>7.3496500000000005</v>
      </c>
    </row>
    <row r="761" spans="1:18" x14ac:dyDescent="0.3">
      <c r="A761" t="s">
        <v>956</v>
      </c>
      <c r="B761" t="s">
        <v>217</v>
      </c>
      <c r="C761" t="s">
        <v>957</v>
      </c>
      <c r="D761" t="s">
        <v>217</v>
      </c>
      <c r="E761" t="s">
        <v>40</v>
      </c>
      <c r="F761">
        <v>0.999</v>
      </c>
      <c r="G761" t="s">
        <v>29</v>
      </c>
      <c r="H761">
        <v>2</v>
      </c>
      <c r="I761" s="6">
        <v>2.5</v>
      </c>
      <c r="J761">
        <v>0.99906712770462036</v>
      </c>
      <c r="K761">
        <v>-0.29799999999999999</v>
      </c>
      <c r="N761">
        <f>(CHOOSE(MATCH(D761,{"No Toxic","Toxic"},0),0.01,1))*9</f>
        <v>9</v>
      </c>
      <c r="O761" s="3">
        <f>(CHOOSE(MATCH(E761,{"NEG","NEU","POS"},0),1,0.01,-1)*F761*G761 + 3)*1.5</f>
        <v>5.9984999999999999</v>
      </c>
      <c r="P761" s="3">
        <f t="shared" si="22"/>
        <v>2</v>
      </c>
      <c r="Q761" s="5">
        <f t="shared" si="23"/>
        <v>0.55555555555555558</v>
      </c>
      <c r="R761" s="5">
        <f>(P761*0.5+O761*0.3+Q761*0.2 + 9*(CHOOSE(MATCH(D761,{"No Toxic","Toxic"},0),0.01,1)))/2</f>
        <v>5.9553305555555553</v>
      </c>
    </row>
    <row r="762" spans="1:18" x14ac:dyDescent="0.3">
      <c r="A762" t="s">
        <v>958</v>
      </c>
      <c r="B762" t="s">
        <v>217</v>
      </c>
      <c r="C762" t="s">
        <v>959</v>
      </c>
      <c r="D762" t="s">
        <v>217</v>
      </c>
      <c r="E762" t="s">
        <v>40</v>
      </c>
      <c r="F762">
        <v>0.999</v>
      </c>
      <c r="G762" t="s">
        <v>29</v>
      </c>
      <c r="H762">
        <v>2</v>
      </c>
      <c r="I762" s="6">
        <v>2.5</v>
      </c>
      <c r="J762">
        <v>0.99869868159294128</v>
      </c>
      <c r="K762">
        <v>-0.29699999999999999</v>
      </c>
      <c r="N762">
        <f>(CHOOSE(MATCH(D762,{"No Toxic","Toxic"},0),0.01,1))*9</f>
        <v>9</v>
      </c>
      <c r="O762" s="3">
        <f>(CHOOSE(MATCH(E762,{"NEG","NEU","POS"},0),1,0.01,-1)*F762*G762 + 3)*1.5</f>
        <v>5.9984999999999999</v>
      </c>
      <c r="P762" s="3">
        <f t="shared" si="22"/>
        <v>2</v>
      </c>
      <c r="Q762" s="5">
        <f t="shared" si="23"/>
        <v>0.55555555555555558</v>
      </c>
      <c r="R762" s="5">
        <f>(P762*0.5+O762*0.3+Q762*0.2 + 9*(CHOOSE(MATCH(D762,{"No Toxic","Toxic"},0),0.01,1)))/2</f>
        <v>5.9553305555555553</v>
      </c>
    </row>
    <row r="763" spans="1:18" x14ac:dyDescent="0.3">
      <c r="A763" t="s">
        <v>960</v>
      </c>
      <c r="B763" t="s">
        <v>217</v>
      </c>
      <c r="C763" t="s">
        <v>961</v>
      </c>
      <c r="D763" t="s">
        <v>217</v>
      </c>
      <c r="E763" t="s">
        <v>40</v>
      </c>
      <c r="F763">
        <v>0.999</v>
      </c>
      <c r="G763" t="s">
        <v>29</v>
      </c>
      <c r="H763">
        <v>1</v>
      </c>
      <c r="I763" s="6">
        <v>6.0142857142857142</v>
      </c>
      <c r="J763">
        <v>0.99841776490211487</v>
      </c>
      <c r="K763">
        <v>-1.397</v>
      </c>
      <c r="N763">
        <f>(CHOOSE(MATCH(D763,{"No Toxic","Toxic"},0),0.01,1))*9</f>
        <v>9</v>
      </c>
      <c r="O763" s="3">
        <f>(CHOOSE(MATCH(E763,{"NEG","NEU","POS"},0),1,0.01,-1)*F763*G763 + 3)*1.5</f>
        <v>5.9984999999999999</v>
      </c>
      <c r="P763" s="3">
        <f t="shared" si="22"/>
        <v>1</v>
      </c>
      <c r="Q763" s="5">
        <f t="shared" si="23"/>
        <v>1.3365079365079364</v>
      </c>
      <c r="R763" s="5">
        <f>(P763*0.5+O763*0.3+Q763*0.2 + 9*(CHOOSE(MATCH(D763,{"No Toxic","Toxic"},0),0.01,1)))/2</f>
        <v>5.7834257936507933</v>
      </c>
    </row>
    <row r="764" spans="1:18" x14ac:dyDescent="0.3">
      <c r="A764" t="s">
        <v>962</v>
      </c>
      <c r="B764" t="s">
        <v>217</v>
      </c>
      <c r="C764" t="s">
        <v>963</v>
      </c>
      <c r="D764" t="s">
        <v>217</v>
      </c>
      <c r="E764" t="s">
        <v>15</v>
      </c>
      <c r="F764">
        <v>0.96</v>
      </c>
      <c r="G764" t="s">
        <v>18</v>
      </c>
      <c r="H764">
        <v>3</v>
      </c>
      <c r="I764" s="6">
        <v>2.5</v>
      </c>
      <c r="J764">
        <v>-0.5</v>
      </c>
      <c r="K764">
        <v>10.4</v>
      </c>
      <c r="N764">
        <f>(CHOOSE(MATCH(D764,{"No Toxic","Toxic"},0),0.01,1))*9</f>
        <v>9</v>
      </c>
      <c r="O764" s="3">
        <f>(CHOOSE(MATCH(E764,{"NEG","NEU","POS"},0),1,0.01,-1)*F764*G764 + 3)*1.5</f>
        <v>4.5431999999999997</v>
      </c>
      <c r="P764" s="3">
        <f t="shared" si="22"/>
        <v>9</v>
      </c>
      <c r="Q764" s="5">
        <f t="shared" si="23"/>
        <v>1.6666666666666667</v>
      </c>
      <c r="R764" s="5">
        <f>(P764*0.5+O764*0.3+Q764*0.2 + 9*(CHOOSE(MATCH(D764,{"No Toxic","Toxic"},0),0.01,1)))/2</f>
        <v>7.5981466666666666</v>
      </c>
    </row>
    <row r="765" spans="1:18" x14ac:dyDescent="0.3">
      <c r="A765" t="s">
        <v>964</v>
      </c>
      <c r="B765" t="s">
        <v>217</v>
      </c>
      <c r="C765" t="s">
        <v>718</v>
      </c>
      <c r="D765" t="s">
        <v>217</v>
      </c>
      <c r="E765" t="s">
        <v>40</v>
      </c>
      <c r="F765">
        <v>0.999</v>
      </c>
      <c r="G765" t="s">
        <v>18</v>
      </c>
      <c r="H765">
        <v>2</v>
      </c>
      <c r="I765" s="6">
        <v>1.25</v>
      </c>
      <c r="J765">
        <v>0.99892058968544006</v>
      </c>
      <c r="K765">
        <v>4.1020000000000003</v>
      </c>
      <c r="N765">
        <f>(CHOOSE(MATCH(D765,{"No Toxic","Toxic"},0),0.01,1))*9</f>
        <v>9</v>
      </c>
      <c r="O765" s="3">
        <f>(CHOOSE(MATCH(E765,{"NEG","NEU","POS"},0),1,0.01,-1)*F765*G765 + 3)*1.5</f>
        <v>8.9954999999999998</v>
      </c>
      <c r="P765" s="3">
        <f t="shared" si="22"/>
        <v>6</v>
      </c>
      <c r="Q765" s="5">
        <f t="shared" si="23"/>
        <v>0.83333333333333337</v>
      </c>
      <c r="R765" s="5">
        <f>(P765*0.5+O765*0.3+Q765*0.2 + 9*(CHOOSE(MATCH(D765,{"No Toxic","Toxic"},0),0.01,1)))/2</f>
        <v>7.4326583333333334</v>
      </c>
    </row>
    <row r="766" spans="1:18" x14ac:dyDescent="0.3">
      <c r="A766" t="s">
        <v>965</v>
      </c>
      <c r="B766" t="s">
        <v>217</v>
      </c>
      <c r="C766" t="s">
        <v>966</v>
      </c>
      <c r="D766" t="s">
        <v>217</v>
      </c>
      <c r="E766" t="s">
        <v>15</v>
      </c>
      <c r="F766">
        <v>0.54600000000000004</v>
      </c>
      <c r="G766" t="s">
        <v>29</v>
      </c>
      <c r="H766">
        <v>2</v>
      </c>
      <c r="I766" s="6">
        <v>3.5</v>
      </c>
      <c r="J766">
        <v>-0.5</v>
      </c>
      <c r="K766">
        <v>2.7</v>
      </c>
      <c r="N766">
        <f>(CHOOSE(MATCH(D766,{"No Toxic","Toxic"},0),0.01,1))*9</f>
        <v>9</v>
      </c>
      <c r="O766" s="3">
        <f>(CHOOSE(MATCH(E766,{"NEG","NEU","POS"},0),1,0.01,-1)*F766*G766 + 3)*1.5</f>
        <v>4.5081899999999999</v>
      </c>
      <c r="P766" s="3">
        <f t="shared" si="22"/>
        <v>2</v>
      </c>
      <c r="Q766" s="5">
        <f t="shared" si="23"/>
        <v>0.77777777777777779</v>
      </c>
      <c r="R766" s="5">
        <f>(P766*0.5+O766*0.3+Q766*0.2 + 9*(CHOOSE(MATCH(D766,{"No Toxic","Toxic"},0),0.01,1)))/2</f>
        <v>5.7540062777777781</v>
      </c>
    </row>
    <row r="767" spans="1:18" x14ac:dyDescent="0.3">
      <c r="A767" t="s">
        <v>967</v>
      </c>
      <c r="B767" t="s">
        <v>217</v>
      </c>
      <c r="C767" t="s">
        <v>13</v>
      </c>
      <c r="D767" t="s">
        <v>14</v>
      </c>
      <c r="E767" t="s">
        <v>15</v>
      </c>
      <c r="F767">
        <v>0.84599999999999997</v>
      </c>
      <c r="G767" t="s">
        <v>22</v>
      </c>
      <c r="H767">
        <v>1</v>
      </c>
      <c r="I767" s="6">
        <v>0</v>
      </c>
      <c r="J767">
        <v>1.5</v>
      </c>
      <c r="K767">
        <v>0.5</v>
      </c>
      <c r="N767">
        <f>(CHOOSE(MATCH(D767,{"No Toxic","Toxic"},0),0.01,1))*9</f>
        <v>0.09</v>
      </c>
      <c r="O767" s="3">
        <f>(CHOOSE(MATCH(E767,{"NEG","NEU","POS"},0),1,0.01,-1)*F767*G767 + 3)*1.5</f>
        <v>4.5</v>
      </c>
      <c r="P767" s="3">
        <f t="shared" si="22"/>
        <v>0.01</v>
      </c>
      <c r="Q767" s="5">
        <f t="shared" si="23"/>
        <v>0.01</v>
      </c>
      <c r="R767" s="5">
        <f>(P767*0.5+O767*0.3+Q767*0.2 + 9*(CHOOSE(MATCH(D767,{"No Toxic","Toxic"},0),0.01,1)))/2</f>
        <v>0.72349999999999992</v>
      </c>
    </row>
    <row r="768" spans="1:18" x14ac:dyDescent="0.3">
      <c r="A768" t="s">
        <v>968</v>
      </c>
      <c r="B768" t="s">
        <v>217</v>
      </c>
      <c r="C768" t="s">
        <v>969</v>
      </c>
      <c r="D768" t="s">
        <v>217</v>
      </c>
      <c r="E768" t="s">
        <v>40</v>
      </c>
      <c r="F768">
        <v>0.999</v>
      </c>
      <c r="G768" t="s">
        <v>18</v>
      </c>
      <c r="H768">
        <v>2</v>
      </c>
      <c r="I768" s="6">
        <v>3.85</v>
      </c>
      <c r="J768">
        <v>0.99887856841087341</v>
      </c>
      <c r="K768">
        <v>4.1020000000000003</v>
      </c>
      <c r="N768">
        <f>(CHOOSE(MATCH(D768,{"No Toxic","Toxic"},0),0.01,1))*9</f>
        <v>9</v>
      </c>
      <c r="O768" s="3">
        <f>(CHOOSE(MATCH(E768,{"NEG","NEU","POS"},0),1,0.01,-1)*F768*G768 + 3)*1.5</f>
        <v>8.9954999999999998</v>
      </c>
      <c r="P768" s="3">
        <f t="shared" si="22"/>
        <v>6</v>
      </c>
      <c r="Q768" s="5">
        <f t="shared" si="23"/>
        <v>2.5666666666666669</v>
      </c>
      <c r="R768" s="5">
        <f>(P768*0.5+O768*0.3+Q768*0.2 + 9*(CHOOSE(MATCH(D768,{"No Toxic","Toxic"},0),0.01,1)))/2</f>
        <v>7.6059916666666663</v>
      </c>
    </row>
    <row r="769" spans="1:18" x14ac:dyDescent="0.3">
      <c r="A769" t="s">
        <v>970</v>
      </c>
      <c r="B769" t="s">
        <v>217</v>
      </c>
      <c r="C769" t="s">
        <v>971</v>
      </c>
      <c r="D769" t="s">
        <v>217</v>
      </c>
      <c r="E769" t="s">
        <v>40</v>
      </c>
      <c r="F769">
        <v>0.999</v>
      </c>
      <c r="G769" t="s">
        <v>18</v>
      </c>
      <c r="H769">
        <v>1</v>
      </c>
      <c r="I769" s="6">
        <v>4.75</v>
      </c>
      <c r="J769">
        <v>0.99896752834320068</v>
      </c>
      <c r="K769">
        <v>0.80200000000000005</v>
      </c>
      <c r="N769">
        <f>(CHOOSE(MATCH(D769,{"No Toxic","Toxic"},0),0.01,1))*9</f>
        <v>9</v>
      </c>
      <c r="O769" s="3">
        <f>(CHOOSE(MATCH(E769,{"NEG","NEU","POS"},0),1,0.01,-1)*F769*G769 + 3)*1.5</f>
        <v>8.9954999999999998</v>
      </c>
      <c r="P769" s="3">
        <f t="shared" si="22"/>
        <v>3</v>
      </c>
      <c r="Q769" s="5">
        <f t="shared" si="23"/>
        <v>3.1666666666666665</v>
      </c>
      <c r="R769" s="5">
        <f>(P769*0.5+O769*0.3+Q769*0.2 + 9*(CHOOSE(MATCH(D769,{"No Toxic","Toxic"},0),0.01,1)))/2</f>
        <v>6.9159916666666668</v>
      </c>
    </row>
    <row r="770" spans="1:18" x14ac:dyDescent="0.3">
      <c r="A770" t="s">
        <v>972</v>
      </c>
      <c r="B770" t="s">
        <v>217</v>
      </c>
      <c r="C770" t="s">
        <v>973</v>
      </c>
      <c r="D770" t="s">
        <v>217</v>
      </c>
      <c r="E770" t="s">
        <v>40</v>
      </c>
      <c r="F770">
        <v>0.999</v>
      </c>
      <c r="G770" t="s">
        <v>18</v>
      </c>
      <c r="H770">
        <v>3</v>
      </c>
      <c r="I770" s="6">
        <v>0.7142857142857143</v>
      </c>
      <c r="J770">
        <v>0.99786102771759033</v>
      </c>
      <c r="K770">
        <v>7.4039999999999999</v>
      </c>
      <c r="N770">
        <f>(CHOOSE(MATCH(D770,{"No Toxic","Toxic"},0),0.01,1))*9</f>
        <v>9</v>
      </c>
      <c r="O770" s="3">
        <f>(CHOOSE(MATCH(E770,{"NEG","NEU","POS"},0),1,0.01,-1)*F770*G770 + 3)*1.5</f>
        <v>8.9954999999999998</v>
      </c>
      <c r="P770" s="3">
        <f t="shared" si="22"/>
        <v>9</v>
      </c>
      <c r="Q770" s="5">
        <f t="shared" si="23"/>
        <v>0.47619047619047616</v>
      </c>
      <c r="R770" s="5">
        <f>(P770*0.5+O770*0.3+Q770*0.2 + 9*(CHOOSE(MATCH(D770,{"No Toxic","Toxic"},0),0.01,1)))/2</f>
        <v>8.1469440476190478</v>
      </c>
    </row>
    <row r="771" spans="1:18" x14ac:dyDescent="0.3">
      <c r="A771" t="s">
        <v>974</v>
      </c>
      <c r="B771" t="s">
        <v>217</v>
      </c>
      <c r="C771" t="s">
        <v>975</v>
      </c>
      <c r="D771" t="s">
        <v>217</v>
      </c>
      <c r="E771" t="s">
        <v>40</v>
      </c>
      <c r="F771">
        <v>0.999</v>
      </c>
      <c r="G771" t="s">
        <v>18</v>
      </c>
      <c r="H771">
        <v>3</v>
      </c>
      <c r="I771" s="6">
        <v>0.1</v>
      </c>
      <c r="J771">
        <v>0.99793988466262817</v>
      </c>
      <c r="K771">
        <v>7.4039999999999999</v>
      </c>
      <c r="N771">
        <f>(CHOOSE(MATCH(D771,{"No Toxic","Toxic"},0),0.01,1))*9</f>
        <v>9</v>
      </c>
      <c r="O771" s="3">
        <f>(CHOOSE(MATCH(E771,{"NEG","NEU","POS"},0),1,0.01,-1)*F771*G771 + 3)*1.5</f>
        <v>8.9954999999999998</v>
      </c>
      <c r="P771" s="3">
        <f t="shared" ref="P771:P834" si="24">IF(G771*H771=0,0.01,G771*H771)</f>
        <v>9</v>
      </c>
      <c r="Q771" s="5">
        <f t="shared" ref="Q771:Q834" si="25">IF(I771*G771/4.5=0,0.01,I771*G771/4.5)</f>
        <v>6.666666666666668E-2</v>
      </c>
      <c r="R771" s="5">
        <f>(P771*0.5+O771*0.3+Q771*0.2 + 9*(CHOOSE(MATCH(D771,{"No Toxic","Toxic"},0),0.01,1)))/2</f>
        <v>8.1059916666666663</v>
      </c>
    </row>
    <row r="772" spans="1:18" x14ac:dyDescent="0.3">
      <c r="A772" t="s">
        <v>976</v>
      </c>
      <c r="B772" t="s">
        <v>217</v>
      </c>
      <c r="C772" t="s">
        <v>718</v>
      </c>
      <c r="D772" t="s">
        <v>217</v>
      </c>
      <c r="E772" t="s">
        <v>40</v>
      </c>
      <c r="F772">
        <v>0.999</v>
      </c>
      <c r="G772" t="s">
        <v>16</v>
      </c>
      <c r="H772">
        <v>2</v>
      </c>
      <c r="I772" s="6">
        <v>1.25</v>
      </c>
      <c r="J772">
        <v>0.99820166826248169</v>
      </c>
      <c r="K772">
        <v>1.9039999999999999</v>
      </c>
      <c r="N772">
        <f>(CHOOSE(MATCH(D772,{"No Toxic","Toxic"},0),0.01,1))*9</f>
        <v>9</v>
      </c>
      <c r="O772" s="3">
        <f>(CHOOSE(MATCH(E772,{"NEG","NEU","POS"},0),1,0.01,-1)*F772*G772 + 3)*1.5</f>
        <v>7.4969999999999999</v>
      </c>
      <c r="P772" s="3">
        <f t="shared" si="24"/>
        <v>4</v>
      </c>
      <c r="Q772" s="5">
        <f t="shared" si="25"/>
        <v>0.55555555555555558</v>
      </c>
      <c r="R772" s="5">
        <f>(P772*0.5+O772*0.3+Q772*0.2 + 9*(CHOOSE(MATCH(D772,{"No Toxic","Toxic"},0),0.01,1)))/2</f>
        <v>6.6801055555555555</v>
      </c>
    </row>
    <row r="773" spans="1:18" x14ac:dyDescent="0.3">
      <c r="A773" t="s">
        <v>977</v>
      </c>
      <c r="B773" t="s">
        <v>217</v>
      </c>
      <c r="C773" t="s">
        <v>978</v>
      </c>
      <c r="D773" t="s">
        <v>217</v>
      </c>
      <c r="E773" t="s">
        <v>40</v>
      </c>
      <c r="F773">
        <v>0.999</v>
      </c>
      <c r="G773" t="s">
        <v>18</v>
      </c>
      <c r="H773">
        <v>2</v>
      </c>
      <c r="I773" s="6">
        <v>2.6</v>
      </c>
      <c r="J773">
        <v>0.99849644303321838</v>
      </c>
      <c r="K773">
        <v>4.1029999999999998</v>
      </c>
      <c r="N773">
        <f>(CHOOSE(MATCH(D773,{"No Toxic","Toxic"},0),0.01,1))*9</f>
        <v>9</v>
      </c>
      <c r="O773" s="3">
        <f>(CHOOSE(MATCH(E773,{"NEG","NEU","POS"},0),1,0.01,-1)*F773*G773 + 3)*1.5</f>
        <v>8.9954999999999998</v>
      </c>
      <c r="P773" s="3">
        <f t="shared" si="24"/>
        <v>6</v>
      </c>
      <c r="Q773" s="5">
        <f t="shared" si="25"/>
        <v>1.7333333333333334</v>
      </c>
      <c r="R773" s="5">
        <f>(P773*0.5+O773*0.3+Q773*0.2 + 9*(CHOOSE(MATCH(D773,{"No Toxic","Toxic"},0),0.01,1)))/2</f>
        <v>7.5226583333333332</v>
      </c>
    </row>
    <row r="774" spans="1:18" x14ac:dyDescent="0.3">
      <c r="A774" t="s">
        <v>979</v>
      </c>
      <c r="B774" t="s">
        <v>217</v>
      </c>
      <c r="C774" t="s">
        <v>13</v>
      </c>
      <c r="D774" t="s">
        <v>217</v>
      </c>
      <c r="E774" t="s">
        <v>40</v>
      </c>
      <c r="F774">
        <v>0.92600000000000005</v>
      </c>
      <c r="G774" t="s">
        <v>18</v>
      </c>
      <c r="H774">
        <v>1</v>
      </c>
      <c r="I774" s="6">
        <v>0</v>
      </c>
      <c r="J774">
        <v>0.88945811986923218</v>
      </c>
      <c r="K774">
        <v>1.0209999999999999</v>
      </c>
      <c r="N774">
        <f>(CHOOSE(MATCH(D774,{"No Toxic","Toxic"},0),0.01,1))*9</f>
        <v>9</v>
      </c>
      <c r="O774" s="3">
        <f>(CHOOSE(MATCH(E774,{"NEG","NEU","POS"},0),1,0.01,-1)*F774*G774 + 3)*1.5</f>
        <v>8.6670000000000016</v>
      </c>
      <c r="P774" s="3">
        <f t="shared" si="24"/>
        <v>3</v>
      </c>
      <c r="Q774" s="5">
        <f t="shared" si="25"/>
        <v>0.01</v>
      </c>
      <c r="R774" s="5">
        <f>(P774*0.5+O774*0.3+Q774*0.2 + 9*(CHOOSE(MATCH(D774,{"No Toxic","Toxic"},0),0.01,1)))/2</f>
        <v>6.55105</v>
      </c>
    </row>
    <row r="775" spans="1:18" x14ac:dyDescent="0.3">
      <c r="A775" t="s">
        <v>980</v>
      </c>
      <c r="B775" t="s">
        <v>217</v>
      </c>
      <c r="C775" t="s">
        <v>937</v>
      </c>
      <c r="D775" t="s">
        <v>217</v>
      </c>
      <c r="E775" t="s">
        <v>40</v>
      </c>
      <c r="F775">
        <v>0.998</v>
      </c>
      <c r="G775" t="s">
        <v>18</v>
      </c>
      <c r="H775">
        <v>2</v>
      </c>
      <c r="I775" s="6">
        <v>5.5</v>
      </c>
      <c r="J775">
        <v>0.99696275591850281</v>
      </c>
      <c r="K775">
        <v>4.1059999999999999</v>
      </c>
      <c r="N775">
        <f>(CHOOSE(MATCH(D775,{"No Toxic","Toxic"},0),0.01,1))*9</f>
        <v>9</v>
      </c>
      <c r="O775" s="3">
        <f>(CHOOSE(MATCH(E775,{"NEG","NEU","POS"},0),1,0.01,-1)*F775*G775 + 3)*1.5</f>
        <v>8.9909999999999997</v>
      </c>
      <c r="P775" s="3">
        <f t="shared" si="24"/>
        <v>6</v>
      </c>
      <c r="Q775" s="5">
        <f t="shared" si="25"/>
        <v>3.6666666666666665</v>
      </c>
      <c r="R775" s="5">
        <f>(P775*0.5+O775*0.3+Q775*0.2 + 9*(CHOOSE(MATCH(D775,{"No Toxic","Toxic"},0),0.01,1)))/2</f>
        <v>7.7153166666666664</v>
      </c>
    </row>
    <row r="776" spans="1:18" x14ac:dyDescent="0.3">
      <c r="A776" t="s">
        <v>981</v>
      </c>
      <c r="B776" t="s">
        <v>217</v>
      </c>
      <c r="C776" t="s">
        <v>900</v>
      </c>
      <c r="D776" t="s">
        <v>217</v>
      </c>
      <c r="E776" t="s">
        <v>40</v>
      </c>
      <c r="F776">
        <v>0.998</v>
      </c>
      <c r="G776" t="s">
        <v>18</v>
      </c>
      <c r="H776">
        <v>2</v>
      </c>
      <c r="I776" s="6">
        <v>1.25</v>
      </c>
      <c r="J776">
        <v>0.99757993221282959</v>
      </c>
      <c r="K776">
        <v>4.1050000000000004</v>
      </c>
      <c r="N776">
        <f>(CHOOSE(MATCH(D776,{"No Toxic","Toxic"},0),0.01,1))*9</f>
        <v>9</v>
      </c>
      <c r="O776" s="3">
        <f>(CHOOSE(MATCH(E776,{"NEG","NEU","POS"},0),1,0.01,-1)*F776*G776 + 3)*1.5</f>
        <v>8.9909999999999997</v>
      </c>
      <c r="P776" s="3">
        <f t="shared" si="24"/>
        <v>6</v>
      </c>
      <c r="Q776" s="5">
        <f t="shared" si="25"/>
        <v>0.83333333333333337</v>
      </c>
      <c r="R776" s="5">
        <f>(P776*0.5+O776*0.3+Q776*0.2 + 9*(CHOOSE(MATCH(D776,{"No Toxic","Toxic"},0),0.01,1)))/2</f>
        <v>7.4319833333333332</v>
      </c>
    </row>
    <row r="777" spans="1:18" x14ac:dyDescent="0.3">
      <c r="A777" t="s">
        <v>982</v>
      </c>
      <c r="B777" t="s">
        <v>217</v>
      </c>
      <c r="C777" t="s">
        <v>983</v>
      </c>
      <c r="D777" t="s">
        <v>217</v>
      </c>
      <c r="E777" t="s">
        <v>40</v>
      </c>
      <c r="F777">
        <v>0.999</v>
      </c>
      <c r="G777" t="s">
        <v>29</v>
      </c>
      <c r="H777">
        <v>2</v>
      </c>
      <c r="I777" s="6">
        <v>1.35</v>
      </c>
      <c r="J777">
        <v>0.99878808856010437</v>
      </c>
      <c r="K777">
        <v>-0.29799999999999999</v>
      </c>
      <c r="N777">
        <f>(CHOOSE(MATCH(D777,{"No Toxic","Toxic"},0),0.01,1))*9</f>
        <v>9</v>
      </c>
      <c r="O777" s="3">
        <f>(CHOOSE(MATCH(E777,{"NEG","NEU","POS"},0),1,0.01,-1)*F777*G777 + 3)*1.5</f>
        <v>5.9984999999999999</v>
      </c>
      <c r="P777" s="3">
        <f t="shared" si="24"/>
        <v>2</v>
      </c>
      <c r="Q777" s="5">
        <f t="shared" si="25"/>
        <v>0.30000000000000004</v>
      </c>
      <c r="R777" s="5">
        <f>(P777*0.5+O777*0.3+Q777*0.2 + 9*(CHOOSE(MATCH(D777,{"No Toxic","Toxic"},0),0.01,1)))/2</f>
        <v>5.9297750000000002</v>
      </c>
    </row>
    <row r="778" spans="1:18" x14ac:dyDescent="0.3">
      <c r="A778" t="s">
        <v>984</v>
      </c>
      <c r="B778" t="s">
        <v>217</v>
      </c>
      <c r="C778" t="s">
        <v>13</v>
      </c>
      <c r="D778" t="s">
        <v>217</v>
      </c>
      <c r="E778" t="s">
        <v>40</v>
      </c>
      <c r="F778">
        <v>0.55600000000000005</v>
      </c>
      <c r="G778" t="s">
        <v>18</v>
      </c>
      <c r="H778">
        <v>2</v>
      </c>
      <c r="I778" s="6">
        <v>0</v>
      </c>
      <c r="J778">
        <v>0.33409029245376592</v>
      </c>
      <c r="K778">
        <v>5.4320000000000004</v>
      </c>
      <c r="N778">
        <f>(CHOOSE(MATCH(D778,{"No Toxic","Toxic"},0),0.01,1))*9</f>
        <v>9</v>
      </c>
      <c r="O778" s="3">
        <f>(CHOOSE(MATCH(E778,{"NEG","NEU","POS"},0),1,0.01,-1)*F778*G778 + 3)*1.5</f>
        <v>7.0020000000000007</v>
      </c>
      <c r="P778" s="3">
        <f t="shared" si="24"/>
        <v>6</v>
      </c>
      <c r="Q778" s="5">
        <f t="shared" si="25"/>
        <v>0.01</v>
      </c>
      <c r="R778" s="5">
        <f>(P778*0.5+O778*0.3+Q778*0.2 + 9*(CHOOSE(MATCH(D778,{"No Toxic","Toxic"},0),0.01,1)))/2</f>
        <v>7.0512999999999995</v>
      </c>
    </row>
    <row r="779" spans="1:18" x14ac:dyDescent="0.3">
      <c r="A779" t="s">
        <v>985</v>
      </c>
      <c r="B779" t="s">
        <v>217</v>
      </c>
      <c r="C779" t="s">
        <v>986</v>
      </c>
      <c r="D779" t="s">
        <v>217</v>
      </c>
      <c r="E779" t="s">
        <v>15</v>
      </c>
      <c r="F779">
        <v>0.99099999999999999</v>
      </c>
      <c r="G779" t="s">
        <v>29</v>
      </c>
      <c r="H779">
        <v>1</v>
      </c>
      <c r="I779" s="6">
        <v>0.2</v>
      </c>
      <c r="J779">
        <v>-0.5</v>
      </c>
      <c r="K779">
        <v>1.6</v>
      </c>
      <c r="N779">
        <f>(CHOOSE(MATCH(D779,{"No Toxic","Toxic"},0),0.01,1))*9</f>
        <v>9</v>
      </c>
      <c r="O779" s="3">
        <f>(CHOOSE(MATCH(E779,{"NEG","NEU","POS"},0),1,0.01,-1)*F779*G779 + 3)*1.5</f>
        <v>4.5148650000000004</v>
      </c>
      <c r="P779" s="3">
        <f t="shared" si="24"/>
        <v>1</v>
      </c>
      <c r="Q779" s="5">
        <f t="shared" si="25"/>
        <v>4.4444444444444446E-2</v>
      </c>
      <c r="R779" s="5">
        <f>(P779*0.5+O779*0.3+Q779*0.2 + 9*(CHOOSE(MATCH(D779,{"No Toxic","Toxic"},0),0.01,1)))/2</f>
        <v>5.4316741944444447</v>
      </c>
    </row>
    <row r="780" spans="1:18" x14ac:dyDescent="0.3">
      <c r="A780" t="s">
        <v>987</v>
      </c>
      <c r="B780" t="s">
        <v>217</v>
      </c>
      <c r="C780" t="s">
        <v>216</v>
      </c>
      <c r="D780" t="s">
        <v>217</v>
      </c>
      <c r="E780" t="s">
        <v>40</v>
      </c>
      <c r="F780">
        <v>0.999</v>
      </c>
      <c r="G780" t="s">
        <v>18</v>
      </c>
      <c r="H780">
        <v>2</v>
      </c>
      <c r="I780" s="6">
        <v>2.5</v>
      </c>
      <c r="J780">
        <v>0.99876198172569275</v>
      </c>
      <c r="K780">
        <v>4.1020000000000003</v>
      </c>
      <c r="N780">
        <f>(CHOOSE(MATCH(D780,{"No Toxic","Toxic"},0),0.01,1))*9</f>
        <v>9</v>
      </c>
      <c r="O780" s="3">
        <f>(CHOOSE(MATCH(E780,{"NEG","NEU","POS"},0),1,0.01,-1)*F780*G780 + 3)*1.5</f>
        <v>8.9954999999999998</v>
      </c>
      <c r="P780" s="3">
        <f t="shared" si="24"/>
        <v>6</v>
      </c>
      <c r="Q780" s="5">
        <f t="shared" si="25"/>
        <v>1.6666666666666667</v>
      </c>
      <c r="R780" s="5">
        <f>(P780*0.5+O780*0.3+Q780*0.2 + 9*(CHOOSE(MATCH(D780,{"No Toxic","Toxic"},0),0.01,1)))/2</f>
        <v>7.5159916666666664</v>
      </c>
    </row>
    <row r="781" spans="1:18" x14ac:dyDescent="0.3">
      <c r="A781" t="s">
        <v>988</v>
      </c>
      <c r="B781" t="s">
        <v>217</v>
      </c>
      <c r="C781" t="s">
        <v>706</v>
      </c>
      <c r="D781" t="s">
        <v>217</v>
      </c>
      <c r="E781" t="s">
        <v>40</v>
      </c>
      <c r="F781">
        <v>0.999</v>
      </c>
      <c r="G781" t="s">
        <v>18</v>
      </c>
      <c r="H781">
        <v>2</v>
      </c>
      <c r="I781" s="6">
        <v>2.5</v>
      </c>
      <c r="J781">
        <v>0.99820935726165771</v>
      </c>
      <c r="K781">
        <v>4.1040000000000001</v>
      </c>
      <c r="N781">
        <f>(CHOOSE(MATCH(D781,{"No Toxic","Toxic"},0),0.01,1))*9</f>
        <v>9</v>
      </c>
      <c r="O781" s="3">
        <f>(CHOOSE(MATCH(E781,{"NEG","NEU","POS"},0),1,0.01,-1)*F781*G781 + 3)*1.5</f>
        <v>8.9954999999999998</v>
      </c>
      <c r="P781" s="3">
        <f t="shared" si="24"/>
        <v>6</v>
      </c>
      <c r="Q781" s="5">
        <f t="shared" si="25"/>
        <v>1.6666666666666667</v>
      </c>
      <c r="R781" s="5">
        <f>(P781*0.5+O781*0.3+Q781*0.2 + 9*(CHOOSE(MATCH(D781,{"No Toxic","Toxic"},0),0.01,1)))/2</f>
        <v>7.5159916666666664</v>
      </c>
    </row>
    <row r="782" spans="1:18" x14ac:dyDescent="0.3">
      <c r="A782" t="s">
        <v>989</v>
      </c>
      <c r="B782" t="s">
        <v>217</v>
      </c>
      <c r="C782" t="s">
        <v>320</v>
      </c>
      <c r="D782" t="s">
        <v>217</v>
      </c>
      <c r="E782" t="s">
        <v>40</v>
      </c>
      <c r="F782">
        <v>0.999</v>
      </c>
      <c r="G782" t="s">
        <v>18</v>
      </c>
      <c r="H782">
        <v>2</v>
      </c>
      <c r="I782" s="6">
        <v>2.5</v>
      </c>
      <c r="J782">
        <v>0.99889305233955383</v>
      </c>
      <c r="K782">
        <v>4.1020000000000003</v>
      </c>
      <c r="N782">
        <f>(CHOOSE(MATCH(D782,{"No Toxic","Toxic"},0),0.01,1))*9</f>
        <v>9</v>
      </c>
      <c r="O782" s="3">
        <f>(CHOOSE(MATCH(E782,{"NEG","NEU","POS"},0),1,0.01,-1)*F782*G782 + 3)*1.5</f>
        <v>8.9954999999999998</v>
      </c>
      <c r="P782" s="3">
        <f t="shared" si="24"/>
        <v>6</v>
      </c>
      <c r="Q782" s="5">
        <f t="shared" si="25"/>
        <v>1.6666666666666667</v>
      </c>
      <c r="R782" s="5">
        <f>(P782*0.5+O782*0.3+Q782*0.2 + 9*(CHOOSE(MATCH(D782,{"No Toxic","Toxic"},0),0.01,1)))/2</f>
        <v>7.5159916666666664</v>
      </c>
    </row>
    <row r="783" spans="1:18" x14ac:dyDescent="0.3">
      <c r="A783" t="s">
        <v>990</v>
      </c>
      <c r="B783" t="s">
        <v>217</v>
      </c>
      <c r="C783" t="s">
        <v>548</v>
      </c>
      <c r="D783" t="s">
        <v>217</v>
      </c>
      <c r="E783" t="s">
        <v>15</v>
      </c>
      <c r="F783">
        <v>0.98799999999999999</v>
      </c>
      <c r="G783" t="s">
        <v>29</v>
      </c>
      <c r="H783">
        <v>1</v>
      </c>
      <c r="I783" s="6">
        <v>0.7142857142857143</v>
      </c>
      <c r="J783">
        <v>-0.5</v>
      </c>
      <c r="K783">
        <v>1.6</v>
      </c>
      <c r="N783">
        <f>(CHOOSE(MATCH(D783,{"No Toxic","Toxic"},0),0.01,1))*9</f>
        <v>9</v>
      </c>
      <c r="O783" s="3">
        <f>(CHOOSE(MATCH(E783,{"NEG","NEU","POS"},0),1,0.01,-1)*F783*G783 + 3)*1.5</f>
        <v>4.5148200000000003</v>
      </c>
      <c r="P783" s="3">
        <f t="shared" si="24"/>
        <v>1</v>
      </c>
      <c r="Q783" s="5">
        <f t="shared" si="25"/>
        <v>0.15873015873015872</v>
      </c>
      <c r="R783" s="5">
        <f>(P783*0.5+O783*0.3+Q783*0.2 + 9*(CHOOSE(MATCH(D783,{"No Toxic","Toxic"},0),0.01,1)))/2</f>
        <v>5.4430960158730155</v>
      </c>
    </row>
    <row r="784" spans="1:18" x14ac:dyDescent="0.3">
      <c r="A784" t="s">
        <v>991</v>
      </c>
      <c r="B784" t="s">
        <v>217</v>
      </c>
      <c r="C784" t="s">
        <v>992</v>
      </c>
      <c r="D784" t="s">
        <v>217</v>
      </c>
      <c r="E784" t="s">
        <v>40</v>
      </c>
      <c r="F784">
        <v>0.999</v>
      </c>
      <c r="G784" t="s">
        <v>29</v>
      </c>
      <c r="H784">
        <v>0</v>
      </c>
      <c r="I784" s="6">
        <v>1.35</v>
      </c>
      <c r="J784">
        <v>0.99910932779312134</v>
      </c>
      <c r="K784">
        <v>-2.4980000000000002</v>
      </c>
      <c r="N784">
        <f>(CHOOSE(MATCH(D784,{"No Toxic","Toxic"},0),0.01,1))*9</f>
        <v>9</v>
      </c>
      <c r="O784" s="3">
        <f>(CHOOSE(MATCH(E784,{"NEG","NEU","POS"},0),1,0.01,-1)*F784*G784 + 3)*1.5</f>
        <v>5.9984999999999999</v>
      </c>
      <c r="P784" s="3">
        <f t="shared" si="24"/>
        <v>0.01</v>
      </c>
      <c r="Q784" s="5">
        <f t="shared" si="25"/>
        <v>0.30000000000000004</v>
      </c>
      <c r="R784" s="5">
        <f>(P784*0.5+O784*0.3+Q784*0.2 + 9*(CHOOSE(MATCH(D784,{"No Toxic","Toxic"},0),0.01,1)))/2</f>
        <v>5.4322749999999997</v>
      </c>
    </row>
    <row r="785" spans="1:18" x14ac:dyDescent="0.3">
      <c r="A785" t="s">
        <v>993</v>
      </c>
      <c r="B785" t="s">
        <v>217</v>
      </c>
      <c r="C785" t="s">
        <v>706</v>
      </c>
      <c r="D785" t="s">
        <v>217</v>
      </c>
      <c r="E785" t="s">
        <v>40</v>
      </c>
      <c r="F785">
        <v>0.999</v>
      </c>
      <c r="G785" t="s">
        <v>29</v>
      </c>
      <c r="H785">
        <v>1</v>
      </c>
      <c r="I785" s="6">
        <v>2.5</v>
      </c>
      <c r="J785">
        <v>0.99881187081336975</v>
      </c>
      <c r="K785">
        <v>-1.3979999999999999</v>
      </c>
      <c r="N785">
        <f>(CHOOSE(MATCH(D785,{"No Toxic","Toxic"},0),0.01,1))*9</f>
        <v>9</v>
      </c>
      <c r="O785" s="3">
        <f>(CHOOSE(MATCH(E785,{"NEG","NEU","POS"},0),1,0.01,-1)*F785*G785 + 3)*1.5</f>
        <v>5.9984999999999999</v>
      </c>
      <c r="P785" s="3">
        <f t="shared" si="24"/>
        <v>1</v>
      </c>
      <c r="Q785" s="5">
        <f t="shared" si="25"/>
        <v>0.55555555555555558</v>
      </c>
      <c r="R785" s="5">
        <f>(P785*0.5+O785*0.3+Q785*0.2 + 9*(CHOOSE(MATCH(D785,{"No Toxic","Toxic"},0),0.01,1)))/2</f>
        <v>5.7053305555555553</v>
      </c>
    </row>
    <row r="786" spans="1:18" x14ac:dyDescent="0.3">
      <c r="A786" t="s">
        <v>857</v>
      </c>
      <c r="B786" t="s">
        <v>217</v>
      </c>
      <c r="C786" t="s">
        <v>858</v>
      </c>
      <c r="D786" t="s">
        <v>217</v>
      </c>
      <c r="E786" t="s">
        <v>40</v>
      </c>
      <c r="F786">
        <v>0.999</v>
      </c>
      <c r="G786" t="s">
        <v>29</v>
      </c>
      <c r="H786">
        <v>2</v>
      </c>
      <c r="I786" s="6">
        <v>1.964285714285714</v>
      </c>
      <c r="J786">
        <v>0.99868223071098328</v>
      </c>
      <c r="K786">
        <v>-0.29699999999999999</v>
      </c>
      <c r="N786">
        <f>(CHOOSE(MATCH(D786,{"No Toxic","Toxic"},0),0.01,1))*9</f>
        <v>9</v>
      </c>
      <c r="O786" s="3">
        <f>(CHOOSE(MATCH(E786,{"NEG","NEU","POS"},0),1,0.01,-1)*F786*G786 + 3)*1.5</f>
        <v>5.9984999999999999</v>
      </c>
      <c r="P786" s="3">
        <f t="shared" si="24"/>
        <v>2</v>
      </c>
      <c r="Q786" s="5">
        <f t="shared" si="25"/>
        <v>0.43650793650793646</v>
      </c>
      <c r="R786" s="5">
        <f>(P786*0.5+O786*0.3+Q786*0.2 + 9*(CHOOSE(MATCH(D786,{"No Toxic","Toxic"},0),0.01,1)))/2</f>
        <v>5.9434257936507935</v>
      </c>
    </row>
    <row r="787" spans="1:18" x14ac:dyDescent="0.3">
      <c r="A787" t="s">
        <v>994</v>
      </c>
      <c r="B787" t="s">
        <v>217</v>
      </c>
      <c r="C787" t="s">
        <v>995</v>
      </c>
      <c r="D787" t="s">
        <v>217</v>
      </c>
      <c r="E787" t="s">
        <v>40</v>
      </c>
      <c r="F787">
        <v>0.999</v>
      </c>
      <c r="G787" t="s">
        <v>16</v>
      </c>
      <c r="H787">
        <v>1</v>
      </c>
      <c r="I787" s="6">
        <v>1.35</v>
      </c>
      <c r="J787">
        <v>0.99907499551773071</v>
      </c>
      <c r="K787">
        <v>-0.29799999999999999</v>
      </c>
      <c r="N787">
        <f>(CHOOSE(MATCH(D787,{"No Toxic","Toxic"},0),0.01,1))*9</f>
        <v>9</v>
      </c>
      <c r="O787" s="3">
        <f>(CHOOSE(MATCH(E787,{"NEG","NEU","POS"},0),1,0.01,-1)*F787*G787 + 3)*1.5</f>
        <v>7.4969999999999999</v>
      </c>
      <c r="P787" s="3">
        <f t="shared" si="24"/>
        <v>2</v>
      </c>
      <c r="Q787" s="5">
        <f t="shared" si="25"/>
        <v>0.60000000000000009</v>
      </c>
      <c r="R787" s="5">
        <f>(P787*0.5+O787*0.3+Q787*0.2 + 9*(CHOOSE(MATCH(D787,{"No Toxic","Toxic"},0),0.01,1)))/2</f>
        <v>6.1845499999999998</v>
      </c>
    </row>
    <row r="788" spans="1:18" x14ac:dyDescent="0.3">
      <c r="A788" t="s">
        <v>996</v>
      </c>
      <c r="B788" t="s">
        <v>217</v>
      </c>
      <c r="C788" t="s">
        <v>973</v>
      </c>
      <c r="D788" t="s">
        <v>217</v>
      </c>
      <c r="E788" t="s">
        <v>40</v>
      </c>
      <c r="F788">
        <v>0.66800000000000004</v>
      </c>
      <c r="G788" t="s">
        <v>18</v>
      </c>
      <c r="H788">
        <v>3</v>
      </c>
      <c r="I788" s="6">
        <v>0.7142857142857143</v>
      </c>
      <c r="J788">
        <v>0.5026107132434845</v>
      </c>
      <c r="K788">
        <v>8.3949999999999996</v>
      </c>
      <c r="N788">
        <f>(CHOOSE(MATCH(D788,{"No Toxic","Toxic"},0),0.01,1))*9</f>
        <v>9</v>
      </c>
      <c r="O788" s="3">
        <f>(CHOOSE(MATCH(E788,{"NEG","NEU","POS"},0),1,0.01,-1)*F788*G788 + 3)*1.5</f>
        <v>7.5059999999999993</v>
      </c>
      <c r="P788" s="3">
        <f t="shared" si="24"/>
        <v>9</v>
      </c>
      <c r="Q788" s="5">
        <f t="shared" si="25"/>
        <v>0.47619047619047616</v>
      </c>
      <c r="R788" s="5">
        <f>(P788*0.5+O788*0.3+Q788*0.2 + 9*(CHOOSE(MATCH(D788,{"No Toxic","Toxic"},0),0.01,1)))/2</f>
        <v>7.9235190476190471</v>
      </c>
    </row>
    <row r="789" spans="1:18" x14ac:dyDescent="0.3">
      <c r="A789" t="s">
        <v>997</v>
      </c>
      <c r="B789" t="s">
        <v>217</v>
      </c>
      <c r="C789" t="s">
        <v>998</v>
      </c>
      <c r="D789" t="s">
        <v>217</v>
      </c>
      <c r="E789" t="s">
        <v>40</v>
      </c>
      <c r="F789">
        <v>0.99</v>
      </c>
      <c r="G789" t="s">
        <v>29</v>
      </c>
      <c r="H789">
        <v>1</v>
      </c>
      <c r="I789" s="6">
        <v>1.1000000000000001</v>
      </c>
      <c r="J789">
        <v>0.98570597171783447</v>
      </c>
      <c r="K789">
        <v>-1.371</v>
      </c>
      <c r="N789">
        <f>(CHOOSE(MATCH(D789,{"No Toxic","Toxic"},0),0.01,1))*9</f>
        <v>9</v>
      </c>
      <c r="O789" s="3">
        <f>(CHOOSE(MATCH(E789,{"NEG","NEU","POS"},0),1,0.01,-1)*F789*G789 + 3)*1.5</f>
        <v>5.9850000000000003</v>
      </c>
      <c r="P789" s="3">
        <f t="shared" si="24"/>
        <v>1</v>
      </c>
      <c r="Q789" s="5">
        <f t="shared" si="25"/>
        <v>0.24444444444444446</v>
      </c>
      <c r="R789" s="5">
        <f>(P789*0.5+O789*0.3+Q789*0.2 + 9*(CHOOSE(MATCH(D789,{"No Toxic","Toxic"},0),0.01,1)))/2</f>
        <v>5.672194444444445</v>
      </c>
    </row>
    <row r="790" spans="1:18" x14ac:dyDescent="0.3">
      <c r="A790" t="s">
        <v>999</v>
      </c>
      <c r="B790" t="s">
        <v>217</v>
      </c>
      <c r="C790" t="s">
        <v>1000</v>
      </c>
      <c r="D790" t="s">
        <v>217</v>
      </c>
      <c r="E790" t="s">
        <v>40</v>
      </c>
      <c r="F790">
        <v>0.999</v>
      </c>
      <c r="G790" t="s">
        <v>18</v>
      </c>
      <c r="H790">
        <v>3</v>
      </c>
      <c r="I790" s="6">
        <v>5</v>
      </c>
      <c r="J790">
        <v>0.99819916486740112</v>
      </c>
      <c r="K790">
        <v>7.4039999999999999</v>
      </c>
      <c r="N790">
        <f>(CHOOSE(MATCH(D790,{"No Toxic","Toxic"},0),0.01,1))*9</f>
        <v>9</v>
      </c>
      <c r="O790" s="3">
        <f>(CHOOSE(MATCH(E790,{"NEG","NEU","POS"},0),1,0.01,-1)*F790*G790 + 3)*1.5</f>
        <v>8.9954999999999998</v>
      </c>
      <c r="P790" s="3">
        <f t="shared" si="24"/>
        <v>9</v>
      </c>
      <c r="Q790" s="5">
        <f t="shared" si="25"/>
        <v>3.3333333333333335</v>
      </c>
      <c r="R790" s="5">
        <f>(P790*0.5+O790*0.3+Q790*0.2 + 9*(CHOOSE(MATCH(D790,{"No Toxic","Toxic"},0),0.01,1)))/2</f>
        <v>8.4326583333333325</v>
      </c>
    </row>
    <row r="791" spans="1:18" x14ac:dyDescent="0.3">
      <c r="A791" t="s">
        <v>1001</v>
      </c>
      <c r="B791" t="s">
        <v>217</v>
      </c>
      <c r="C791" t="s">
        <v>1002</v>
      </c>
      <c r="D791" t="s">
        <v>217</v>
      </c>
      <c r="E791" t="s">
        <v>21</v>
      </c>
      <c r="F791">
        <v>0.97199999999999998</v>
      </c>
      <c r="G791" t="s">
        <v>29</v>
      </c>
      <c r="H791">
        <v>1</v>
      </c>
      <c r="I791" s="6">
        <v>1</v>
      </c>
      <c r="J791">
        <v>-1.957703441381454</v>
      </c>
      <c r="K791">
        <v>4.5149999999999997</v>
      </c>
      <c r="N791">
        <f>(CHOOSE(MATCH(D791,{"No Toxic","Toxic"},0),0.01,1))*9</f>
        <v>9</v>
      </c>
      <c r="O791" s="3">
        <f>(CHOOSE(MATCH(E791,{"NEG","NEU","POS"},0),1,0.01,-1)*F791*G791 + 3)*1.5</f>
        <v>3.0419999999999998</v>
      </c>
      <c r="P791" s="3">
        <f t="shared" si="24"/>
        <v>1</v>
      </c>
      <c r="Q791" s="5">
        <f t="shared" si="25"/>
        <v>0.22222222222222221</v>
      </c>
      <c r="R791" s="5">
        <f>(P791*0.5+O791*0.3+Q791*0.2 + 9*(CHOOSE(MATCH(D791,{"No Toxic","Toxic"},0),0.01,1)))/2</f>
        <v>5.2285222222222218</v>
      </c>
    </row>
    <row r="792" spans="1:18" x14ac:dyDescent="0.3">
      <c r="A792" t="s">
        <v>1003</v>
      </c>
      <c r="B792" t="s">
        <v>217</v>
      </c>
      <c r="C792" t="s">
        <v>620</v>
      </c>
      <c r="D792" t="s">
        <v>217</v>
      </c>
      <c r="E792" t="s">
        <v>15</v>
      </c>
      <c r="F792">
        <v>0.72299999999999998</v>
      </c>
      <c r="G792" t="s">
        <v>29</v>
      </c>
      <c r="H792">
        <v>2</v>
      </c>
      <c r="I792" s="6">
        <v>0.1</v>
      </c>
      <c r="J792">
        <v>-0.5</v>
      </c>
      <c r="K792">
        <v>2.7</v>
      </c>
      <c r="N792">
        <f>(CHOOSE(MATCH(D792,{"No Toxic","Toxic"},0),0.01,1))*9</f>
        <v>9</v>
      </c>
      <c r="O792" s="3">
        <f>(CHOOSE(MATCH(E792,{"NEG","NEU","POS"},0),1,0.01,-1)*F792*G792 + 3)*1.5</f>
        <v>4.5108449999999998</v>
      </c>
      <c r="P792" s="3">
        <f t="shared" si="24"/>
        <v>2</v>
      </c>
      <c r="Q792" s="5">
        <f t="shared" si="25"/>
        <v>2.2222222222222223E-2</v>
      </c>
      <c r="R792" s="5">
        <f>(P792*0.5+O792*0.3+Q792*0.2 + 9*(CHOOSE(MATCH(D792,{"No Toxic","Toxic"},0),0.01,1)))/2</f>
        <v>5.6788489722222222</v>
      </c>
    </row>
    <row r="793" spans="1:18" x14ac:dyDescent="0.3">
      <c r="A793" t="s">
        <v>1004</v>
      </c>
      <c r="B793" t="s">
        <v>217</v>
      </c>
      <c r="C793" t="s">
        <v>1005</v>
      </c>
      <c r="D793" t="s">
        <v>217</v>
      </c>
      <c r="E793" t="s">
        <v>40</v>
      </c>
      <c r="F793">
        <v>0.998</v>
      </c>
      <c r="G793" t="s">
        <v>18</v>
      </c>
      <c r="H793">
        <v>1</v>
      </c>
      <c r="I793" s="6">
        <v>4.0642857142857149</v>
      </c>
      <c r="J793">
        <v>0.99712860584259033</v>
      </c>
      <c r="K793">
        <v>0.80600000000000005</v>
      </c>
      <c r="N793">
        <f>(CHOOSE(MATCH(D793,{"No Toxic","Toxic"},0),0.01,1))*9</f>
        <v>9</v>
      </c>
      <c r="O793" s="3">
        <f>(CHOOSE(MATCH(E793,{"NEG","NEU","POS"},0),1,0.01,-1)*F793*G793 + 3)*1.5</f>
        <v>8.9909999999999997</v>
      </c>
      <c r="P793" s="3">
        <f t="shared" si="24"/>
        <v>3</v>
      </c>
      <c r="Q793" s="5">
        <f t="shared" si="25"/>
        <v>2.7095238095238101</v>
      </c>
      <c r="R793" s="5">
        <f>(P793*0.5+O793*0.3+Q793*0.2 + 9*(CHOOSE(MATCH(D793,{"No Toxic","Toxic"},0),0.01,1)))/2</f>
        <v>6.8696023809523812</v>
      </c>
    </row>
    <row r="794" spans="1:18" x14ac:dyDescent="0.3">
      <c r="A794" t="s">
        <v>1006</v>
      </c>
      <c r="B794" t="s">
        <v>217</v>
      </c>
      <c r="C794" t="s">
        <v>290</v>
      </c>
      <c r="D794" t="s">
        <v>217</v>
      </c>
      <c r="E794" t="s">
        <v>40</v>
      </c>
      <c r="F794">
        <v>0.60499999999999998</v>
      </c>
      <c r="G794" t="s">
        <v>22</v>
      </c>
      <c r="H794">
        <v>2</v>
      </c>
      <c r="I794" s="6">
        <v>0.7142857142857143</v>
      </c>
      <c r="J794">
        <v>0.40771567821502691</v>
      </c>
      <c r="K794">
        <v>-1.3149999999999999</v>
      </c>
      <c r="N794">
        <f>(CHOOSE(MATCH(D794,{"No Toxic","Toxic"},0),0.01,1))*9</f>
        <v>9</v>
      </c>
      <c r="O794" s="3">
        <f>(CHOOSE(MATCH(E794,{"NEG","NEU","POS"},0),1,0.01,-1)*F794*G794 + 3)*1.5</f>
        <v>4.5</v>
      </c>
      <c r="P794" s="3">
        <f t="shared" si="24"/>
        <v>0.01</v>
      </c>
      <c r="Q794" s="5">
        <f t="shared" si="25"/>
        <v>0.01</v>
      </c>
      <c r="R794" s="5">
        <f>(P794*0.5+O794*0.3+Q794*0.2 + 9*(CHOOSE(MATCH(D794,{"No Toxic","Toxic"},0),0.01,1)))/2</f>
        <v>5.1784999999999997</v>
      </c>
    </row>
    <row r="795" spans="1:18" x14ac:dyDescent="0.3">
      <c r="A795" t="s">
        <v>1007</v>
      </c>
      <c r="B795" t="s">
        <v>217</v>
      </c>
      <c r="C795" t="s">
        <v>24</v>
      </c>
      <c r="D795" t="s">
        <v>14</v>
      </c>
      <c r="E795" t="s">
        <v>40</v>
      </c>
      <c r="F795">
        <v>0.998</v>
      </c>
      <c r="G795" t="s">
        <v>29</v>
      </c>
      <c r="H795">
        <v>1</v>
      </c>
      <c r="I795" s="6">
        <v>0.1</v>
      </c>
      <c r="J795">
        <v>2.9971291422843929</v>
      </c>
      <c r="K795">
        <v>-1.3440000000000001</v>
      </c>
      <c r="N795">
        <f>(CHOOSE(MATCH(D795,{"No Toxic","Toxic"},0),0.01,1))*9</f>
        <v>0.09</v>
      </c>
      <c r="O795" s="3">
        <f>(CHOOSE(MATCH(E795,{"NEG","NEU","POS"},0),1,0.01,-1)*F795*G795 + 3)*1.5</f>
        <v>5.9969999999999999</v>
      </c>
      <c r="P795" s="3">
        <f t="shared" si="24"/>
        <v>1</v>
      </c>
      <c r="Q795" s="5">
        <f t="shared" si="25"/>
        <v>2.2222222222222223E-2</v>
      </c>
      <c r="R795" s="5">
        <f>(P795*0.5+O795*0.3+Q795*0.2 + 9*(CHOOSE(MATCH(D795,{"No Toxic","Toxic"},0),0.01,1)))/2</f>
        <v>1.1967722222222221</v>
      </c>
    </row>
    <row r="796" spans="1:18" x14ac:dyDescent="0.3">
      <c r="A796" t="s">
        <v>1008</v>
      </c>
      <c r="B796" t="s">
        <v>217</v>
      </c>
      <c r="C796" t="s">
        <v>1009</v>
      </c>
      <c r="D796" t="s">
        <v>217</v>
      </c>
      <c r="E796" t="s">
        <v>15</v>
      </c>
      <c r="F796">
        <v>0.999</v>
      </c>
      <c r="G796" t="s">
        <v>18</v>
      </c>
      <c r="H796">
        <v>3</v>
      </c>
      <c r="I796" s="6">
        <v>0.7142857142857143</v>
      </c>
      <c r="J796">
        <v>-0.5</v>
      </c>
      <c r="K796">
        <v>10.4</v>
      </c>
      <c r="N796">
        <f>(CHOOSE(MATCH(D796,{"No Toxic","Toxic"},0),0.01,1))*9</f>
        <v>9</v>
      </c>
      <c r="O796" s="3">
        <f>(CHOOSE(MATCH(E796,{"NEG","NEU","POS"},0),1,0.01,-1)*F796*G796 + 3)*1.5</f>
        <v>4.5449549999999999</v>
      </c>
      <c r="P796" s="3">
        <f t="shared" si="24"/>
        <v>9</v>
      </c>
      <c r="Q796" s="5">
        <f t="shared" si="25"/>
        <v>0.47619047619047616</v>
      </c>
      <c r="R796" s="5">
        <f>(P796*0.5+O796*0.3+Q796*0.2 + 9*(CHOOSE(MATCH(D796,{"No Toxic","Toxic"},0),0.01,1)))/2</f>
        <v>7.4793622976190477</v>
      </c>
    </row>
    <row r="797" spans="1:18" x14ac:dyDescent="0.3">
      <c r="A797" t="s">
        <v>1010</v>
      </c>
      <c r="B797" t="s">
        <v>217</v>
      </c>
      <c r="C797" t="s">
        <v>1011</v>
      </c>
      <c r="D797" t="s">
        <v>217</v>
      </c>
      <c r="E797" t="s">
        <v>40</v>
      </c>
      <c r="F797">
        <v>0.94099999999999995</v>
      </c>
      <c r="G797" t="s">
        <v>29</v>
      </c>
      <c r="H797">
        <v>2</v>
      </c>
      <c r="I797" s="6">
        <v>3</v>
      </c>
      <c r="J797">
        <v>0.91076076030731201</v>
      </c>
      <c r="K797">
        <v>-0.122</v>
      </c>
      <c r="N797">
        <f>(CHOOSE(MATCH(D797,{"No Toxic","Toxic"},0),0.01,1))*9</f>
        <v>9</v>
      </c>
      <c r="O797" s="3">
        <f>(CHOOSE(MATCH(E797,{"NEG","NEU","POS"},0),1,0.01,-1)*F797*G797 + 3)*1.5</f>
        <v>5.9115000000000002</v>
      </c>
      <c r="P797" s="3">
        <f t="shared" si="24"/>
        <v>2</v>
      </c>
      <c r="Q797" s="5">
        <f t="shared" si="25"/>
        <v>0.66666666666666663</v>
      </c>
      <c r="R797" s="5">
        <f>(P797*0.5+O797*0.3+Q797*0.2 + 9*(CHOOSE(MATCH(D797,{"No Toxic","Toxic"},0),0.01,1)))/2</f>
        <v>5.9533916666666666</v>
      </c>
    </row>
    <row r="798" spans="1:18" x14ac:dyDescent="0.3">
      <c r="A798" t="s">
        <v>1012</v>
      </c>
      <c r="B798" t="s">
        <v>217</v>
      </c>
      <c r="C798" t="s">
        <v>1013</v>
      </c>
      <c r="D798" t="s">
        <v>217</v>
      </c>
      <c r="E798" t="s">
        <v>40</v>
      </c>
      <c r="F798">
        <v>0.99199999999999999</v>
      </c>
      <c r="G798" t="s">
        <v>29</v>
      </c>
      <c r="H798">
        <v>2</v>
      </c>
      <c r="I798" s="6">
        <v>3.5</v>
      </c>
      <c r="J798">
        <v>0.98856735229492188</v>
      </c>
      <c r="K798">
        <v>-0.27700000000000002</v>
      </c>
      <c r="N798">
        <f>(CHOOSE(MATCH(D798,{"No Toxic","Toxic"},0),0.01,1))*9</f>
        <v>9</v>
      </c>
      <c r="O798" s="3">
        <f>(CHOOSE(MATCH(E798,{"NEG","NEU","POS"},0),1,0.01,-1)*F798*G798 + 3)*1.5</f>
        <v>5.9879999999999995</v>
      </c>
      <c r="P798" s="3">
        <f t="shared" si="24"/>
        <v>2</v>
      </c>
      <c r="Q798" s="5">
        <f t="shared" si="25"/>
        <v>0.77777777777777779</v>
      </c>
      <c r="R798" s="5">
        <f>(P798*0.5+O798*0.3+Q798*0.2 + 9*(CHOOSE(MATCH(D798,{"No Toxic","Toxic"},0),0.01,1)))/2</f>
        <v>5.9759777777777776</v>
      </c>
    </row>
    <row r="799" spans="1:18" x14ac:dyDescent="0.3">
      <c r="A799" t="s">
        <v>1014</v>
      </c>
      <c r="B799" t="s">
        <v>217</v>
      </c>
      <c r="C799" t="s">
        <v>1015</v>
      </c>
      <c r="D799" t="s">
        <v>217</v>
      </c>
      <c r="E799" t="s">
        <v>40</v>
      </c>
      <c r="F799">
        <v>0.999</v>
      </c>
      <c r="G799" t="s">
        <v>18</v>
      </c>
      <c r="H799">
        <v>2</v>
      </c>
      <c r="I799" s="6">
        <v>3.9285714285714288</v>
      </c>
      <c r="J799">
        <v>0.9981597363948822</v>
      </c>
      <c r="K799">
        <v>4.1040000000000001</v>
      </c>
      <c r="N799">
        <f>(CHOOSE(MATCH(D799,{"No Toxic","Toxic"},0),0.01,1))*9</f>
        <v>9</v>
      </c>
      <c r="O799" s="3">
        <f>(CHOOSE(MATCH(E799,{"NEG","NEU","POS"},0),1,0.01,-1)*F799*G799 + 3)*1.5</f>
        <v>8.9954999999999998</v>
      </c>
      <c r="P799" s="3">
        <f t="shared" si="24"/>
        <v>6</v>
      </c>
      <c r="Q799" s="5">
        <f t="shared" si="25"/>
        <v>2.6190476190476191</v>
      </c>
      <c r="R799" s="5">
        <f>(P799*0.5+O799*0.3+Q799*0.2 + 9*(CHOOSE(MATCH(D799,{"No Toxic","Toxic"},0),0.01,1)))/2</f>
        <v>7.6112297619047613</v>
      </c>
    </row>
    <row r="800" spans="1:18" x14ac:dyDescent="0.3">
      <c r="A800" t="s">
        <v>1016</v>
      </c>
      <c r="B800" t="s">
        <v>217</v>
      </c>
      <c r="C800" t="s">
        <v>1017</v>
      </c>
      <c r="D800" t="s">
        <v>14</v>
      </c>
      <c r="E800" t="s">
        <v>15</v>
      </c>
      <c r="F800">
        <v>0.998</v>
      </c>
      <c r="G800" t="s">
        <v>22</v>
      </c>
      <c r="H800">
        <v>0</v>
      </c>
      <c r="I800" s="6">
        <v>0.7142857142857143</v>
      </c>
      <c r="J800">
        <v>1.5</v>
      </c>
      <c r="K800">
        <v>0.85699999999999998</v>
      </c>
      <c r="N800">
        <f>(CHOOSE(MATCH(D800,{"No Toxic","Toxic"},0),0.01,1))*9</f>
        <v>0.09</v>
      </c>
      <c r="O800" s="3">
        <f>(CHOOSE(MATCH(E800,{"NEG","NEU","POS"},0),1,0.01,-1)*F800*G800 + 3)*1.5</f>
        <v>4.5</v>
      </c>
      <c r="P800" s="3">
        <f t="shared" si="24"/>
        <v>0.01</v>
      </c>
      <c r="Q800" s="5">
        <f t="shared" si="25"/>
        <v>0.01</v>
      </c>
      <c r="R800" s="5">
        <f>(P800*0.5+O800*0.3+Q800*0.2 + 9*(CHOOSE(MATCH(D800,{"No Toxic","Toxic"},0),0.01,1)))/2</f>
        <v>0.72349999999999992</v>
      </c>
    </row>
    <row r="801" spans="1:18" x14ac:dyDescent="0.3">
      <c r="A801" t="s">
        <v>1018</v>
      </c>
      <c r="B801" t="s">
        <v>217</v>
      </c>
      <c r="C801" t="s">
        <v>1019</v>
      </c>
      <c r="D801" t="s">
        <v>217</v>
      </c>
      <c r="E801" t="s">
        <v>40</v>
      </c>
      <c r="F801">
        <v>0.998</v>
      </c>
      <c r="G801" t="s">
        <v>29</v>
      </c>
      <c r="H801">
        <v>1</v>
      </c>
      <c r="I801" s="6">
        <v>5.2</v>
      </c>
      <c r="J801">
        <v>0.99695828557014465</v>
      </c>
      <c r="K801">
        <v>-1.3939999999999999</v>
      </c>
      <c r="N801">
        <f>(CHOOSE(MATCH(D801,{"No Toxic","Toxic"},0),0.01,1))*9</f>
        <v>9</v>
      </c>
      <c r="O801" s="3">
        <f>(CHOOSE(MATCH(E801,{"NEG","NEU","POS"},0),1,0.01,-1)*F801*G801 + 3)*1.5</f>
        <v>5.9969999999999999</v>
      </c>
      <c r="P801" s="3">
        <f t="shared" si="24"/>
        <v>1</v>
      </c>
      <c r="Q801" s="5">
        <f t="shared" si="25"/>
        <v>1.1555555555555557</v>
      </c>
      <c r="R801" s="5">
        <f>(P801*0.5+O801*0.3+Q801*0.2 + 9*(CHOOSE(MATCH(D801,{"No Toxic","Toxic"},0),0.01,1)))/2</f>
        <v>5.7651055555555555</v>
      </c>
    </row>
    <row r="802" spans="1:18" x14ac:dyDescent="0.3">
      <c r="A802" t="s">
        <v>1020</v>
      </c>
      <c r="B802" t="s">
        <v>217</v>
      </c>
      <c r="C802" t="s">
        <v>1021</v>
      </c>
      <c r="D802" t="s">
        <v>217</v>
      </c>
      <c r="E802" t="s">
        <v>40</v>
      </c>
      <c r="F802">
        <v>0.999</v>
      </c>
      <c r="G802" t="s">
        <v>29</v>
      </c>
      <c r="H802">
        <v>2</v>
      </c>
      <c r="I802" s="6">
        <v>1.714285714285714</v>
      </c>
      <c r="J802">
        <v>0.99894249439239502</v>
      </c>
      <c r="K802">
        <v>-0.29799999999999999</v>
      </c>
      <c r="N802">
        <f>(CHOOSE(MATCH(D802,{"No Toxic","Toxic"},0),0.01,1))*9</f>
        <v>9</v>
      </c>
      <c r="O802" s="3">
        <f>(CHOOSE(MATCH(E802,{"NEG","NEU","POS"},0),1,0.01,-1)*F802*G802 + 3)*1.5</f>
        <v>5.9984999999999999</v>
      </c>
      <c r="P802" s="3">
        <f t="shared" si="24"/>
        <v>2</v>
      </c>
      <c r="Q802" s="5">
        <f t="shared" si="25"/>
        <v>0.38095238095238088</v>
      </c>
      <c r="R802" s="5">
        <f>(P802*0.5+O802*0.3+Q802*0.2 + 9*(CHOOSE(MATCH(D802,{"No Toxic","Toxic"},0),0.01,1)))/2</f>
        <v>5.937870238095238</v>
      </c>
    </row>
    <row r="803" spans="1:18" x14ac:dyDescent="0.3">
      <c r="A803" t="s">
        <v>1022</v>
      </c>
      <c r="B803" t="s">
        <v>217</v>
      </c>
      <c r="C803" t="s">
        <v>718</v>
      </c>
      <c r="D803" t="s">
        <v>217</v>
      </c>
      <c r="E803" t="s">
        <v>40</v>
      </c>
      <c r="F803">
        <v>0.999</v>
      </c>
      <c r="G803" t="s">
        <v>29</v>
      </c>
      <c r="H803">
        <v>1</v>
      </c>
      <c r="I803" s="6">
        <v>1.25</v>
      </c>
      <c r="J803">
        <v>0.99843555688858032</v>
      </c>
      <c r="K803">
        <v>-1.397</v>
      </c>
      <c r="N803">
        <f>(CHOOSE(MATCH(D803,{"No Toxic","Toxic"},0),0.01,1))*9</f>
        <v>9</v>
      </c>
      <c r="O803" s="3">
        <f>(CHOOSE(MATCH(E803,{"NEG","NEU","POS"},0),1,0.01,-1)*F803*G803 + 3)*1.5</f>
        <v>5.9984999999999999</v>
      </c>
      <c r="P803" s="3">
        <f t="shared" si="24"/>
        <v>1</v>
      </c>
      <c r="Q803" s="5">
        <f t="shared" si="25"/>
        <v>0.27777777777777779</v>
      </c>
      <c r="R803" s="5">
        <f>(P803*0.5+O803*0.3+Q803*0.2 + 9*(CHOOSE(MATCH(D803,{"No Toxic","Toxic"},0),0.01,1)))/2</f>
        <v>5.6775527777777777</v>
      </c>
    </row>
    <row r="804" spans="1:18" x14ac:dyDescent="0.3">
      <c r="A804" t="s">
        <v>1023</v>
      </c>
      <c r="B804" t="s">
        <v>217</v>
      </c>
      <c r="C804" t="s">
        <v>1024</v>
      </c>
      <c r="D804" t="s">
        <v>217</v>
      </c>
      <c r="E804" t="s">
        <v>40</v>
      </c>
      <c r="F804">
        <v>0.998</v>
      </c>
      <c r="G804" t="s">
        <v>18</v>
      </c>
      <c r="H804">
        <v>2</v>
      </c>
      <c r="I804" s="6">
        <v>3.333333333333333</v>
      </c>
      <c r="J804">
        <v>0.99762928485870361</v>
      </c>
      <c r="K804">
        <v>4.1050000000000004</v>
      </c>
      <c r="N804">
        <f>(CHOOSE(MATCH(D804,{"No Toxic","Toxic"},0),0.01,1))*9</f>
        <v>9</v>
      </c>
      <c r="O804" s="3">
        <f>(CHOOSE(MATCH(E804,{"NEG","NEU","POS"},0),1,0.01,-1)*F804*G804 + 3)*1.5</f>
        <v>8.9909999999999997</v>
      </c>
      <c r="P804" s="3">
        <f t="shared" si="24"/>
        <v>6</v>
      </c>
      <c r="Q804" s="5">
        <f t="shared" si="25"/>
        <v>2.2222222222222223</v>
      </c>
      <c r="R804" s="5">
        <f>(P804*0.5+O804*0.3+Q804*0.2 + 9*(CHOOSE(MATCH(D804,{"No Toxic","Toxic"},0),0.01,1)))/2</f>
        <v>7.5708722222222224</v>
      </c>
    </row>
    <row r="805" spans="1:18" x14ac:dyDescent="0.3">
      <c r="A805" t="s">
        <v>1025</v>
      </c>
      <c r="B805" t="s">
        <v>217</v>
      </c>
      <c r="C805" t="s">
        <v>13</v>
      </c>
      <c r="D805" t="s">
        <v>217</v>
      </c>
      <c r="E805" t="s">
        <v>40</v>
      </c>
      <c r="F805">
        <v>0.999</v>
      </c>
      <c r="G805" t="s">
        <v>18</v>
      </c>
      <c r="H805">
        <v>3</v>
      </c>
      <c r="I805" s="6">
        <v>0</v>
      </c>
      <c r="J805">
        <v>0.99860122799873352</v>
      </c>
      <c r="K805">
        <v>7.4029999999999996</v>
      </c>
      <c r="N805">
        <f>(CHOOSE(MATCH(D805,{"No Toxic","Toxic"},0),0.01,1))*9</f>
        <v>9</v>
      </c>
      <c r="O805" s="3">
        <f>(CHOOSE(MATCH(E805,{"NEG","NEU","POS"},0),1,0.01,-1)*F805*G805 + 3)*1.5</f>
        <v>8.9954999999999998</v>
      </c>
      <c r="P805" s="3">
        <f t="shared" si="24"/>
        <v>9</v>
      </c>
      <c r="Q805" s="5">
        <f t="shared" si="25"/>
        <v>0.01</v>
      </c>
      <c r="R805" s="5">
        <f>(P805*0.5+O805*0.3+Q805*0.2 + 9*(CHOOSE(MATCH(D805,{"No Toxic","Toxic"},0),0.01,1)))/2</f>
        <v>8.1003249999999998</v>
      </c>
    </row>
    <row r="806" spans="1:18" x14ac:dyDescent="0.3">
      <c r="A806" t="s">
        <v>1026</v>
      </c>
      <c r="B806" t="s">
        <v>217</v>
      </c>
      <c r="C806" t="s">
        <v>13</v>
      </c>
      <c r="D806" t="s">
        <v>217</v>
      </c>
      <c r="E806" t="s">
        <v>40</v>
      </c>
      <c r="F806">
        <v>0.995</v>
      </c>
      <c r="G806" t="s">
        <v>29</v>
      </c>
      <c r="H806">
        <v>2</v>
      </c>
      <c r="I806" s="6">
        <v>0</v>
      </c>
      <c r="J806">
        <v>0.99203786253929138</v>
      </c>
      <c r="K806">
        <v>-0.28399999999999997</v>
      </c>
      <c r="N806">
        <f>(CHOOSE(MATCH(D806,{"No Toxic","Toxic"},0),0.01,1))*9</f>
        <v>9</v>
      </c>
      <c r="O806" s="3">
        <f>(CHOOSE(MATCH(E806,{"NEG","NEU","POS"},0),1,0.01,-1)*F806*G806 + 3)*1.5</f>
        <v>5.9924999999999997</v>
      </c>
      <c r="P806" s="3">
        <f t="shared" si="24"/>
        <v>2</v>
      </c>
      <c r="Q806" s="5">
        <f t="shared" si="25"/>
        <v>0.01</v>
      </c>
      <c r="R806" s="5">
        <f>(P806*0.5+O806*0.3+Q806*0.2 + 9*(CHOOSE(MATCH(D806,{"No Toxic","Toxic"},0),0.01,1)))/2</f>
        <v>5.8998749999999998</v>
      </c>
    </row>
    <row r="807" spans="1:18" x14ac:dyDescent="0.3">
      <c r="A807" t="s">
        <v>1027</v>
      </c>
      <c r="B807" t="s">
        <v>217</v>
      </c>
      <c r="C807" t="s">
        <v>718</v>
      </c>
      <c r="D807" t="s">
        <v>217</v>
      </c>
      <c r="E807" t="s">
        <v>40</v>
      </c>
      <c r="F807">
        <v>0.999</v>
      </c>
      <c r="G807" t="s">
        <v>29</v>
      </c>
      <c r="H807">
        <v>1</v>
      </c>
      <c r="I807" s="6">
        <v>1.25</v>
      </c>
      <c r="J807">
        <v>0.99889323115348816</v>
      </c>
      <c r="K807">
        <v>-1.3979999999999999</v>
      </c>
      <c r="N807">
        <f>(CHOOSE(MATCH(D807,{"No Toxic","Toxic"},0),0.01,1))*9</f>
        <v>9</v>
      </c>
      <c r="O807" s="3">
        <f>(CHOOSE(MATCH(E807,{"NEG","NEU","POS"},0),1,0.01,-1)*F807*G807 + 3)*1.5</f>
        <v>5.9984999999999999</v>
      </c>
      <c r="P807" s="3">
        <f t="shared" si="24"/>
        <v>1</v>
      </c>
      <c r="Q807" s="5">
        <f t="shared" si="25"/>
        <v>0.27777777777777779</v>
      </c>
      <c r="R807" s="5">
        <f>(P807*0.5+O807*0.3+Q807*0.2 + 9*(CHOOSE(MATCH(D807,{"No Toxic","Toxic"},0),0.01,1)))/2</f>
        <v>5.6775527777777777</v>
      </c>
    </row>
    <row r="808" spans="1:18" x14ac:dyDescent="0.3">
      <c r="A808" t="s">
        <v>1028</v>
      </c>
      <c r="B808" t="s">
        <v>217</v>
      </c>
      <c r="C808" t="s">
        <v>13</v>
      </c>
      <c r="D808" t="s">
        <v>217</v>
      </c>
      <c r="E808" t="s">
        <v>21</v>
      </c>
      <c r="F808">
        <v>0.98299999999999998</v>
      </c>
      <c r="G808" t="s">
        <v>29</v>
      </c>
      <c r="H808">
        <v>3</v>
      </c>
      <c r="I808" s="6">
        <v>0</v>
      </c>
      <c r="J808">
        <v>-1.975157648324966</v>
      </c>
      <c r="K808">
        <v>6.75</v>
      </c>
      <c r="N808">
        <f>(CHOOSE(MATCH(D808,{"No Toxic","Toxic"},0),0.01,1))*9</f>
        <v>9</v>
      </c>
      <c r="O808" s="3">
        <f>(CHOOSE(MATCH(E808,{"NEG","NEU","POS"},0),1,0.01,-1)*F808*G808 + 3)*1.5</f>
        <v>3.0255000000000001</v>
      </c>
      <c r="P808" s="3">
        <f t="shared" si="24"/>
        <v>3</v>
      </c>
      <c r="Q808" s="5">
        <f t="shared" si="25"/>
        <v>0.01</v>
      </c>
      <c r="R808" s="5">
        <f>(P808*0.5+O808*0.3+Q808*0.2 + 9*(CHOOSE(MATCH(D808,{"No Toxic","Toxic"},0),0.01,1)))/2</f>
        <v>5.7048249999999996</v>
      </c>
    </row>
    <row r="809" spans="1:18" x14ac:dyDescent="0.3">
      <c r="A809" t="s">
        <v>1029</v>
      </c>
      <c r="B809" t="s">
        <v>217</v>
      </c>
      <c r="C809" t="s">
        <v>13</v>
      </c>
      <c r="D809" t="s">
        <v>217</v>
      </c>
      <c r="E809" t="s">
        <v>40</v>
      </c>
      <c r="F809">
        <v>0.999</v>
      </c>
      <c r="G809" t="s">
        <v>18</v>
      </c>
      <c r="H809">
        <v>3</v>
      </c>
      <c r="I809" s="6">
        <v>0</v>
      </c>
      <c r="J809">
        <v>0.99864405393600464</v>
      </c>
      <c r="K809">
        <v>7.4029999999999996</v>
      </c>
      <c r="N809">
        <f>(CHOOSE(MATCH(D809,{"No Toxic","Toxic"},0),0.01,1))*9</f>
        <v>9</v>
      </c>
      <c r="O809" s="3">
        <f>(CHOOSE(MATCH(E809,{"NEG","NEU","POS"},0),1,0.01,-1)*F809*G809 + 3)*1.5</f>
        <v>8.9954999999999998</v>
      </c>
      <c r="P809" s="3">
        <f t="shared" si="24"/>
        <v>9</v>
      </c>
      <c r="Q809" s="5">
        <f t="shared" si="25"/>
        <v>0.01</v>
      </c>
      <c r="R809" s="5">
        <f>(P809*0.5+O809*0.3+Q809*0.2 + 9*(CHOOSE(MATCH(D809,{"No Toxic","Toxic"},0),0.01,1)))/2</f>
        <v>8.1003249999999998</v>
      </c>
    </row>
    <row r="810" spans="1:18" x14ac:dyDescent="0.3">
      <c r="A810" t="s">
        <v>1030</v>
      </c>
      <c r="B810" t="s">
        <v>217</v>
      </c>
      <c r="C810" t="s">
        <v>1031</v>
      </c>
      <c r="D810" t="s">
        <v>217</v>
      </c>
      <c r="E810" t="s">
        <v>40</v>
      </c>
      <c r="F810">
        <v>0.999</v>
      </c>
      <c r="G810" t="s">
        <v>29</v>
      </c>
      <c r="H810">
        <v>1</v>
      </c>
      <c r="I810" s="6">
        <v>5</v>
      </c>
      <c r="J810">
        <v>0.99875777959823608</v>
      </c>
      <c r="K810">
        <v>-1.3979999999999999</v>
      </c>
      <c r="N810">
        <f>(CHOOSE(MATCH(D810,{"No Toxic","Toxic"},0),0.01,1))*9</f>
        <v>9</v>
      </c>
      <c r="O810" s="3">
        <f>(CHOOSE(MATCH(E810,{"NEG","NEU","POS"},0),1,0.01,-1)*F810*G810 + 3)*1.5</f>
        <v>5.9984999999999999</v>
      </c>
      <c r="P810" s="3">
        <f t="shared" si="24"/>
        <v>1</v>
      </c>
      <c r="Q810" s="5">
        <f t="shared" si="25"/>
        <v>1.1111111111111112</v>
      </c>
      <c r="R810" s="5">
        <f>(P810*0.5+O810*0.3+Q810*0.2 + 9*(CHOOSE(MATCH(D810,{"No Toxic","Toxic"},0),0.01,1)))/2</f>
        <v>5.7608861111111107</v>
      </c>
    </row>
    <row r="811" spans="1:18" x14ac:dyDescent="0.3">
      <c r="A811" t="s">
        <v>1032</v>
      </c>
      <c r="B811" t="s">
        <v>217</v>
      </c>
      <c r="C811" t="s">
        <v>13</v>
      </c>
      <c r="D811" t="s">
        <v>14</v>
      </c>
      <c r="E811" t="s">
        <v>40</v>
      </c>
      <c r="F811">
        <v>0.76800000000000002</v>
      </c>
      <c r="G811" t="s">
        <v>18</v>
      </c>
      <c r="H811">
        <v>0</v>
      </c>
      <c r="I811" s="6">
        <v>0</v>
      </c>
      <c r="J811">
        <v>2.6513213217258449</v>
      </c>
      <c r="K811">
        <v>-1.8029999999999999</v>
      </c>
      <c r="N811">
        <f>(CHOOSE(MATCH(D811,{"No Toxic","Toxic"},0),0.01,1))*9</f>
        <v>0.09</v>
      </c>
      <c r="O811" s="3">
        <f>(CHOOSE(MATCH(E811,{"NEG","NEU","POS"},0),1,0.01,-1)*F811*G811 + 3)*1.5</f>
        <v>7.9560000000000004</v>
      </c>
      <c r="P811" s="3">
        <f t="shared" si="24"/>
        <v>0.01</v>
      </c>
      <c r="Q811" s="5">
        <f t="shared" si="25"/>
        <v>0.01</v>
      </c>
      <c r="R811" s="5">
        <f>(P811*0.5+O811*0.3+Q811*0.2 + 9*(CHOOSE(MATCH(D811,{"No Toxic","Toxic"},0),0.01,1)))/2</f>
        <v>1.2418999999999998</v>
      </c>
    </row>
    <row r="812" spans="1:18" x14ac:dyDescent="0.3">
      <c r="A812" t="s">
        <v>1033</v>
      </c>
      <c r="B812" t="s">
        <v>217</v>
      </c>
      <c r="C812" t="s">
        <v>718</v>
      </c>
      <c r="D812" t="s">
        <v>217</v>
      </c>
      <c r="E812" t="s">
        <v>40</v>
      </c>
      <c r="F812">
        <v>0.99299999999999999</v>
      </c>
      <c r="G812" t="s">
        <v>22</v>
      </c>
      <c r="H812">
        <v>2</v>
      </c>
      <c r="I812" s="6">
        <v>1.25</v>
      </c>
      <c r="J812">
        <v>0.98970496654510498</v>
      </c>
      <c r="K812">
        <v>-2.4790000000000001</v>
      </c>
      <c r="N812">
        <f>(CHOOSE(MATCH(D812,{"No Toxic","Toxic"},0),0.01,1))*9</f>
        <v>9</v>
      </c>
      <c r="O812" s="3">
        <f>(CHOOSE(MATCH(E812,{"NEG","NEU","POS"},0),1,0.01,-1)*F812*G812 + 3)*1.5</f>
        <v>4.5</v>
      </c>
      <c r="P812" s="3">
        <f t="shared" si="24"/>
        <v>0.01</v>
      </c>
      <c r="Q812" s="5">
        <f t="shared" si="25"/>
        <v>0.01</v>
      </c>
      <c r="R812" s="5">
        <f>(P812*0.5+O812*0.3+Q812*0.2 + 9*(CHOOSE(MATCH(D812,{"No Toxic","Toxic"},0),0.01,1)))/2</f>
        <v>5.1784999999999997</v>
      </c>
    </row>
    <row r="813" spans="1:18" x14ac:dyDescent="0.3">
      <c r="A813" t="s">
        <v>1034</v>
      </c>
      <c r="B813" t="s">
        <v>217</v>
      </c>
      <c r="C813" t="s">
        <v>430</v>
      </c>
      <c r="D813" t="s">
        <v>217</v>
      </c>
      <c r="E813" t="s">
        <v>40</v>
      </c>
      <c r="F813">
        <v>0.999</v>
      </c>
      <c r="G813" t="s">
        <v>29</v>
      </c>
      <c r="H813">
        <v>1</v>
      </c>
      <c r="I813" s="6">
        <v>5</v>
      </c>
      <c r="J813">
        <v>0.99877056479454041</v>
      </c>
      <c r="K813">
        <v>-1.3979999999999999</v>
      </c>
      <c r="N813">
        <f>(CHOOSE(MATCH(D813,{"No Toxic","Toxic"},0),0.01,1))*9</f>
        <v>9</v>
      </c>
      <c r="O813" s="3">
        <f>(CHOOSE(MATCH(E813,{"NEG","NEU","POS"},0),1,0.01,-1)*F813*G813 + 3)*1.5</f>
        <v>5.9984999999999999</v>
      </c>
      <c r="P813" s="3">
        <f t="shared" si="24"/>
        <v>1</v>
      </c>
      <c r="Q813" s="5">
        <f t="shared" si="25"/>
        <v>1.1111111111111112</v>
      </c>
      <c r="R813" s="5">
        <f>(P813*0.5+O813*0.3+Q813*0.2 + 9*(CHOOSE(MATCH(D813,{"No Toxic","Toxic"},0),0.01,1)))/2</f>
        <v>5.7608861111111107</v>
      </c>
    </row>
    <row r="814" spans="1:18" x14ac:dyDescent="0.3">
      <c r="A814" t="s">
        <v>1035</v>
      </c>
      <c r="B814" t="s">
        <v>217</v>
      </c>
      <c r="C814" t="s">
        <v>13</v>
      </c>
      <c r="D814" t="s">
        <v>14</v>
      </c>
      <c r="E814" t="s">
        <v>40</v>
      </c>
      <c r="F814">
        <v>0.997</v>
      </c>
      <c r="G814" t="s">
        <v>18</v>
      </c>
      <c r="H814">
        <v>1</v>
      </c>
      <c r="I814" s="6">
        <v>0</v>
      </c>
      <c r="J814">
        <v>2.9951379597187038</v>
      </c>
      <c r="K814">
        <v>0.81</v>
      </c>
      <c r="N814">
        <f>(CHOOSE(MATCH(D814,{"No Toxic","Toxic"},0),0.01,1))*9</f>
        <v>0.09</v>
      </c>
      <c r="O814" s="3">
        <f>(CHOOSE(MATCH(E814,{"NEG","NEU","POS"},0),1,0.01,-1)*F814*G814 + 3)*1.5</f>
        <v>8.9864999999999995</v>
      </c>
      <c r="P814" s="3">
        <f t="shared" si="24"/>
        <v>3</v>
      </c>
      <c r="Q814" s="5">
        <f t="shared" si="25"/>
        <v>0.01</v>
      </c>
      <c r="R814" s="5">
        <f>(P814*0.5+O814*0.3+Q814*0.2 + 9*(CHOOSE(MATCH(D814,{"No Toxic","Toxic"},0),0.01,1)))/2</f>
        <v>2.1439749999999997</v>
      </c>
    </row>
    <row r="815" spans="1:18" x14ac:dyDescent="0.3">
      <c r="A815" t="s">
        <v>1036</v>
      </c>
      <c r="B815" t="s">
        <v>217</v>
      </c>
      <c r="C815" t="s">
        <v>24</v>
      </c>
      <c r="D815" t="s">
        <v>217</v>
      </c>
      <c r="E815" t="s">
        <v>40</v>
      </c>
      <c r="F815">
        <v>0.999</v>
      </c>
      <c r="G815" t="s">
        <v>22</v>
      </c>
      <c r="H815">
        <v>2</v>
      </c>
      <c r="I815" s="6">
        <v>0.1</v>
      </c>
      <c r="J815">
        <v>0.99868670105934143</v>
      </c>
      <c r="K815">
        <v>-2.4969999999999999</v>
      </c>
      <c r="N815">
        <f>(CHOOSE(MATCH(D815,{"No Toxic","Toxic"},0),0.01,1))*9</f>
        <v>9</v>
      </c>
      <c r="O815" s="3">
        <f>(CHOOSE(MATCH(E815,{"NEG","NEU","POS"},0),1,0.01,-1)*F815*G815 + 3)*1.5</f>
        <v>4.5</v>
      </c>
      <c r="P815" s="3">
        <f t="shared" si="24"/>
        <v>0.01</v>
      </c>
      <c r="Q815" s="5">
        <f t="shared" si="25"/>
        <v>0.01</v>
      </c>
      <c r="R815" s="5">
        <f>(P815*0.5+O815*0.3+Q815*0.2 + 9*(CHOOSE(MATCH(D815,{"No Toxic","Toxic"},0),0.01,1)))/2</f>
        <v>5.1784999999999997</v>
      </c>
    </row>
    <row r="816" spans="1:18" x14ac:dyDescent="0.3">
      <c r="A816" t="s">
        <v>1037</v>
      </c>
      <c r="B816" t="s">
        <v>217</v>
      </c>
      <c r="C816" t="s">
        <v>216</v>
      </c>
      <c r="D816" t="s">
        <v>217</v>
      </c>
      <c r="E816" t="s">
        <v>40</v>
      </c>
      <c r="F816">
        <v>0.999</v>
      </c>
      <c r="G816" t="s">
        <v>22</v>
      </c>
      <c r="H816">
        <v>2</v>
      </c>
      <c r="I816" s="6">
        <v>2.5</v>
      </c>
      <c r="J816">
        <v>0.99830690026283264</v>
      </c>
      <c r="K816">
        <v>-2.4969999999999999</v>
      </c>
      <c r="N816">
        <f>(CHOOSE(MATCH(D816,{"No Toxic","Toxic"},0),0.01,1))*9</f>
        <v>9</v>
      </c>
      <c r="O816" s="3">
        <f>(CHOOSE(MATCH(E816,{"NEG","NEU","POS"},0),1,0.01,-1)*F816*G816 + 3)*1.5</f>
        <v>4.5</v>
      </c>
      <c r="P816" s="3">
        <f t="shared" si="24"/>
        <v>0.01</v>
      </c>
      <c r="Q816" s="5">
        <f t="shared" si="25"/>
        <v>0.01</v>
      </c>
      <c r="R816" s="5">
        <f>(P816*0.5+O816*0.3+Q816*0.2 + 9*(CHOOSE(MATCH(D816,{"No Toxic","Toxic"},0),0.01,1)))/2</f>
        <v>5.1784999999999997</v>
      </c>
    </row>
    <row r="817" spans="1:18" x14ac:dyDescent="0.3">
      <c r="A817" t="s">
        <v>1038</v>
      </c>
      <c r="B817" t="s">
        <v>217</v>
      </c>
      <c r="C817" t="s">
        <v>13</v>
      </c>
      <c r="D817" t="s">
        <v>217</v>
      </c>
      <c r="E817" t="s">
        <v>21</v>
      </c>
      <c r="F817">
        <v>0.997</v>
      </c>
      <c r="G817" t="s">
        <v>22</v>
      </c>
      <c r="H817">
        <v>3</v>
      </c>
      <c r="I817" s="6">
        <v>0</v>
      </c>
      <c r="J817">
        <v>-1.99573689699173</v>
      </c>
      <c r="K817">
        <v>3.4910000000000001</v>
      </c>
      <c r="N817">
        <f>(CHOOSE(MATCH(D817,{"No Toxic","Toxic"},0),0.01,1))*9</f>
        <v>9</v>
      </c>
      <c r="O817" s="3">
        <f>(CHOOSE(MATCH(E817,{"NEG","NEU","POS"},0),1,0.01,-1)*F817*G817 + 3)*1.5</f>
        <v>4.5</v>
      </c>
      <c r="P817" s="3">
        <f t="shared" si="24"/>
        <v>0.01</v>
      </c>
      <c r="Q817" s="5">
        <f t="shared" si="25"/>
        <v>0.01</v>
      </c>
      <c r="R817" s="5">
        <f>(P817*0.5+O817*0.3+Q817*0.2 + 9*(CHOOSE(MATCH(D817,{"No Toxic","Toxic"},0),0.01,1)))/2</f>
        <v>5.1784999999999997</v>
      </c>
    </row>
    <row r="818" spans="1:18" x14ac:dyDescent="0.3">
      <c r="A818" t="s">
        <v>1039</v>
      </c>
      <c r="B818" t="s">
        <v>217</v>
      </c>
      <c r="C818" t="s">
        <v>13</v>
      </c>
      <c r="D818" t="s">
        <v>217</v>
      </c>
      <c r="E818" t="s">
        <v>40</v>
      </c>
      <c r="F818">
        <v>0.997</v>
      </c>
      <c r="G818" t="s">
        <v>18</v>
      </c>
      <c r="H818">
        <v>2</v>
      </c>
      <c r="I818" s="6">
        <v>0</v>
      </c>
      <c r="J818">
        <v>0.99504613876342773</v>
      </c>
      <c r="K818">
        <v>4.1100000000000003</v>
      </c>
      <c r="N818">
        <f>(CHOOSE(MATCH(D818,{"No Toxic","Toxic"},0),0.01,1))*9</f>
        <v>9</v>
      </c>
      <c r="O818" s="3">
        <f>(CHOOSE(MATCH(E818,{"NEG","NEU","POS"},0),1,0.01,-1)*F818*G818 + 3)*1.5</f>
        <v>8.9864999999999995</v>
      </c>
      <c r="P818" s="3">
        <f t="shared" si="24"/>
        <v>6</v>
      </c>
      <c r="Q818" s="5">
        <f t="shared" si="25"/>
        <v>0.01</v>
      </c>
      <c r="R818" s="5">
        <f>(P818*0.5+O818*0.3+Q818*0.2 + 9*(CHOOSE(MATCH(D818,{"No Toxic","Toxic"},0),0.01,1)))/2</f>
        <v>7.3489749999999994</v>
      </c>
    </row>
    <row r="819" spans="1:18" x14ac:dyDescent="0.3">
      <c r="A819" t="s">
        <v>1040</v>
      </c>
      <c r="B819" t="s">
        <v>217</v>
      </c>
      <c r="C819" t="s">
        <v>1041</v>
      </c>
      <c r="D819" t="s">
        <v>217</v>
      </c>
      <c r="E819" t="s">
        <v>40</v>
      </c>
      <c r="F819">
        <v>0.999</v>
      </c>
      <c r="G819" t="s">
        <v>22</v>
      </c>
      <c r="H819">
        <v>1</v>
      </c>
      <c r="I819" s="6">
        <v>2.6</v>
      </c>
      <c r="J819">
        <v>0.99857869744300842</v>
      </c>
      <c r="K819">
        <v>-2.4969999999999999</v>
      </c>
      <c r="N819">
        <f>(CHOOSE(MATCH(D819,{"No Toxic","Toxic"},0),0.01,1))*9</f>
        <v>9</v>
      </c>
      <c r="O819" s="3">
        <f>(CHOOSE(MATCH(E819,{"NEG","NEU","POS"},0),1,0.01,-1)*F819*G819 + 3)*1.5</f>
        <v>4.5</v>
      </c>
      <c r="P819" s="3">
        <f t="shared" si="24"/>
        <v>0.01</v>
      </c>
      <c r="Q819" s="5">
        <f t="shared" si="25"/>
        <v>0.01</v>
      </c>
      <c r="R819" s="5">
        <f>(P819*0.5+O819*0.3+Q819*0.2 + 9*(CHOOSE(MATCH(D819,{"No Toxic","Toxic"},0),0.01,1)))/2</f>
        <v>5.1784999999999997</v>
      </c>
    </row>
    <row r="820" spans="1:18" x14ac:dyDescent="0.3">
      <c r="A820" t="s">
        <v>1042</v>
      </c>
      <c r="B820" t="s">
        <v>217</v>
      </c>
      <c r="C820" t="s">
        <v>1043</v>
      </c>
      <c r="D820" t="s">
        <v>217</v>
      </c>
      <c r="E820" t="s">
        <v>40</v>
      </c>
      <c r="F820">
        <v>0.999</v>
      </c>
      <c r="G820" t="s">
        <v>22</v>
      </c>
      <c r="H820">
        <v>2</v>
      </c>
      <c r="I820" s="6">
        <v>5</v>
      </c>
      <c r="J820">
        <v>0.99787390232086182</v>
      </c>
      <c r="K820">
        <v>-2.496</v>
      </c>
      <c r="N820">
        <f>(CHOOSE(MATCH(D820,{"No Toxic","Toxic"},0),0.01,1))*9</f>
        <v>9</v>
      </c>
      <c r="O820" s="3">
        <f>(CHOOSE(MATCH(E820,{"NEG","NEU","POS"},0),1,0.01,-1)*F820*G820 + 3)*1.5</f>
        <v>4.5</v>
      </c>
      <c r="P820" s="3">
        <f t="shared" si="24"/>
        <v>0.01</v>
      </c>
      <c r="Q820" s="5">
        <f t="shared" si="25"/>
        <v>0.01</v>
      </c>
      <c r="R820" s="5">
        <f>(P820*0.5+O820*0.3+Q820*0.2 + 9*(CHOOSE(MATCH(D820,{"No Toxic","Toxic"},0),0.01,1)))/2</f>
        <v>5.1784999999999997</v>
      </c>
    </row>
    <row r="821" spans="1:18" x14ac:dyDescent="0.3">
      <c r="A821" t="s">
        <v>1044</v>
      </c>
      <c r="B821" t="s">
        <v>217</v>
      </c>
      <c r="C821" t="s">
        <v>13</v>
      </c>
      <c r="D821" t="s">
        <v>217</v>
      </c>
      <c r="E821" t="s">
        <v>15</v>
      </c>
      <c r="F821">
        <v>0.997</v>
      </c>
      <c r="G821" t="s">
        <v>18</v>
      </c>
      <c r="H821">
        <v>2</v>
      </c>
      <c r="I821" s="6">
        <v>0</v>
      </c>
      <c r="J821">
        <v>-0.5</v>
      </c>
      <c r="K821">
        <v>7.1</v>
      </c>
      <c r="N821">
        <f>(CHOOSE(MATCH(D821,{"No Toxic","Toxic"},0),0.01,1))*9</f>
        <v>9</v>
      </c>
      <c r="O821" s="3">
        <f>(CHOOSE(MATCH(E821,{"NEG","NEU","POS"},0),1,0.01,-1)*F821*G821 + 3)*1.5</f>
        <v>4.5448649999999997</v>
      </c>
      <c r="P821" s="3">
        <f t="shared" si="24"/>
        <v>6</v>
      </c>
      <c r="Q821" s="5">
        <f t="shared" si="25"/>
        <v>0.01</v>
      </c>
      <c r="R821" s="5">
        <f>(P821*0.5+O821*0.3+Q821*0.2 + 9*(CHOOSE(MATCH(D821,{"No Toxic","Toxic"},0),0.01,1)))/2</f>
        <v>6.68272975</v>
      </c>
    </row>
    <row r="822" spans="1:18" x14ac:dyDescent="0.3">
      <c r="A822" t="s">
        <v>1045</v>
      </c>
      <c r="B822" t="s">
        <v>217</v>
      </c>
      <c r="C822" t="s">
        <v>1002</v>
      </c>
      <c r="D822" t="s">
        <v>217</v>
      </c>
      <c r="E822" t="s">
        <v>15</v>
      </c>
      <c r="F822">
        <v>0.82499999999999996</v>
      </c>
      <c r="G822" t="s">
        <v>18</v>
      </c>
      <c r="H822">
        <v>2</v>
      </c>
      <c r="I822" s="6">
        <v>1</v>
      </c>
      <c r="J822">
        <v>-0.5</v>
      </c>
      <c r="K822">
        <v>7.1</v>
      </c>
      <c r="N822">
        <f>(CHOOSE(MATCH(D822,{"No Toxic","Toxic"},0),0.01,1))*9</f>
        <v>9</v>
      </c>
      <c r="O822" s="3">
        <f>(CHOOSE(MATCH(E822,{"NEG","NEU","POS"},0),1,0.01,-1)*F822*G822 + 3)*1.5</f>
        <v>4.5371249999999996</v>
      </c>
      <c r="P822" s="3">
        <f t="shared" si="24"/>
        <v>6</v>
      </c>
      <c r="Q822" s="5">
        <f t="shared" si="25"/>
        <v>0.66666666666666663</v>
      </c>
      <c r="R822" s="5">
        <f>(P822*0.5+O822*0.3+Q822*0.2 + 9*(CHOOSE(MATCH(D822,{"No Toxic","Toxic"},0),0.01,1)))/2</f>
        <v>6.7472354166666673</v>
      </c>
    </row>
    <row r="823" spans="1:18" x14ac:dyDescent="0.3">
      <c r="A823" t="s">
        <v>1046</v>
      </c>
      <c r="B823" t="s">
        <v>217</v>
      </c>
      <c r="C823" t="s">
        <v>718</v>
      </c>
      <c r="D823" t="s">
        <v>217</v>
      </c>
      <c r="E823" t="s">
        <v>40</v>
      </c>
      <c r="F823">
        <v>0.999</v>
      </c>
      <c r="G823" t="s">
        <v>29</v>
      </c>
      <c r="H823">
        <v>1</v>
      </c>
      <c r="I823" s="6">
        <v>1.25</v>
      </c>
      <c r="J823">
        <v>0.99917307496070862</v>
      </c>
      <c r="K823">
        <v>-1.3979999999999999</v>
      </c>
      <c r="N823">
        <f>(CHOOSE(MATCH(D823,{"No Toxic","Toxic"},0),0.01,1))*9</f>
        <v>9</v>
      </c>
      <c r="O823" s="3">
        <f>(CHOOSE(MATCH(E823,{"NEG","NEU","POS"},0),1,0.01,-1)*F823*G823 + 3)*1.5</f>
        <v>5.9984999999999999</v>
      </c>
      <c r="P823" s="3">
        <f t="shared" si="24"/>
        <v>1</v>
      </c>
      <c r="Q823" s="5">
        <f t="shared" si="25"/>
        <v>0.27777777777777779</v>
      </c>
      <c r="R823" s="5">
        <f>(P823*0.5+O823*0.3+Q823*0.2 + 9*(CHOOSE(MATCH(D823,{"No Toxic","Toxic"},0),0.01,1)))/2</f>
        <v>5.6775527777777777</v>
      </c>
    </row>
    <row r="824" spans="1:18" x14ac:dyDescent="0.3">
      <c r="A824" t="s">
        <v>1047</v>
      </c>
      <c r="B824" t="s">
        <v>217</v>
      </c>
      <c r="C824" t="s">
        <v>13</v>
      </c>
      <c r="D824" t="s">
        <v>217</v>
      </c>
      <c r="E824" t="s">
        <v>40</v>
      </c>
      <c r="F824">
        <v>0.66400000000000003</v>
      </c>
      <c r="G824" t="s">
        <v>18</v>
      </c>
      <c r="H824">
        <v>3</v>
      </c>
      <c r="I824" s="6">
        <v>0</v>
      </c>
      <c r="J824">
        <v>0.4966031014919281</v>
      </c>
      <c r="K824">
        <v>8.407</v>
      </c>
      <c r="N824">
        <f>(CHOOSE(MATCH(D824,{"No Toxic","Toxic"},0),0.01,1))*9</f>
        <v>9</v>
      </c>
      <c r="O824" s="3">
        <f>(CHOOSE(MATCH(E824,{"NEG","NEU","POS"},0),1,0.01,-1)*F824*G824 + 3)*1.5</f>
        <v>7.4879999999999995</v>
      </c>
      <c r="P824" s="3">
        <f t="shared" si="24"/>
        <v>9</v>
      </c>
      <c r="Q824" s="5">
        <f t="shared" si="25"/>
        <v>0.01</v>
      </c>
      <c r="R824" s="5">
        <f>(P824*0.5+O824*0.3+Q824*0.2 + 9*(CHOOSE(MATCH(D824,{"No Toxic","Toxic"},0),0.01,1)))/2</f>
        <v>7.8742000000000001</v>
      </c>
    </row>
    <row r="825" spans="1:18" x14ac:dyDescent="0.3">
      <c r="A825" t="s">
        <v>1048</v>
      </c>
      <c r="B825" t="s">
        <v>217</v>
      </c>
      <c r="C825" t="s">
        <v>1009</v>
      </c>
      <c r="D825" t="s">
        <v>217</v>
      </c>
      <c r="E825" t="s">
        <v>40</v>
      </c>
      <c r="F825">
        <v>0.79400000000000004</v>
      </c>
      <c r="G825" t="s">
        <v>18</v>
      </c>
      <c r="H825">
        <v>3</v>
      </c>
      <c r="I825" s="6">
        <v>0.7142857142857143</v>
      </c>
      <c r="J825">
        <v>0.69091179966926575</v>
      </c>
      <c r="K825">
        <v>8.0180000000000007</v>
      </c>
      <c r="N825">
        <f>(CHOOSE(MATCH(D825,{"No Toxic","Toxic"},0),0.01,1))*9</f>
        <v>9</v>
      </c>
      <c r="O825" s="3">
        <f>(CHOOSE(MATCH(E825,{"NEG","NEU","POS"},0),1,0.01,-1)*F825*G825 + 3)*1.5</f>
        <v>8.0730000000000004</v>
      </c>
      <c r="P825" s="3">
        <f t="shared" si="24"/>
        <v>9</v>
      </c>
      <c r="Q825" s="5">
        <f t="shared" si="25"/>
        <v>0.47619047619047616</v>
      </c>
      <c r="R825" s="5">
        <f>(P825*0.5+O825*0.3+Q825*0.2 + 9*(CHOOSE(MATCH(D825,{"No Toxic","Toxic"},0),0.01,1)))/2</f>
        <v>8.0085690476190479</v>
      </c>
    </row>
    <row r="826" spans="1:18" x14ac:dyDescent="0.3">
      <c r="A826" t="s">
        <v>1049</v>
      </c>
      <c r="B826" t="s">
        <v>217</v>
      </c>
      <c r="C826" t="s">
        <v>13</v>
      </c>
      <c r="D826" t="s">
        <v>217</v>
      </c>
      <c r="E826" t="s">
        <v>15</v>
      </c>
      <c r="F826">
        <v>0.81899999999999995</v>
      </c>
      <c r="G826" t="s">
        <v>18</v>
      </c>
      <c r="H826">
        <v>2</v>
      </c>
      <c r="I826" s="6">
        <v>0</v>
      </c>
      <c r="J826">
        <v>-0.5</v>
      </c>
      <c r="K826">
        <v>7.1</v>
      </c>
      <c r="N826">
        <f>(CHOOSE(MATCH(D826,{"No Toxic","Toxic"},0),0.01,1))*9</f>
        <v>9</v>
      </c>
      <c r="O826" s="3">
        <f>(CHOOSE(MATCH(E826,{"NEG","NEU","POS"},0),1,0.01,-1)*F826*G826 + 3)*1.5</f>
        <v>4.5368550000000001</v>
      </c>
      <c r="P826" s="3">
        <f t="shared" si="24"/>
        <v>6</v>
      </c>
      <c r="Q826" s="5">
        <f t="shared" si="25"/>
        <v>0.01</v>
      </c>
      <c r="R826" s="5">
        <f>(P826*0.5+O826*0.3+Q826*0.2 + 9*(CHOOSE(MATCH(D826,{"No Toxic","Toxic"},0),0.01,1)))/2</f>
        <v>6.6815282499999995</v>
      </c>
    </row>
    <row r="827" spans="1:18" x14ac:dyDescent="0.3">
      <c r="A827" t="s">
        <v>1050</v>
      </c>
      <c r="B827" t="s">
        <v>217</v>
      </c>
      <c r="C827" t="s">
        <v>13</v>
      </c>
      <c r="D827" t="s">
        <v>217</v>
      </c>
      <c r="E827" t="s">
        <v>40</v>
      </c>
      <c r="F827">
        <v>0.99</v>
      </c>
      <c r="G827" t="s">
        <v>29</v>
      </c>
      <c r="H827">
        <v>1</v>
      </c>
      <c r="I827" s="6">
        <v>0</v>
      </c>
      <c r="J827">
        <v>0.98512589931488037</v>
      </c>
      <c r="K827">
        <v>-1.37</v>
      </c>
      <c r="N827">
        <f>(CHOOSE(MATCH(D827,{"No Toxic","Toxic"},0),0.01,1))*9</f>
        <v>9</v>
      </c>
      <c r="O827" s="3">
        <f>(CHOOSE(MATCH(E827,{"NEG","NEU","POS"},0),1,0.01,-1)*F827*G827 + 3)*1.5</f>
        <v>5.9850000000000003</v>
      </c>
      <c r="P827" s="3">
        <f t="shared" si="24"/>
        <v>1</v>
      </c>
      <c r="Q827" s="5">
        <f t="shared" si="25"/>
        <v>0.01</v>
      </c>
      <c r="R827" s="5">
        <f>(P827*0.5+O827*0.3+Q827*0.2 + 9*(CHOOSE(MATCH(D827,{"No Toxic","Toxic"},0),0.01,1)))/2</f>
        <v>5.6487499999999997</v>
      </c>
    </row>
    <row r="828" spans="1:18" x14ac:dyDescent="0.3">
      <c r="A828" t="s">
        <v>1051</v>
      </c>
      <c r="B828" t="s">
        <v>217</v>
      </c>
      <c r="C828" t="s">
        <v>1052</v>
      </c>
      <c r="D828" t="s">
        <v>217</v>
      </c>
      <c r="E828" t="s">
        <v>40</v>
      </c>
      <c r="F828">
        <v>0.999</v>
      </c>
      <c r="G828" t="s">
        <v>22</v>
      </c>
      <c r="H828">
        <v>2</v>
      </c>
      <c r="I828" s="6">
        <v>1.833333333333333</v>
      </c>
      <c r="J828">
        <v>0.99823269248008728</v>
      </c>
      <c r="K828">
        <v>-2.496</v>
      </c>
      <c r="N828">
        <f>(CHOOSE(MATCH(D828,{"No Toxic","Toxic"},0),0.01,1))*9</f>
        <v>9</v>
      </c>
      <c r="O828" s="3">
        <f>(CHOOSE(MATCH(E828,{"NEG","NEU","POS"},0),1,0.01,-1)*F828*G828 + 3)*1.5</f>
        <v>4.5</v>
      </c>
      <c r="P828" s="3">
        <f t="shared" si="24"/>
        <v>0.01</v>
      </c>
      <c r="Q828" s="5">
        <f t="shared" si="25"/>
        <v>0.01</v>
      </c>
      <c r="R828" s="5">
        <f>(P828*0.5+O828*0.3+Q828*0.2 + 9*(CHOOSE(MATCH(D828,{"No Toxic","Toxic"},0),0.01,1)))/2</f>
        <v>5.1784999999999997</v>
      </c>
    </row>
    <row r="829" spans="1:18" x14ac:dyDescent="0.3">
      <c r="A829" t="s">
        <v>1053</v>
      </c>
      <c r="B829" t="s">
        <v>217</v>
      </c>
      <c r="C829" t="s">
        <v>718</v>
      </c>
      <c r="D829" t="s">
        <v>217</v>
      </c>
      <c r="E829" t="s">
        <v>40</v>
      </c>
      <c r="F829">
        <v>0.999</v>
      </c>
      <c r="G829" t="s">
        <v>18</v>
      </c>
      <c r="H829">
        <v>2</v>
      </c>
      <c r="I829" s="6">
        <v>1.25</v>
      </c>
      <c r="J829">
        <v>0.99818369746208191</v>
      </c>
      <c r="K829">
        <v>4.1040000000000001</v>
      </c>
      <c r="N829">
        <f>(CHOOSE(MATCH(D829,{"No Toxic","Toxic"},0),0.01,1))*9</f>
        <v>9</v>
      </c>
      <c r="O829" s="3">
        <f>(CHOOSE(MATCH(E829,{"NEG","NEU","POS"},0),1,0.01,-1)*F829*G829 + 3)*1.5</f>
        <v>8.9954999999999998</v>
      </c>
      <c r="P829" s="3">
        <f t="shared" si="24"/>
        <v>6</v>
      </c>
      <c r="Q829" s="5">
        <f t="shared" si="25"/>
        <v>0.83333333333333337</v>
      </c>
      <c r="R829" s="5">
        <f>(P829*0.5+O829*0.3+Q829*0.2 + 9*(CHOOSE(MATCH(D829,{"No Toxic","Toxic"},0),0.01,1)))/2</f>
        <v>7.4326583333333334</v>
      </c>
    </row>
    <row r="830" spans="1:18" x14ac:dyDescent="0.3">
      <c r="A830" t="s">
        <v>1054</v>
      </c>
      <c r="B830" t="s">
        <v>217</v>
      </c>
      <c r="C830" t="s">
        <v>1055</v>
      </c>
      <c r="D830" t="s">
        <v>217</v>
      </c>
      <c r="E830" t="s">
        <v>40</v>
      </c>
      <c r="F830">
        <v>0.998</v>
      </c>
      <c r="G830" t="s">
        <v>29</v>
      </c>
      <c r="H830">
        <v>2</v>
      </c>
      <c r="I830" s="6">
        <v>2.8</v>
      </c>
      <c r="J830">
        <v>0.99670687317848206</v>
      </c>
      <c r="K830">
        <v>-0.29299999999999998</v>
      </c>
      <c r="N830">
        <f>(CHOOSE(MATCH(D830,{"No Toxic","Toxic"},0),0.01,1))*9</f>
        <v>9</v>
      </c>
      <c r="O830" s="3">
        <f>(CHOOSE(MATCH(E830,{"NEG","NEU","POS"},0),1,0.01,-1)*F830*G830 + 3)*1.5</f>
        <v>5.9969999999999999</v>
      </c>
      <c r="P830" s="3">
        <f t="shared" si="24"/>
        <v>2</v>
      </c>
      <c r="Q830" s="5">
        <f t="shared" si="25"/>
        <v>0.62222222222222223</v>
      </c>
      <c r="R830" s="5">
        <f>(P830*0.5+O830*0.3+Q830*0.2 + 9*(CHOOSE(MATCH(D830,{"No Toxic","Toxic"},0),0.01,1)))/2</f>
        <v>5.9617722222222227</v>
      </c>
    </row>
    <row r="831" spans="1:18" x14ac:dyDescent="0.3">
      <c r="A831" t="s">
        <v>1056</v>
      </c>
      <c r="B831" t="s">
        <v>217</v>
      </c>
      <c r="C831" t="s">
        <v>718</v>
      </c>
      <c r="D831" t="s">
        <v>217</v>
      </c>
      <c r="E831" t="s">
        <v>40</v>
      </c>
      <c r="F831">
        <v>0.999</v>
      </c>
      <c r="G831" t="s">
        <v>22</v>
      </c>
      <c r="H831">
        <v>2</v>
      </c>
      <c r="I831" s="6">
        <v>1.25</v>
      </c>
      <c r="J831">
        <v>0.99899855256080627</v>
      </c>
      <c r="K831">
        <v>-2.4980000000000002</v>
      </c>
      <c r="N831">
        <f>(CHOOSE(MATCH(D831,{"No Toxic","Toxic"},0),0.01,1))*9</f>
        <v>9</v>
      </c>
      <c r="O831" s="3">
        <f>(CHOOSE(MATCH(E831,{"NEG","NEU","POS"},0),1,0.01,-1)*F831*G831 + 3)*1.5</f>
        <v>4.5</v>
      </c>
      <c r="P831" s="3">
        <f t="shared" si="24"/>
        <v>0.01</v>
      </c>
      <c r="Q831" s="5">
        <f t="shared" si="25"/>
        <v>0.01</v>
      </c>
      <c r="R831" s="5">
        <f>(P831*0.5+O831*0.3+Q831*0.2 + 9*(CHOOSE(MATCH(D831,{"No Toxic","Toxic"},0),0.01,1)))/2</f>
        <v>5.1784999999999997</v>
      </c>
    </row>
    <row r="832" spans="1:18" x14ac:dyDescent="0.3">
      <c r="A832" t="s">
        <v>1057</v>
      </c>
      <c r="B832" t="s">
        <v>217</v>
      </c>
      <c r="C832" t="s">
        <v>13</v>
      </c>
      <c r="D832" t="s">
        <v>14</v>
      </c>
      <c r="E832" t="s">
        <v>40</v>
      </c>
      <c r="F832">
        <v>0.999</v>
      </c>
      <c r="G832" t="s">
        <v>29</v>
      </c>
      <c r="H832">
        <v>1</v>
      </c>
      <c r="I832" s="6">
        <v>0</v>
      </c>
      <c r="J832">
        <v>2.9988189339637761</v>
      </c>
      <c r="K832">
        <v>-1.3979999999999999</v>
      </c>
      <c r="N832">
        <f>(CHOOSE(MATCH(D832,{"No Toxic","Toxic"},0),0.01,1))*9</f>
        <v>0.09</v>
      </c>
      <c r="O832" s="3">
        <f>(CHOOSE(MATCH(E832,{"NEG","NEU","POS"},0),1,0.01,-1)*F832*G832 + 3)*1.5</f>
        <v>5.9984999999999999</v>
      </c>
      <c r="P832" s="3">
        <f t="shared" si="24"/>
        <v>1</v>
      </c>
      <c r="Q832" s="5">
        <f t="shared" si="25"/>
        <v>0.01</v>
      </c>
      <c r="R832" s="5">
        <f>(P832*0.5+O832*0.3+Q832*0.2 + 9*(CHOOSE(MATCH(D832,{"No Toxic","Toxic"},0),0.01,1)))/2</f>
        <v>1.1957749999999998</v>
      </c>
    </row>
    <row r="833" spans="1:18" x14ac:dyDescent="0.3">
      <c r="A833" t="s">
        <v>1058</v>
      </c>
      <c r="B833" t="s">
        <v>217</v>
      </c>
      <c r="C833" t="s">
        <v>216</v>
      </c>
      <c r="D833" t="s">
        <v>217</v>
      </c>
      <c r="E833" t="s">
        <v>40</v>
      </c>
      <c r="F833">
        <v>0.999</v>
      </c>
      <c r="G833" t="s">
        <v>29</v>
      </c>
      <c r="H833">
        <v>2</v>
      </c>
      <c r="I833" s="6">
        <v>2.5</v>
      </c>
      <c r="J833">
        <v>0.99853819608688354</v>
      </c>
      <c r="K833">
        <v>-0.29699999999999999</v>
      </c>
      <c r="N833">
        <f>(CHOOSE(MATCH(D833,{"No Toxic","Toxic"},0),0.01,1))*9</f>
        <v>9</v>
      </c>
      <c r="O833" s="3">
        <f>(CHOOSE(MATCH(E833,{"NEG","NEU","POS"},0),1,0.01,-1)*F833*G833 + 3)*1.5</f>
        <v>5.9984999999999999</v>
      </c>
      <c r="P833" s="3">
        <f t="shared" si="24"/>
        <v>2</v>
      </c>
      <c r="Q833" s="5">
        <f t="shared" si="25"/>
        <v>0.55555555555555558</v>
      </c>
      <c r="R833" s="5">
        <f>(P833*0.5+O833*0.3+Q833*0.2 + 9*(CHOOSE(MATCH(D833,{"No Toxic","Toxic"},0),0.01,1)))/2</f>
        <v>5.9553305555555553</v>
      </c>
    </row>
    <row r="834" spans="1:18" x14ac:dyDescent="0.3">
      <c r="A834" t="s">
        <v>1059</v>
      </c>
      <c r="B834" t="s">
        <v>217</v>
      </c>
      <c r="C834" t="s">
        <v>13</v>
      </c>
      <c r="D834" t="s">
        <v>217</v>
      </c>
      <c r="E834" t="s">
        <v>40</v>
      </c>
      <c r="F834">
        <v>0.999</v>
      </c>
      <c r="G834" t="s">
        <v>29</v>
      </c>
      <c r="H834">
        <v>1</v>
      </c>
      <c r="I834" s="6">
        <v>0</v>
      </c>
      <c r="J834">
        <v>0.99888822436332703</v>
      </c>
      <c r="K834">
        <v>-1.3979999999999999</v>
      </c>
      <c r="N834">
        <f>(CHOOSE(MATCH(D834,{"No Toxic","Toxic"},0),0.01,1))*9</f>
        <v>9</v>
      </c>
      <c r="O834" s="3">
        <f>(CHOOSE(MATCH(E834,{"NEG","NEU","POS"},0),1,0.01,-1)*F834*G834 + 3)*1.5</f>
        <v>5.9984999999999999</v>
      </c>
      <c r="P834" s="3">
        <f t="shared" si="24"/>
        <v>1</v>
      </c>
      <c r="Q834" s="5">
        <f t="shared" si="25"/>
        <v>0.01</v>
      </c>
      <c r="R834" s="5">
        <f>(P834*0.5+O834*0.3+Q834*0.2 + 9*(CHOOSE(MATCH(D834,{"No Toxic","Toxic"},0),0.01,1)))/2</f>
        <v>5.6507749999999994</v>
      </c>
    </row>
    <row r="835" spans="1:18" x14ac:dyDescent="0.3">
      <c r="A835" t="s">
        <v>1060</v>
      </c>
      <c r="B835" t="s">
        <v>217</v>
      </c>
      <c r="C835" t="s">
        <v>1061</v>
      </c>
      <c r="D835" t="s">
        <v>217</v>
      </c>
      <c r="E835" t="s">
        <v>15</v>
      </c>
      <c r="F835">
        <v>0.91300000000000003</v>
      </c>
      <c r="G835" t="s">
        <v>29</v>
      </c>
      <c r="H835">
        <v>1</v>
      </c>
      <c r="I835" s="6">
        <v>1.628571428571429</v>
      </c>
      <c r="J835">
        <v>-0.5</v>
      </c>
      <c r="K835">
        <v>1.6</v>
      </c>
      <c r="N835">
        <f>(CHOOSE(MATCH(D835,{"No Toxic","Toxic"},0),0.01,1))*9</f>
        <v>9</v>
      </c>
      <c r="O835" s="3">
        <f>(CHOOSE(MATCH(E835,{"NEG","NEU","POS"},0),1,0.01,-1)*F835*G835 + 3)*1.5</f>
        <v>4.5136950000000002</v>
      </c>
      <c r="P835" s="3">
        <f t="shared" ref="P835:P898" si="26">IF(G835*H835=0,0.01,G835*H835)</f>
        <v>1</v>
      </c>
      <c r="Q835" s="5">
        <f t="shared" ref="Q835:Q898" si="27">IF(I835*G835/4.5=0,0.01,I835*G835/4.5)</f>
        <v>0.36190476190476201</v>
      </c>
      <c r="R835" s="5">
        <f>(P835*0.5+O835*0.3+Q835*0.2 + 9*(CHOOSE(MATCH(D835,{"No Toxic","Toxic"},0),0.01,1)))/2</f>
        <v>5.4632447261904762</v>
      </c>
    </row>
    <row r="836" spans="1:18" x14ac:dyDescent="0.3">
      <c r="A836" t="s">
        <v>1062</v>
      </c>
      <c r="B836" t="s">
        <v>217</v>
      </c>
      <c r="C836" t="s">
        <v>13</v>
      </c>
      <c r="D836" t="s">
        <v>217</v>
      </c>
      <c r="E836" t="s">
        <v>40</v>
      </c>
      <c r="F836">
        <v>0.999</v>
      </c>
      <c r="G836" t="s">
        <v>29</v>
      </c>
      <c r="H836">
        <v>2</v>
      </c>
      <c r="I836" s="6">
        <v>0</v>
      </c>
      <c r="J836">
        <v>0.998880535364151</v>
      </c>
      <c r="K836">
        <v>-0.29799999999999999</v>
      </c>
      <c r="N836">
        <f>(CHOOSE(MATCH(D836,{"No Toxic","Toxic"},0),0.01,1))*9</f>
        <v>9</v>
      </c>
      <c r="O836" s="3">
        <f>(CHOOSE(MATCH(E836,{"NEG","NEU","POS"},0),1,0.01,-1)*F836*G836 + 3)*1.5</f>
        <v>5.9984999999999999</v>
      </c>
      <c r="P836" s="3">
        <f t="shared" si="26"/>
        <v>2</v>
      </c>
      <c r="Q836" s="5">
        <f t="shared" si="27"/>
        <v>0.01</v>
      </c>
      <c r="R836" s="5">
        <f>(P836*0.5+O836*0.3+Q836*0.2 + 9*(CHOOSE(MATCH(D836,{"No Toxic","Toxic"},0),0.01,1)))/2</f>
        <v>5.9007749999999994</v>
      </c>
    </row>
    <row r="837" spans="1:18" x14ac:dyDescent="0.3">
      <c r="A837" t="s">
        <v>1063</v>
      </c>
      <c r="B837" t="s">
        <v>217</v>
      </c>
      <c r="C837" t="s">
        <v>1064</v>
      </c>
      <c r="D837" t="s">
        <v>217</v>
      </c>
      <c r="E837" t="s">
        <v>21</v>
      </c>
      <c r="F837">
        <v>0.997</v>
      </c>
      <c r="G837" t="s">
        <v>18</v>
      </c>
      <c r="H837">
        <v>2</v>
      </c>
      <c r="I837" s="6">
        <v>5</v>
      </c>
      <c r="J837">
        <v>-1.9952895045280461</v>
      </c>
      <c r="K837">
        <v>10.090999999999999</v>
      </c>
      <c r="N837">
        <f>(CHOOSE(MATCH(D837,{"No Toxic","Toxic"},0),0.01,1))*9</f>
        <v>9</v>
      </c>
      <c r="O837" s="3">
        <f>(CHOOSE(MATCH(E837,{"NEG","NEU","POS"},0),1,0.01,-1)*F837*G837 + 3)*1.5</f>
        <v>1.3499999999999845E-2</v>
      </c>
      <c r="P837" s="3">
        <f t="shared" si="26"/>
        <v>6</v>
      </c>
      <c r="Q837" s="5">
        <f t="shared" si="27"/>
        <v>3.3333333333333335</v>
      </c>
      <c r="R837" s="5">
        <f>(P837*0.5+O837*0.3+Q837*0.2 + 9*(CHOOSE(MATCH(D837,{"No Toxic","Toxic"},0),0.01,1)))/2</f>
        <v>6.3353583333333336</v>
      </c>
    </row>
    <row r="838" spans="1:18" x14ac:dyDescent="0.3">
      <c r="A838" t="s">
        <v>1065</v>
      </c>
      <c r="B838" t="s">
        <v>217</v>
      </c>
      <c r="C838" t="s">
        <v>718</v>
      </c>
      <c r="D838" t="s">
        <v>217</v>
      </c>
      <c r="E838" t="s">
        <v>40</v>
      </c>
      <c r="F838">
        <v>0.999</v>
      </c>
      <c r="G838" t="s">
        <v>29</v>
      </c>
      <c r="H838">
        <v>2</v>
      </c>
      <c r="I838" s="6">
        <v>1.25</v>
      </c>
      <c r="J838">
        <v>0.99832621216773987</v>
      </c>
      <c r="K838">
        <v>-0.29699999999999999</v>
      </c>
      <c r="N838">
        <f>(CHOOSE(MATCH(D838,{"No Toxic","Toxic"},0),0.01,1))*9</f>
        <v>9</v>
      </c>
      <c r="O838" s="3">
        <f>(CHOOSE(MATCH(E838,{"NEG","NEU","POS"},0),1,0.01,-1)*F838*G838 + 3)*1.5</f>
        <v>5.9984999999999999</v>
      </c>
      <c r="P838" s="3">
        <f t="shared" si="26"/>
        <v>2</v>
      </c>
      <c r="Q838" s="5">
        <f t="shared" si="27"/>
        <v>0.27777777777777779</v>
      </c>
      <c r="R838" s="5">
        <f>(P838*0.5+O838*0.3+Q838*0.2 + 9*(CHOOSE(MATCH(D838,{"No Toxic","Toxic"},0),0.01,1)))/2</f>
        <v>5.9275527777777777</v>
      </c>
    </row>
    <row r="839" spans="1:18" x14ac:dyDescent="0.3">
      <c r="A839" t="s">
        <v>1066</v>
      </c>
      <c r="B839" t="s">
        <v>217</v>
      </c>
      <c r="C839" t="s">
        <v>320</v>
      </c>
      <c r="D839" t="s">
        <v>217</v>
      </c>
      <c r="E839" t="s">
        <v>21</v>
      </c>
      <c r="F839">
        <v>0.995</v>
      </c>
      <c r="G839" t="s">
        <v>18</v>
      </c>
      <c r="H839">
        <v>2</v>
      </c>
      <c r="I839" s="6">
        <v>2.5</v>
      </c>
      <c r="J839">
        <v>-1.9921019673347471</v>
      </c>
      <c r="K839">
        <v>10.084</v>
      </c>
      <c r="N839">
        <f>(CHOOSE(MATCH(D839,{"No Toxic","Toxic"},0),0.01,1))*9</f>
        <v>9</v>
      </c>
      <c r="O839" s="3">
        <f>(CHOOSE(MATCH(E839,{"NEG","NEU","POS"},0),1,0.01,-1)*F839*G839 + 3)*1.5</f>
        <v>2.2500000000000187E-2</v>
      </c>
      <c r="P839" s="3">
        <f t="shared" si="26"/>
        <v>6</v>
      </c>
      <c r="Q839" s="5">
        <f t="shared" si="27"/>
        <v>1.6666666666666667</v>
      </c>
      <c r="R839" s="5">
        <f>(P839*0.5+O839*0.3+Q839*0.2 + 9*(CHOOSE(MATCH(D839,{"No Toxic","Toxic"},0),0.01,1)))/2</f>
        <v>6.1700416666666671</v>
      </c>
    </row>
    <row r="840" spans="1:18" x14ac:dyDescent="0.3">
      <c r="A840" t="s">
        <v>1067</v>
      </c>
      <c r="B840" t="s">
        <v>217</v>
      </c>
      <c r="C840" t="s">
        <v>881</v>
      </c>
      <c r="D840" t="s">
        <v>217</v>
      </c>
      <c r="E840" t="s">
        <v>40</v>
      </c>
      <c r="F840">
        <v>0.999</v>
      </c>
      <c r="G840" t="s">
        <v>29</v>
      </c>
      <c r="H840">
        <v>2</v>
      </c>
      <c r="I840" s="6">
        <v>2.5</v>
      </c>
      <c r="J840">
        <v>0.99877467751502991</v>
      </c>
      <c r="K840">
        <v>-0.29799999999999999</v>
      </c>
      <c r="N840">
        <f>(CHOOSE(MATCH(D840,{"No Toxic","Toxic"},0),0.01,1))*9</f>
        <v>9</v>
      </c>
      <c r="O840" s="3">
        <f>(CHOOSE(MATCH(E840,{"NEG","NEU","POS"},0),1,0.01,-1)*F840*G840 + 3)*1.5</f>
        <v>5.9984999999999999</v>
      </c>
      <c r="P840" s="3">
        <f t="shared" si="26"/>
        <v>2</v>
      </c>
      <c r="Q840" s="5">
        <f t="shared" si="27"/>
        <v>0.55555555555555558</v>
      </c>
      <c r="R840" s="5">
        <f>(P840*0.5+O840*0.3+Q840*0.2 + 9*(CHOOSE(MATCH(D840,{"No Toxic","Toxic"},0),0.01,1)))/2</f>
        <v>5.9553305555555553</v>
      </c>
    </row>
    <row r="841" spans="1:18" x14ac:dyDescent="0.3">
      <c r="A841" t="s">
        <v>1068</v>
      </c>
      <c r="B841" t="s">
        <v>217</v>
      </c>
      <c r="C841" t="s">
        <v>13</v>
      </c>
      <c r="D841" t="s">
        <v>217</v>
      </c>
      <c r="E841" t="s">
        <v>40</v>
      </c>
      <c r="F841">
        <v>0.999</v>
      </c>
      <c r="G841" t="s">
        <v>22</v>
      </c>
      <c r="H841">
        <v>2</v>
      </c>
      <c r="I841" s="6">
        <v>0</v>
      </c>
      <c r="J841">
        <v>0.99896037578582764</v>
      </c>
      <c r="K841">
        <v>-2.4980000000000002</v>
      </c>
      <c r="N841">
        <f>(CHOOSE(MATCH(D841,{"No Toxic","Toxic"},0),0.01,1))*9</f>
        <v>9</v>
      </c>
      <c r="O841" s="3">
        <f>(CHOOSE(MATCH(E841,{"NEG","NEU","POS"},0),1,0.01,-1)*F841*G841 + 3)*1.5</f>
        <v>4.5</v>
      </c>
      <c r="P841" s="3">
        <f t="shared" si="26"/>
        <v>0.01</v>
      </c>
      <c r="Q841" s="5">
        <f t="shared" si="27"/>
        <v>0.01</v>
      </c>
      <c r="R841" s="5">
        <f>(P841*0.5+O841*0.3+Q841*0.2 + 9*(CHOOSE(MATCH(D841,{"No Toxic","Toxic"},0),0.01,1)))/2</f>
        <v>5.1784999999999997</v>
      </c>
    </row>
    <row r="842" spans="1:18" x14ac:dyDescent="0.3">
      <c r="A842" t="s">
        <v>1069</v>
      </c>
      <c r="B842" t="s">
        <v>217</v>
      </c>
      <c r="C842" t="s">
        <v>1070</v>
      </c>
      <c r="D842" t="s">
        <v>217</v>
      </c>
      <c r="E842" t="s">
        <v>40</v>
      </c>
      <c r="F842">
        <v>0.997</v>
      </c>
      <c r="G842" t="s">
        <v>29</v>
      </c>
      <c r="H842">
        <v>1</v>
      </c>
      <c r="I842" s="6">
        <v>2.083333333333333</v>
      </c>
      <c r="J842">
        <v>0.99521341919898987</v>
      </c>
      <c r="K842">
        <v>-1.39</v>
      </c>
      <c r="N842">
        <f>(CHOOSE(MATCH(D842,{"No Toxic","Toxic"},0),0.01,1))*9</f>
        <v>9</v>
      </c>
      <c r="O842" s="3">
        <f>(CHOOSE(MATCH(E842,{"NEG","NEU","POS"},0),1,0.01,-1)*F842*G842 + 3)*1.5</f>
        <v>5.9954999999999998</v>
      </c>
      <c r="P842" s="3">
        <f t="shared" si="26"/>
        <v>1</v>
      </c>
      <c r="Q842" s="5">
        <f t="shared" si="27"/>
        <v>0.46296296296296291</v>
      </c>
      <c r="R842" s="5">
        <f>(P842*0.5+O842*0.3+Q842*0.2 + 9*(CHOOSE(MATCH(D842,{"No Toxic","Toxic"},0),0.01,1)))/2</f>
        <v>5.695621296296296</v>
      </c>
    </row>
    <row r="843" spans="1:18" x14ac:dyDescent="0.3">
      <c r="A843" t="s">
        <v>1071</v>
      </c>
      <c r="B843" t="s">
        <v>217</v>
      </c>
      <c r="C843" t="s">
        <v>13</v>
      </c>
      <c r="D843" t="s">
        <v>14</v>
      </c>
      <c r="E843" t="s">
        <v>40</v>
      </c>
      <c r="F843">
        <v>0.999</v>
      </c>
      <c r="G843" t="s">
        <v>29</v>
      </c>
      <c r="H843">
        <v>2</v>
      </c>
      <c r="I843" s="6">
        <v>0</v>
      </c>
      <c r="J843">
        <v>2.9989392757415771</v>
      </c>
      <c r="K843">
        <v>-0.29799999999999999</v>
      </c>
      <c r="N843">
        <f>(CHOOSE(MATCH(D843,{"No Toxic","Toxic"},0),0.01,1))*9</f>
        <v>0.09</v>
      </c>
      <c r="O843" s="3">
        <f>(CHOOSE(MATCH(E843,{"NEG","NEU","POS"},0),1,0.01,-1)*F843*G843 + 3)*1.5</f>
        <v>5.9984999999999999</v>
      </c>
      <c r="P843" s="3">
        <f t="shared" si="26"/>
        <v>2</v>
      </c>
      <c r="Q843" s="5">
        <f t="shared" si="27"/>
        <v>0.01</v>
      </c>
      <c r="R843" s="5">
        <f>(P843*0.5+O843*0.3+Q843*0.2 + 9*(CHOOSE(MATCH(D843,{"No Toxic","Toxic"},0),0.01,1)))/2</f>
        <v>1.4457749999999998</v>
      </c>
    </row>
    <row r="844" spans="1:18" x14ac:dyDescent="0.3">
      <c r="A844" t="s">
        <v>1072</v>
      </c>
      <c r="B844" t="s">
        <v>217</v>
      </c>
      <c r="C844" t="s">
        <v>1073</v>
      </c>
      <c r="D844" t="s">
        <v>217</v>
      </c>
      <c r="E844" t="s">
        <v>40</v>
      </c>
      <c r="F844">
        <v>0.998</v>
      </c>
      <c r="G844" t="s">
        <v>29</v>
      </c>
      <c r="H844">
        <v>2</v>
      </c>
      <c r="I844" s="6">
        <v>1.1000000000000001</v>
      </c>
      <c r="J844">
        <v>0.99772182106971741</v>
      </c>
      <c r="K844">
        <v>-0.29499999999999998</v>
      </c>
      <c r="N844">
        <f>(CHOOSE(MATCH(D844,{"No Toxic","Toxic"},0),0.01,1))*9</f>
        <v>9</v>
      </c>
      <c r="O844" s="3">
        <f>(CHOOSE(MATCH(E844,{"NEG","NEU","POS"},0),1,0.01,-1)*F844*G844 + 3)*1.5</f>
        <v>5.9969999999999999</v>
      </c>
      <c r="P844" s="3">
        <f t="shared" si="26"/>
        <v>2</v>
      </c>
      <c r="Q844" s="5">
        <f t="shared" si="27"/>
        <v>0.24444444444444446</v>
      </c>
      <c r="R844" s="5">
        <f>(P844*0.5+O844*0.3+Q844*0.2 + 9*(CHOOSE(MATCH(D844,{"No Toxic","Toxic"},0),0.01,1)))/2</f>
        <v>5.9239944444444443</v>
      </c>
    </row>
    <row r="845" spans="1:18" x14ac:dyDescent="0.3">
      <c r="A845" t="s">
        <v>1074</v>
      </c>
      <c r="B845" t="s">
        <v>217</v>
      </c>
      <c r="C845" t="s">
        <v>13</v>
      </c>
      <c r="D845" t="s">
        <v>217</v>
      </c>
      <c r="E845" t="s">
        <v>40</v>
      </c>
      <c r="F845">
        <v>0.999</v>
      </c>
      <c r="G845" t="s">
        <v>18</v>
      </c>
      <c r="H845">
        <v>1</v>
      </c>
      <c r="I845" s="6">
        <v>0</v>
      </c>
      <c r="J845">
        <v>0.99885380268096924</v>
      </c>
      <c r="K845">
        <v>0.80200000000000005</v>
      </c>
      <c r="N845">
        <f>(CHOOSE(MATCH(D845,{"No Toxic","Toxic"},0),0.01,1))*9</f>
        <v>9</v>
      </c>
      <c r="O845" s="3">
        <f>(CHOOSE(MATCH(E845,{"NEG","NEU","POS"},0),1,0.01,-1)*F845*G845 + 3)*1.5</f>
        <v>8.9954999999999998</v>
      </c>
      <c r="P845" s="3">
        <f t="shared" si="26"/>
        <v>3</v>
      </c>
      <c r="Q845" s="5">
        <f t="shared" si="27"/>
        <v>0.01</v>
      </c>
      <c r="R845" s="5">
        <f>(P845*0.5+O845*0.3+Q845*0.2 + 9*(CHOOSE(MATCH(D845,{"No Toxic","Toxic"},0),0.01,1)))/2</f>
        <v>6.6003249999999998</v>
      </c>
    </row>
    <row r="846" spans="1:18" x14ac:dyDescent="0.3">
      <c r="A846" t="s">
        <v>1075</v>
      </c>
      <c r="B846" t="s">
        <v>217</v>
      </c>
      <c r="C846" t="s">
        <v>13</v>
      </c>
      <c r="D846" t="s">
        <v>217</v>
      </c>
      <c r="E846" t="s">
        <v>40</v>
      </c>
      <c r="F846">
        <v>0.997</v>
      </c>
      <c r="G846" t="s">
        <v>18</v>
      </c>
      <c r="H846">
        <v>3</v>
      </c>
      <c r="I846" s="6">
        <v>0</v>
      </c>
      <c r="J846">
        <v>0.99623507261276245</v>
      </c>
      <c r="K846">
        <v>7.4080000000000004</v>
      </c>
      <c r="N846">
        <f>(CHOOSE(MATCH(D846,{"No Toxic","Toxic"},0),0.01,1))*9</f>
        <v>9</v>
      </c>
      <c r="O846" s="3">
        <f>(CHOOSE(MATCH(E846,{"NEG","NEU","POS"},0),1,0.01,-1)*F846*G846 + 3)*1.5</f>
        <v>8.9864999999999995</v>
      </c>
      <c r="P846" s="3">
        <f t="shared" si="26"/>
        <v>9</v>
      </c>
      <c r="Q846" s="5">
        <f t="shared" si="27"/>
        <v>0.01</v>
      </c>
      <c r="R846" s="5">
        <f>(P846*0.5+O846*0.3+Q846*0.2 + 9*(CHOOSE(MATCH(D846,{"No Toxic","Toxic"},0),0.01,1)))/2</f>
        <v>8.0989749999999994</v>
      </c>
    </row>
    <row r="847" spans="1:18" x14ac:dyDescent="0.3">
      <c r="A847" t="s">
        <v>1076</v>
      </c>
      <c r="B847" t="s">
        <v>217</v>
      </c>
      <c r="C847" t="s">
        <v>13</v>
      </c>
      <c r="D847" t="s">
        <v>217</v>
      </c>
      <c r="E847" t="s">
        <v>15</v>
      </c>
      <c r="F847">
        <v>0.995</v>
      </c>
      <c r="G847" t="s">
        <v>18</v>
      </c>
      <c r="H847">
        <v>2</v>
      </c>
      <c r="I847" s="6">
        <v>0</v>
      </c>
      <c r="J847">
        <v>-0.5</v>
      </c>
      <c r="K847">
        <v>7.1</v>
      </c>
      <c r="N847">
        <f>(CHOOSE(MATCH(D847,{"No Toxic","Toxic"},0),0.01,1))*9</f>
        <v>9</v>
      </c>
      <c r="O847" s="3">
        <f>(CHOOSE(MATCH(E847,{"NEG","NEU","POS"},0),1,0.01,-1)*F847*G847 + 3)*1.5</f>
        <v>4.5447750000000005</v>
      </c>
      <c r="P847" s="3">
        <f t="shared" si="26"/>
        <v>6</v>
      </c>
      <c r="Q847" s="5">
        <f t="shared" si="27"/>
        <v>0.01</v>
      </c>
      <c r="R847" s="5">
        <f>(P847*0.5+O847*0.3+Q847*0.2 + 9*(CHOOSE(MATCH(D847,{"No Toxic","Toxic"},0),0.01,1)))/2</f>
        <v>6.6827162500000004</v>
      </c>
    </row>
    <row r="848" spans="1:18" x14ac:dyDescent="0.3">
      <c r="A848" t="s">
        <v>1077</v>
      </c>
      <c r="B848" t="s">
        <v>217</v>
      </c>
      <c r="C848" t="s">
        <v>718</v>
      </c>
      <c r="D848" t="s">
        <v>217</v>
      </c>
      <c r="E848" t="s">
        <v>40</v>
      </c>
      <c r="F848">
        <v>0.999</v>
      </c>
      <c r="G848" t="s">
        <v>29</v>
      </c>
      <c r="H848">
        <v>2</v>
      </c>
      <c r="I848" s="6">
        <v>1.25</v>
      </c>
      <c r="J848">
        <v>0.99828553199768066</v>
      </c>
      <c r="K848">
        <v>-0.29699999999999999</v>
      </c>
      <c r="N848">
        <f>(CHOOSE(MATCH(D848,{"No Toxic","Toxic"},0),0.01,1))*9</f>
        <v>9</v>
      </c>
      <c r="O848" s="3">
        <f>(CHOOSE(MATCH(E848,{"NEG","NEU","POS"},0),1,0.01,-1)*F848*G848 + 3)*1.5</f>
        <v>5.9984999999999999</v>
      </c>
      <c r="P848" s="3">
        <f t="shared" si="26"/>
        <v>2</v>
      </c>
      <c r="Q848" s="5">
        <f t="shared" si="27"/>
        <v>0.27777777777777779</v>
      </c>
      <c r="R848" s="5">
        <f>(P848*0.5+O848*0.3+Q848*0.2 + 9*(CHOOSE(MATCH(D848,{"No Toxic","Toxic"},0),0.01,1)))/2</f>
        <v>5.9275527777777777</v>
      </c>
    </row>
    <row r="849" spans="1:18" x14ac:dyDescent="0.3">
      <c r="A849" t="s">
        <v>1078</v>
      </c>
      <c r="B849" t="s">
        <v>217</v>
      </c>
      <c r="C849" t="s">
        <v>937</v>
      </c>
      <c r="D849" t="s">
        <v>217</v>
      </c>
      <c r="E849" t="s">
        <v>40</v>
      </c>
      <c r="F849">
        <v>0.999</v>
      </c>
      <c r="G849" t="s">
        <v>18</v>
      </c>
      <c r="H849">
        <v>2</v>
      </c>
      <c r="I849" s="6">
        <v>5.5</v>
      </c>
      <c r="J849">
        <v>0.99883359670639038</v>
      </c>
      <c r="K849">
        <v>4.1020000000000003</v>
      </c>
      <c r="N849">
        <f>(CHOOSE(MATCH(D849,{"No Toxic","Toxic"},0),0.01,1))*9</f>
        <v>9</v>
      </c>
      <c r="O849" s="3">
        <f>(CHOOSE(MATCH(E849,{"NEG","NEU","POS"},0),1,0.01,-1)*F849*G849 + 3)*1.5</f>
        <v>8.9954999999999998</v>
      </c>
      <c r="P849" s="3">
        <f t="shared" si="26"/>
        <v>6</v>
      </c>
      <c r="Q849" s="5">
        <f t="shared" si="27"/>
        <v>3.6666666666666665</v>
      </c>
      <c r="R849" s="5">
        <f>(P849*0.5+O849*0.3+Q849*0.2 + 9*(CHOOSE(MATCH(D849,{"No Toxic","Toxic"},0),0.01,1)))/2</f>
        <v>7.7159916666666666</v>
      </c>
    </row>
    <row r="850" spans="1:18" x14ac:dyDescent="0.3">
      <c r="A850" t="s">
        <v>1079</v>
      </c>
      <c r="B850" t="s">
        <v>217</v>
      </c>
      <c r="C850" t="s">
        <v>13</v>
      </c>
      <c r="D850" t="s">
        <v>217</v>
      </c>
      <c r="E850" t="s">
        <v>21</v>
      </c>
      <c r="F850">
        <v>0.998</v>
      </c>
      <c r="G850" t="s">
        <v>22</v>
      </c>
      <c r="H850">
        <v>2</v>
      </c>
      <c r="I850" s="6">
        <v>0</v>
      </c>
      <c r="J850">
        <v>-1.9973384439945221</v>
      </c>
      <c r="K850">
        <v>3.4950000000000001</v>
      </c>
      <c r="N850">
        <f>(CHOOSE(MATCH(D850,{"No Toxic","Toxic"},0),0.01,1))*9</f>
        <v>9</v>
      </c>
      <c r="O850" s="3">
        <f>(CHOOSE(MATCH(E850,{"NEG","NEU","POS"},0),1,0.01,-1)*F850*G850 + 3)*1.5</f>
        <v>4.5</v>
      </c>
      <c r="P850" s="3">
        <f t="shared" si="26"/>
        <v>0.01</v>
      </c>
      <c r="Q850" s="5">
        <f t="shared" si="27"/>
        <v>0.01</v>
      </c>
      <c r="R850" s="5">
        <f>(P850*0.5+O850*0.3+Q850*0.2 + 9*(CHOOSE(MATCH(D850,{"No Toxic","Toxic"},0),0.01,1)))/2</f>
        <v>5.1784999999999997</v>
      </c>
    </row>
    <row r="851" spans="1:18" x14ac:dyDescent="0.3">
      <c r="A851" t="s">
        <v>1080</v>
      </c>
      <c r="B851" t="s">
        <v>217</v>
      </c>
      <c r="C851" t="s">
        <v>718</v>
      </c>
      <c r="D851" t="s">
        <v>217</v>
      </c>
      <c r="E851" t="s">
        <v>40</v>
      </c>
      <c r="F851">
        <v>0.999</v>
      </c>
      <c r="G851" t="s">
        <v>29</v>
      </c>
      <c r="H851">
        <v>1</v>
      </c>
      <c r="I851" s="6">
        <v>1.25</v>
      </c>
      <c r="J851">
        <v>0.99884486198425293</v>
      </c>
      <c r="K851">
        <v>-1.3979999999999999</v>
      </c>
      <c r="N851">
        <f>(CHOOSE(MATCH(D851,{"No Toxic","Toxic"},0),0.01,1))*9</f>
        <v>9</v>
      </c>
      <c r="O851" s="3">
        <f>(CHOOSE(MATCH(E851,{"NEG","NEU","POS"},0),1,0.01,-1)*F851*G851 + 3)*1.5</f>
        <v>5.9984999999999999</v>
      </c>
      <c r="P851" s="3">
        <f t="shared" si="26"/>
        <v>1</v>
      </c>
      <c r="Q851" s="5">
        <f t="shared" si="27"/>
        <v>0.27777777777777779</v>
      </c>
      <c r="R851" s="5">
        <f>(P851*0.5+O851*0.3+Q851*0.2 + 9*(CHOOSE(MATCH(D851,{"No Toxic","Toxic"},0),0.01,1)))/2</f>
        <v>5.6775527777777777</v>
      </c>
    </row>
    <row r="852" spans="1:18" x14ac:dyDescent="0.3">
      <c r="A852" t="s">
        <v>1081</v>
      </c>
      <c r="B852" t="s">
        <v>217</v>
      </c>
      <c r="C852" t="s">
        <v>13</v>
      </c>
      <c r="D852" t="s">
        <v>217</v>
      </c>
      <c r="E852" t="s">
        <v>40</v>
      </c>
      <c r="F852">
        <v>0.999</v>
      </c>
      <c r="G852" t="s">
        <v>18</v>
      </c>
      <c r="H852">
        <v>3</v>
      </c>
      <c r="I852" s="6">
        <v>0</v>
      </c>
      <c r="J852">
        <v>0.99787801504135132</v>
      </c>
      <c r="K852">
        <v>7.4039999999999999</v>
      </c>
      <c r="N852">
        <f>(CHOOSE(MATCH(D852,{"No Toxic","Toxic"},0),0.01,1))*9</f>
        <v>9</v>
      </c>
      <c r="O852" s="3">
        <f>(CHOOSE(MATCH(E852,{"NEG","NEU","POS"},0),1,0.01,-1)*F852*G852 + 3)*1.5</f>
        <v>8.9954999999999998</v>
      </c>
      <c r="P852" s="3">
        <f t="shared" si="26"/>
        <v>9</v>
      </c>
      <c r="Q852" s="5">
        <f t="shared" si="27"/>
        <v>0.01</v>
      </c>
      <c r="R852" s="5">
        <f>(P852*0.5+O852*0.3+Q852*0.2 + 9*(CHOOSE(MATCH(D852,{"No Toxic","Toxic"},0),0.01,1)))/2</f>
        <v>8.1003249999999998</v>
      </c>
    </row>
    <row r="853" spans="1:18" x14ac:dyDescent="0.3">
      <c r="A853" t="s">
        <v>1082</v>
      </c>
      <c r="B853" t="s">
        <v>217</v>
      </c>
      <c r="C853" t="s">
        <v>1083</v>
      </c>
      <c r="D853" t="s">
        <v>217</v>
      </c>
      <c r="E853" t="s">
        <v>40</v>
      </c>
      <c r="F853">
        <v>0.999</v>
      </c>
      <c r="G853" t="s">
        <v>29</v>
      </c>
      <c r="H853">
        <v>2</v>
      </c>
      <c r="I853" s="6">
        <v>1.25</v>
      </c>
      <c r="J853">
        <v>0.99914142489433289</v>
      </c>
      <c r="K853">
        <v>-0.29799999999999999</v>
      </c>
      <c r="N853">
        <f>(CHOOSE(MATCH(D853,{"No Toxic","Toxic"},0),0.01,1))*9</f>
        <v>9</v>
      </c>
      <c r="O853" s="3">
        <f>(CHOOSE(MATCH(E853,{"NEG","NEU","POS"},0),1,0.01,-1)*F853*G853 + 3)*1.5</f>
        <v>5.9984999999999999</v>
      </c>
      <c r="P853" s="3">
        <f t="shared" si="26"/>
        <v>2</v>
      </c>
      <c r="Q853" s="5">
        <f t="shared" si="27"/>
        <v>0.27777777777777779</v>
      </c>
      <c r="R853" s="5">
        <f>(P853*0.5+O853*0.3+Q853*0.2 + 9*(CHOOSE(MATCH(D853,{"No Toxic","Toxic"},0),0.01,1)))/2</f>
        <v>5.9275527777777777</v>
      </c>
    </row>
    <row r="854" spans="1:18" x14ac:dyDescent="0.3">
      <c r="A854" t="s">
        <v>1084</v>
      </c>
      <c r="B854" t="s">
        <v>217</v>
      </c>
      <c r="C854" t="s">
        <v>13</v>
      </c>
      <c r="D854" t="s">
        <v>14</v>
      </c>
      <c r="E854" t="s">
        <v>15</v>
      </c>
      <c r="F854">
        <v>0.99199999999999999</v>
      </c>
      <c r="G854" t="s">
        <v>18</v>
      </c>
      <c r="H854">
        <v>0</v>
      </c>
      <c r="I854" s="6">
        <v>0</v>
      </c>
      <c r="J854">
        <v>1.5</v>
      </c>
      <c r="K854">
        <v>0.5</v>
      </c>
      <c r="N854">
        <f>(CHOOSE(MATCH(D854,{"No Toxic","Toxic"},0),0.01,1))*9</f>
        <v>0.09</v>
      </c>
      <c r="O854" s="3">
        <f>(CHOOSE(MATCH(E854,{"NEG","NEU","POS"},0),1,0.01,-1)*F854*G854 + 3)*1.5</f>
        <v>4.5446400000000002</v>
      </c>
      <c r="P854" s="3">
        <f t="shared" si="26"/>
        <v>0.01</v>
      </c>
      <c r="Q854" s="5">
        <f t="shared" si="27"/>
        <v>0.01</v>
      </c>
      <c r="R854" s="5">
        <f>(P854*0.5+O854*0.3+Q854*0.2 + 9*(CHOOSE(MATCH(D854,{"No Toxic","Toxic"},0),0.01,1)))/2</f>
        <v>0.73019599999999996</v>
      </c>
    </row>
    <row r="855" spans="1:18" x14ac:dyDescent="0.3">
      <c r="A855" t="s">
        <v>1085</v>
      </c>
      <c r="B855" t="s">
        <v>217</v>
      </c>
      <c r="C855" t="s">
        <v>13</v>
      </c>
      <c r="D855" t="s">
        <v>217</v>
      </c>
      <c r="E855" t="s">
        <v>40</v>
      </c>
      <c r="F855">
        <v>0.996</v>
      </c>
      <c r="G855" t="s">
        <v>18</v>
      </c>
      <c r="H855">
        <v>2</v>
      </c>
      <c r="I855" s="6">
        <v>0</v>
      </c>
      <c r="J855">
        <v>0.99388903379440308</v>
      </c>
      <c r="K855">
        <v>4.1120000000000001</v>
      </c>
      <c r="N855">
        <f>(CHOOSE(MATCH(D855,{"No Toxic","Toxic"},0),0.01,1))*9</f>
        <v>9</v>
      </c>
      <c r="O855" s="3">
        <f>(CHOOSE(MATCH(E855,{"NEG","NEU","POS"},0),1,0.01,-1)*F855*G855 + 3)*1.5</f>
        <v>8.9819999999999993</v>
      </c>
      <c r="P855" s="3">
        <f t="shared" si="26"/>
        <v>6</v>
      </c>
      <c r="Q855" s="5">
        <f t="shared" si="27"/>
        <v>0.01</v>
      </c>
      <c r="R855" s="5">
        <f>(P855*0.5+O855*0.3+Q855*0.2 + 9*(CHOOSE(MATCH(D855,{"No Toxic","Toxic"},0),0.01,1)))/2</f>
        <v>7.3483000000000001</v>
      </c>
    </row>
    <row r="856" spans="1:18" x14ac:dyDescent="0.3">
      <c r="A856" t="s">
        <v>1086</v>
      </c>
      <c r="B856" t="s">
        <v>217</v>
      </c>
      <c r="C856" t="s">
        <v>910</v>
      </c>
      <c r="D856" t="s">
        <v>217</v>
      </c>
      <c r="E856" t="s">
        <v>40</v>
      </c>
      <c r="F856">
        <v>0.999</v>
      </c>
      <c r="G856" t="s">
        <v>29</v>
      </c>
      <c r="H856">
        <v>2</v>
      </c>
      <c r="I856" s="6">
        <v>1.25</v>
      </c>
      <c r="J856">
        <v>0.99905773997306824</v>
      </c>
      <c r="K856">
        <v>-0.29799999999999999</v>
      </c>
      <c r="N856">
        <f>(CHOOSE(MATCH(D856,{"No Toxic","Toxic"},0),0.01,1))*9</f>
        <v>9</v>
      </c>
      <c r="O856" s="3">
        <f>(CHOOSE(MATCH(E856,{"NEG","NEU","POS"},0),1,0.01,-1)*F856*G856 + 3)*1.5</f>
        <v>5.9984999999999999</v>
      </c>
      <c r="P856" s="3">
        <f t="shared" si="26"/>
        <v>2</v>
      </c>
      <c r="Q856" s="5">
        <f t="shared" si="27"/>
        <v>0.27777777777777779</v>
      </c>
      <c r="R856" s="5">
        <f>(P856*0.5+O856*0.3+Q856*0.2 + 9*(CHOOSE(MATCH(D856,{"No Toxic","Toxic"},0),0.01,1)))/2</f>
        <v>5.9275527777777777</v>
      </c>
    </row>
    <row r="857" spans="1:18" x14ac:dyDescent="0.3">
      <c r="A857" t="s">
        <v>1087</v>
      </c>
      <c r="B857" t="s">
        <v>217</v>
      </c>
      <c r="C857" t="s">
        <v>1088</v>
      </c>
      <c r="D857" t="s">
        <v>217</v>
      </c>
      <c r="E857" t="s">
        <v>15</v>
      </c>
      <c r="F857">
        <v>0.98699999999999999</v>
      </c>
      <c r="G857" t="s">
        <v>18</v>
      </c>
      <c r="H857">
        <v>0</v>
      </c>
      <c r="I857" s="6">
        <v>5.0999999999999996</v>
      </c>
      <c r="J857">
        <v>-0.5</v>
      </c>
      <c r="K857">
        <v>0.5</v>
      </c>
      <c r="N857">
        <f>(CHOOSE(MATCH(D857,{"No Toxic","Toxic"},0),0.01,1))*9</f>
        <v>9</v>
      </c>
      <c r="O857" s="3">
        <f>(CHOOSE(MATCH(E857,{"NEG","NEU","POS"},0),1,0.01,-1)*F857*G857 + 3)*1.5</f>
        <v>4.5444149999999999</v>
      </c>
      <c r="P857" s="3">
        <f t="shared" si="26"/>
        <v>0.01</v>
      </c>
      <c r="Q857" s="5">
        <f t="shared" si="27"/>
        <v>3.4</v>
      </c>
      <c r="R857" s="5">
        <f>(P857*0.5+O857*0.3+Q857*0.2 + 9*(CHOOSE(MATCH(D857,{"No Toxic","Toxic"},0),0.01,1)))/2</f>
        <v>5.5241622499999998</v>
      </c>
    </row>
    <row r="858" spans="1:18" x14ac:dyDescent="0.3">
      <c r="A858" t="s">
        <v>1089</v>
      </c>
      <c r="B858" t="s">
        <v>217</v>
      </c>
      <c r="C858" t="s">
        <v>13</v>
      </c>
      <c r="D858" t="s">
        <v>14</v>
      </c>
      <c r="E858" t="s">
        <v>15</v>
      </c>
      <c r="F858">
        <v>0.79600000000000004</v>
      </c>
      <c r="G858" t="s">
        <v>22</v>
      </c>
      <c r="H858">
        <v>1</v>
      </c>
      <c r="I858" s="6">
        <v>0</v>
      </c>
      <c r="J858">
        <v>1.5</v>
      </c>
      <c r="K858">
        <v>0.5</v>
      </c>
      <c r="N858">
        <f>(CHOOSE(MATCH(D858,{"No Toxic","Toxic"},0),0.01,1))*9</f>
        <v>0.09</v>
      </c>
      <c r="O858" s="3">
        <f>(CHOOSE(MATCH(E858,{"NEG","NEU","POS"},0),1,0.01,-1)*F858*G858 + 3)*1.5</f>
        <v>4.5</v>
      </c>
      <c r="P858" s="3">
        <f t="shared" si="26"/>
        <v>0.01</v>
      </c>
      <c r="Q858" s="5">
        <f t="shared" si="27"/>
        <v>0.01</v>
      </c>
      <c r="R858" s="5">
        <f>(P858*0.5+O858*0.3+Q858*0.2 + 9*(CHOOSE(MATCH(D858,{"No Toxic","Toxic"},0),0.01,1)))/2</f>
        <v>0.72349999999999992</v>
      </c>
    </row>
    <row r="859" spans="1:18" x14ac:dyDescent="0.3">
      <c r="A859" t="s">
        <v>1090</v>
      </c>
      <c r="B859" t="s">
        <v>217</v>
      </c>
      <c r="C859" t="s">
        <v>727</v>
      </c>
      <c r="D859" t="s">
        <v>217</v>
      </c>
      <c r="E859" t="s">
        <v>40</v>
      </c>
      <c r="F859">
        <v>0.99</v>
      </c>
      <c r="G859" t="s">
        <v>29</v>
      </c>
      <c r="H859">
        <v>1</v>
      </c>
      <c r="I859" s="6">
        <v>2.5</v>
      </c>
      <c r="J859">
        <v>0.98467224836349487</v>
      </c>
      <c r="K859">
        <v>-1.369</v>
      </c>
      <c r="N859">
        <f>(CHOOSE(MATCH(D859,{"No Toxic","Toxic"},0),0.01,1))*9</f>
        <v>9</v>
      </c>
      <c r="O859" s="3">
        <f>(CHOOSE(MATCH(E859,{"NEG","NEU","POS"},0),1,0.01,-1)*F859*G859 + 3)*1.5</f>
        <v>5.9850000000000003</v>
      </c>
      <c r="P859" s="3">
        <f t="shared" si="26"/>
        <v>1</v>
      </c>
      <c r="Q859" s="5">
        <f t="shared" si="27"/>
        <v>0.55555555555555558</v>
      </c>
      <c r="R859" s="5">
        <f>(P859*0.5+O859*0.3+Q859*0.2 + 9*(CHOOSE(MATCH(D859,{"No Toxic","Toxic"},0),0.01,1)))/2</f>
        <v>5.7033055555555556</v>
      </c>
    </row>
    <row r="860" spans="1:18" x14ac:dyDescent="0.3">
      <c r="A860" t="s">
        <v>1091</v>
      </c>
      <c r="B860" t="s">
        <v>217</v>
      </c>
      <c r="C860" t="s">
        <v>1092</v>
      </c>
      <c r="D860" t="s">
        <v>217</v>
      </c>
      <c r="E860" t="s">
        <v>40</v>
      </c>
      <c r="F860">
        <v>0.999</v>
      </c>
      <c r="G860" t="s">
        <v>29</v>
      </c>
      <c r="H860">
        <v>1</v>
      </c>
      <c r="I860" s="6">
        <v>0.1</v>
      </c>
      <c r="J860">
        <v>0.99869135022163391</v>
      </c>
      <c r="K860">
        <v>-1.397</v>
      </c>
      <c r="N860">
        <f>(CHOOSE(MATCH(D860,{"No Toxic","Toxic"},0),0.01,1))*9</f>
        <v>9</v>
      </c>
      <c r="O860" s="3">
        <f>(CHOOSE(MATCH(E860,{"NEG","NEU","POS"},0),1,0.01,-1)*F860*G860 + 3)*1.5</f>
        <v>5.9984999999999999</v>
      </c>
      <c r="P860" s="3">
        <f t="shared" si="26"/>
        <v>1</v>
      </c>
      <c r="Q860" s="5">
        <f t="shared" si="27"/>
        <v>2.2222222222222223E-2</v>
      </c>
      <c r="R860" s="5">
        <f>(P860*0.5+O860*0.3+Q860*0.2 + 9*(CHOOSE(MATCH(D860,{"No Toxic","Toxic"},0),0.01,1)))/2</f>
        <v>5.6519972222222226</v>
      </c>
    </row>
    <row r="861" spans="1:18" x14ac:dyDescent="0.3">
      <c r="A861" t="s">
        <v>1093</v>
      </c>
      <c r="B861" t="s">
        <v>217</v>
      </c>
      <c r="C861" t="s">
        <v>13</v>
      </c>
      <c r="D861" t="s">
        <v>217</v>
      </c>
      <c r="E861" t="s">
        <v>40</v>
      </c>
      <c r="F861">
        <v>0.997</v>
      </c>
      <c r="G861" t="s">
        <v>29</v>
      </c>
      <c r="H861">
        <v>2</v>
      </c>
      <c r="I861" s="6">
        <v>0</v>
      </c>
      <c r="J861">
        <v>0.99612295627593994</v>
      </c>
      <c r="K861">
        <v>-0.29199999999999998</v>
      </c>
      <c r="N861">
        <f>(CHOOSE(MATCH(D861,{"No Toxic","Toxic"},0),0.01,1))*9</f>
        <v>9</v>
      </c>
      <c r="O861" s="3">
        <f>(CHOOSE(MATCH(E861,{"NEG","NEU","POS"},0),1,0.01,-1)*F861*G861 + 3)*1.5</f>
        <v>5.9954999999999998</v>
      </c>
      <c r="P861" s="3">
        <f t="shared" si="26"/>
        <v>2</v>
      </c>
      <c r="Q861" s="5">
        <f t="shared" si="27"/>
        <v>0.01</v>
      </c>
      <c r="R861" s="5">
        <f>(P861*0.5+O861*0.3+Q861*0.2 + 9*(CHOOSE(MATCH(D861,{"No Toxic","Toxic"},0),0.01,1)))/2</f>
        <v>5.9003249999999996</v>
      </c>
    </row>
    <row r="862" spans="1:18" x14ac:dyDescent="0.3">
      <c r="A862" t="s">
        <v>1094</v>
      </c>
      <c r="B862" t="s">
        <v>217</v>
      </c>
      <c r="C862" t="s">
        <v>13</v>
      </c>
      <c r="D862" t="s">
        <v>217</v>
      </c>
      <c r="E862" t="s">
        <v>40</v>
      </c>
      <c r="F862">
        <v>0.999</v>
      </c>
      <c r="G862" t="s">
        <v>18</v>
      </c>
      <c r="H862">
        <v>3</v>
      </c>
      <c r="I862" s="6">
        <v>0</v>
      </c>
      <c r="J862">
        <v>0.99832764267921448</v>
      </c>
      <c r="K862">
        <v>7.4029999999999996</v>
      </c>
      <c r="N862">
        <f>(CHOOSE(MATCH(D862,{"No Toxic","Toxic"},0),0.01,1))*9</f>
        <v>9</v>
      </c>
      <c r="O862" s="3">
        <f>(CHOOSE(MATCH(E862,{"NEG","NEU","POS"},0),1,0.01,-1)*F862*G862 + 3)*1.5</f>
        <v>8.9954999999999998</v>
      </c>
      <c r="P862" s="3">
        <f t="shared" si="26"/>
        <v>9</v>
      </c>
      <c r="Q862" s="5">
        <f t="shared" si="27"/>
        <v>0.01</v>
      </c>
      <c r="R862" s="5">
        <f>(P862*0.5+O862*0.3+Q862*0.2 + 9*(CHOOSE(MATCH(D862,{"No Toxic","Toxic"},0),0.01,1)))/2</f>
        <v>8.1003249999999998</v>
      </c>
    </row>
    <row r="863" spans="1:18" x14ac:dyDescent="0.3">
      <c r="A863" t="s">
        <v>1095</v>
      </c>
      <c r="B863" t="s">
        <v>217</v>
      </c>
      <c r="C863" t="s">
        <v>31</v>
      </c>
      <c r="D863" t="s">
        <v>217</v>
      </c>
      <c r="E863" t="s">
        <v>40</v>
      </c>
      <c r="F863">
        <v>0.98199999999999998</v>
      </c>
      <c r="G863" t="s">
        <v>18</v>
      </c>
      <c r="H863">
        <v>1</v>
      </c>
      <c r="I863" s="6">
        <v>0.1</v>
      </c>
      <c r="J863">
        <v>0.97336557507514954</v>
      </c>
      <c r="K863">
        <v>0.85299999999999998</v>
      </c>
      <c r="N863">
        <f>(CHOOSE(MATCH(D863,{"No Toxic","Toxic"},0),0.01,1))*9</f>
        <v>9</v>
      </c>
      <c r="O863" s="3">
        <f>(CHOOSE(MATCH(E863,{"NEG","NEU","POS"},0),1,0.01,-1)*F863*G863 + 3)*1.5</f>
        <v>8.9190000000000005</v>
      </c>
      <c r="P863" s="3">
        <f t="shared" si="26"/>
        <v>3</v>
      </c>
      <c r="Q863" s="5">
        <f t="shared" si="27"/>
        <v>6.666666666666668E-2</v>
      </c>
      <c r="R863" s="5">
        <f>(P863*0.5+O863*0.3+Q863*0.2 + 9*(CHOOSE(MATCH(D863,{"No Toxic","Toxic"},0),0.01,1)))/2</f>
        <v>6.5945166666666672</v>
      </c>
    </row>
    <row r="864" spans="1:18" x14ac:dyDescent="0.3">
      <c r="A864" t="s">
        <v>1096</v>
      </c>
      <c r="B864" t="s">
        <v>217</v>
      </c>
      <c r="C864" t="s">
        <v>13</v>
      </c>
      <c r="D864" t="s">
        <v>217</v>
      </c>
      <c r="E864" t="s">
        <v>40</v>
      </c>
      <c r="F864">
        <v>0.995</v>
      </c>
      <c r="G864" t="s">
        <v>29</v>
      </c>
      <c r="H864">
        <v>1</v>
      </c>
      <c r="I864" s="6">
        <v>0</v>
      </c>
      <c r="J864">
        <v>0.99215516448020935</v>
      </c>
      <c r="K864">
        <v>-1.3839999999999999</v>
      </c>
      <c r="N864">
        <f>(CHOOSE(MATCH(D864,{"No Toxic","Toxic"},0),0.01,1))*9</f>
        <v>9</v>
      </c>
      <c r="O864" s="3">
        <f>(CHOOSE(MATCH(E864,{"NEG","NEU","POS"},0),1,0.01,-1)*F864*G864 + 3)*1.5</f>
        <v>5.9924999999999997</v>
      </c>
      <c r="P864" s="3">
        <f t="shared" si="26"/>
        <v>1</v>
      </c>
      <c r="Q864" s="5">
        <f t="shared" si="27"/>
        <v>0.01</v>
      </c>
      <c r="R864" s="5">
        <f>(P864*0.5+O864*0.3+Q864*0.2 + 9*(CHOOSE(MATCH(D864,{"No Toxic","Toxic"},0),0.01,1)))/2</f>
        <v>5.6498749999999998</v>
      </c>
    </row>
    <row r="865" spans="1:18" x14ac:dyDescent="0.3">
      <c r="A865" t="s">
        <v>1097</v>
      </c>
      <c r="B865" t="s">
        <v>217</v>
      </c>
      <c r="C865" t="s">
        <v>1098</v>
      </c>
      <c r="D865" t="s">
        <v>217</v>
      </c>
      <c r="E865" t="s">
        <v>40</v>
      </c>
      <c r="F865">
        <v>0.999</v>
      </c>
      <c r="G865" t="s">
        <v>22</v>
      </c>
      <c r="H865">
        <v>2</v>
      </c>
      <c r="I865" s="6">
        <v>5</v>
      </c>
      <c r="J865">
        <v>0.99899399280548096</v>
      </c>
      <c r="K865">
        <v>-2.4980000000000002</v>
      </c>
      <c r="N865">
        <f>(CHOOSE(MATCH(D865,{"No Toxic","Toxic"},0),0.01,1))*9</f>
        <v>9</v>
      </c>
      <c r="O865" s="3">
        <f>(CHOOSE(MATCH(E865,{"NEG","NEU","POS"},0),1,0.01,-1)*F865*G865 + 3)*1.5</f>
        <v>4.5</v>
      </c>
      <c r="P865" s="3">
        <f t="shared" si="26"/>
        <v>0.01</v>
      </c>
      <c r="Q865" s="5">
        <f t="shared" si="27"/>
        <v>0.01</v>
      </c>
      <c r="R865" s="5">
        <f>(P865*0.5+O865*0.3+Q865*0.2 + 9*(CHOOSE(MATCH(D865,{"No Toxic","Toxic"},0),0.01,1)))/2</f>
        <v>5.1784999999999997</v>
      </c>
    </row>
    <row r="866" spans="1:18" x14ac:dyDescent="0.3">
      <c r="A866" t="s">
        <v>1099</v>
      </c>
      <c r="B866" t="s">
        <v>217</v>
      </c>
      <c r="C866" t="s">
        <v>706</v>
      </c>
      <c r="D866" t="s">
        <v>217</v>
      </c>
      <c r="E866" t="s">
        <v>40</v>
      </c>
      <c r="F866">
        <v>0.998</v>
      </c>
      <c r="G866" t="s">
        <v>29</v>
      </c>
      <c r="H866">
        <v>2</v>
      </c>
      <c r="I866" s="6">
        <v>2.5</v>
      </c>
      <c r="J866">
        <v>0.99738457798957825</v>
      </c>
      <c r="K866">
        <v>-0.29499999999999998</v>
      </c>
      <c r="N866">
        <f>(CHOOSE(MATCH(D866,{"No Toxic","Toxic"},0),0.01,1))*9</f>
        <v>9</v>
      </c>
      <c r="O866" s="3">
        <f>(CHOOSE(MATCH(E866,{"NEG","NEU","POS"},0),1,0.01,-1)*F866*G866 + 3)*1.5</f>
        <v>5.9969999999999999</v>
      </c>
      <c r="P866" s="3">
        <f t="shared" si="26"/>
        <v>2</v>
      </c>
      <c r="Q866" s="5">
        <f t="shared" si="27"/>
        <v>0.55555555555555558</v>
      </c>
      <c r="R866" s="5">
        <f>(P866*0.5+O866*0.3+Q866*0.2 + 9*(CHOOSE(MATCH(D866,{"No Toxic","Toxic"},0),0.01,1)))/2</f>
        <v>5.9551055555555559</v>
      </c>
    </row>
    <row r="867" spans="1:18" x14ac:dyDescent="0.3">
      <c r="A867" t="s">
        <v>1100</v>
      </c>
      <c r="B867" t="s">
        <v>217</v>
      </c>
      <c r="C867" t="s">
        <v>13</v>
      </c>
      <c r="D867" t="s">
        <v>217</v>
      </c>
      <c r="E867" t="s">
        <v>15</v>
      </c>
      <c r="F867">
        <v>0.96899999999999997</v>
      </c>
      <c r="G867" t="s">
        <v>18</v>
      </c>
      <c r="H867">
        <v>3</v>
      </c>
      <c r="I867" s="6">
        <v>0</v>
      </c>
      <c r="J867">
        <v>-0.5</v>
      </c>
      <c r="K867">
        <v>10.4</v>
      </c>
      <c r="N867">
        <f>(CHOOSE(MATCH(D867,{"No Toxic","Toxic"},0),0.01,1))*9</f>
        <v>9</v>
      </c>
      <c r="O867" s="3">
        <f>(CHOOSE(MATCH(E867,{"NEG","NEU","POS"},0),1,0.01,-1)*F867*G867 + 3)*1.5</f>
        <v>4.5436049999999994</v>
      </c>
      <c r="P867" s="3">
        <f t="shared" si="26"/>
        <v>9</v>
      </c>
      <c r="Q867" s="5">
        <f t="shared" si="27"/>
        <v>0.01</v>
      </c>
      <c r="R867" s="5">
        <f>(P867*0.5+O867*0.3+Q867*0.2 + 9*(CHOOSE(MATCH(D867,{"No Toxic","Toxic"},0),0.01,1)))/2</f>
        <v>7.4325407499999994</v>
      </c>
    </row>
    <row r="868" spans="1:18" x14ac:dyDescent="0.3">
      <c r="A868" t="s">
        <v>1101</v>
      </c>
      <c r="B868" t="s">
        <v>217</v>
      </c>
      <c r="C868" t="s">
        <v>718</v>
      </c>
      <c r="D868" t="s">
        <v>217</v>
      </c>
      <c r="E868" t="s">
        <v>40</v>
      </c>
      <c r="F868">
        <v>0.999</v>
      </c>
      <c r="G868" t="s">
        <v>29</v>
      </c>
      <c r="H868">
        <v>2</v>
      </c>
      <c r="I868" s="6">
        <v>1.25</v>
      </c>
      <c r="J868">
        <v>0.9979175329208374</v>
      </c>
      <c r="K868">
        <v>-0.29599999999999999</v>
      </c>
      <c r="N868">
        <f>(CHOOSE(MATCH(D868,{"No Toxic","Toxic"},0),0.01,1))*9</f>
        <v>9</v>
      </c>
      <c r="O868" s="3">
        <f>(CHOOSE(MATCH(E868,{"NEG","NEU","POS"},0),1,0.01,-1)*F868*G868 + 3)*1.5</f>
        <v>5.9984999999999999</v>
      </c>
      <c r="P868" s="3">
        <f t="shared" si="26"/>
        <v>2</v>
      </c>
      <c r="Q868" s="5">
        <f t="shared" si="27"/>
        <v>0.27777777777777779</v>
      </c>
      <c r="R868" s="5">
        <f>(P868*0.5+O868*0.3+Q868*0.2 + 9*(CHOOSE(MATCH(D868,{"No Toxic","Toxic"},0),0.01,1)))/2</f>
        <v>5.9275527777777777</v>
      </c>
    </row>
    <row r="869" spans="1:18" x14ac:dyDescent="0.3">
      <c r="A869" t="s">
        <v>1102</v>
      </c>
      <c r="B869" t="s">
        <v>217</v>
      </c>
      <c r="C869" t="s">
        <v>1103</v>
      </c>
      <c r="D869" t="s">
        <v>217</v>
      </c>
      <c r="E869" t="s">
        <v>40</v>
      </c>
      <c r="F869">
        <v>0.999</v>
      </c>
      <c r="G869" t="s">
        <v>22</v>
      </c>
      <c r="H869">
        <v>2</v>
      </c>
      <c r="I869" s="6">
        <v>1.25</v>
      </c>
      <c r="J869">
        <v>0.99812406301498413</v>
      </c>
      <c r="K869">
        <v>-2.496</v>
      </c>
      <c r="N869">
        <f>(CHOOSE(MATCH(D869,{"No Toxic","Toxic"},0),0.01,1))*9</f>
        <v>9</v>
      </c>
      <c r="O869" s="3">
        <f>(CHOOSE(MATCH(E869,{"NEG","NEU","POS"},0),1,0.01,-1)*F869*G869 + 3)*1.5</f>
        <v>4.5</v>
      </c>
      <c r="P869" s="3">
        <f t="shared" si="26"/>
        <v>0.01</v>
      </c>
      <c r="Q869" s="5">
        <f t="shared" si="27"/>
        <v>0.01</v>
      </c>
      <c r="R869" s="5">
        <f>(P869*0.5+O869*0.3+Q869*0.2 + 9*(CHOOSE(MATCH(D869,{"No Toxic","Toxic"},0),0.01,1)))/2</f>
        <v>5.1784999999999997</v>
      </c>
    </row>
    <row r="870" spans="1:18" x14ac:dyDescent="0.3">
      <c r="A870" t="s">
        <v>1104</v>
      </c>
      <c r="B870" t="s">
        <v>217</v>
      </c>
      <c r="C870" t="s">
        <v>1105</v>
      </c>
      <c r="D870" t="s">
        <v>217</v>
      </c>
      <c r="E870" t="s">
        <v>40</v>
      </c>
      <c r="F870">
        <v>0.999</v>
      </c>
      <c r="G870" t="s">
        <v>29</v>
      </c>
      <c r="H870">
        <v>2</v>
      </c>
      <c r="I870" s="6">
        <v>1.25</v>
      </c>
      <c r="J870">
        <v>0.99865120649337769</v>
      </c>
      <c r="K870">
        <v>-0.29699999999999999</v>
      </c>
      <c r="N870">
        <f>(CHOOSE(MATCH(D870,{"No Toxic","Toxic"},0),0.01,1))*9</f>
        <v>9</v>
      </c>
      <c r="O870" s="3">
        <f>(CHOOSE(MATCH(E870,{"NEG","NEU","POS"},0),1,0.01,-1)*F870*G870 + 3)*1.5</f>
        <v>5.9984999999999999</v>
      </c>
      <c r="P870" s="3">
        <f t="shared" si="26"/>
        <v>2</v>
      </c>
      <c r="Q870" s="5">
        <f t="shared" si="27"/>
        <v>0.27777777777777779</v>
      </c>
      <c r="R870" s="5">
        <f>(P870*0.5+O870*0.3+Q870*0.2 + 9*(CHOOSE(MATCH(D870,{"No Toxic","Toxic"},0),0.01,1)))/2</f>
        <v>5.9275527777777777</v>
      </c>
    </row>
    <row r="871" spans="1:18" x14ac:dyDescent="0.3">
      <c r="A871" t="s">
        <v>1106</v>
      </c>
      <c r="B871" t="s">
        <v>217</v>
      </c>
      <c r="C871" t="s">
        <v>13</v>
      </c>
      <c r="D871" t="s">
        <v>14</v>
      </c>
      <c r="E871" t="s">
        <v>15</v>
      </c>
      <c r="F871">
        <v>0.999</v>
      </c>
      <c r="G871" t="s">
        <v>22</v>
      </c>
      <c r="H871">
        <v>0</v>
      </c>
      <c r="I871" s="6">
        <v>0</v>
      </c>
      <c r="J871">
        <v>1.5</v>
      </c>
      <c r="K871">
        <v>0.5</v>
      </c>
      <c r="N871">
        <f>(CHOOSE(MATCH(D871,{"No Toxic","Toxic"},0),0.01,1))*9</f>
        <v>0.09</v>
      </c>
      <c r="O871" s="3">
        <f>(CHOOSE(MATCH(E871,{"NEG","NEU","POS"},0),1,0.01,-1)*F871*G871 + 3)*1.5</f>
        <v>4.5</v>
      </c>
      <c r="P871" s="3">
        <f t="shared" si="26"/>
        <v>0.01</v>
      </c>
      <c r="Q871" s="5">
        <f t="shared" si="27"/>
        <v>0.01</v>
      </c>
      <c r="R871" s="5">
        <f>(P871*0.5+O871*0.3+Q871*0.2 + 9*(CHOOSE(MATCH(D871,{"No Toxic","Toxic"},0),0.01,1)))/2</f>
        <v>0.72349999999999992</v>
      </c>
    </row>
    <row r="872" spans="1:18" x14ac:dyDescent="0.3">
      <c r="A872" t="s">
        <v>1107</v>
      </c>
      <c r="B872" t="s">
        <v>217</v>
      </c>
      <c r="C872" t="s">
        <v>13</v>
      </c>
      <c r="D872" t="s">
        <v>14</v>
      </c>
      <c r="E872" t="s">
        <v>40</v>
      </c>
      <c r="F872">
        <v>0.94399999999999995</v>
      </c>
      <c r="G872" t="s">
        <v>29</v>
      </c>
      <c r="H872">
        <v>2</v>
      </c>
      <c r="I872" s="6">
        <v>0</v>
      </c>
      <c r="J872">
        <v>2.916723221540451</v>
      </c>
      <c r="K872">
        <v>-0.13300000000000001</v>
      </c>
      <c r="N872">
        <f>(CHOOSE(MATCH(D872,{"No Toxic","Toxic"},0),0.01,1))*9</f>
        <v>0.09</v>
      </c>
      <c r="O872" s="3">
        <f>(CHOOSE(MATCH(E872,{"NEG","NEU","POS"},0),1,0.01,-1)*F872*G872 + 3)*1.5</f>
        <v>5.9160000000000004</v>
      </c>
      <c r="P872" s="3">
        <f t="shared" si="26"/>
        <v>2</v>
      </c>
      <c r="Q872" s="5">
        <f t="shared" si="27"/>
        <v>0.01</v>
      </c>
      <c r="R872" s="5">
        <f>(P872*0.5+O872*0.3+Q872*0.2 + 9*(CHOOSE(MATCH(D872,{"No Toxic","Toxic"},0),0.01,1)))/2</f>
        <v>1.4333999999999998</v>
      </c>
    </row>
    <row r="873" spans="1:18" x14ac:dyDescent="0.3">
      <c r="A873" t="s">
        <v>1108</v>
      </c>
      <c r="B873" t="s">
        <v>217</v>
      </c>
      <c r="C873" t="s">
        <v>1109</v>
      </c>
      <c r="D873" t="s">
        <v>217</v>
      </c>
      <c r="E873" t="s">
        <v>40</v>
      </c>
      <c r="F873">
        <v>0.997</v>
      </c>
      <c r="G873" t="s">
        <v>29</v>
      </c>
      <c r="H873">
        <v>1</v>
      </c>
      <c r="I873" s="6">
        <v>3.6</v>
      </c>
      <c r="J873">
        <v>0.9959050714969635</v>
      </c>
      <c r="K873">
        <v>-1.3919999999999999</v>
      </c>
      <c r="N873">
        <f>(CHOOSE(MATCH(D873,{"No Toxic","Toxic"},0),0.01,1))*9</f>
        <v>9</v>
      </c>
      <c r="O873" s="3">
        <f>(CHOOSE(MATCH(E873,{"NEG","NEU","POS"},0),1,0.01,-1)*F873*G873 + 3)*1.5</f>
        <v>5.9954999999999998</v>
      </c>
      <c r="P873" s="3">
        <f t="shared" si="26"/>
        <v>1</v>
      </c>
      <c r="Q873" s="5">
        <f t="shared" si="27"/>
        <v>0.8</v>
      </c>
      <c r="R873" s="5">
        <f>(P873*0.5+O873*0.3+Q873*0.2 + 9*(CHOOSE(MATCH(D873,{"No Toxic","Toxic"},0),0.01,1)))/2</f>
        <v>5.7293250000000002</v>
      </c>
    </row>
    <row r="874" spans="1:18" x14ac:dyDescent="0.3">
      <c r="A874" t="s">
        <v>1110</v>
      </c>
      <c r="B874" t="s">
        <v>217</v>
      </c>
      <c r="C874" t="s">
        <v>1111</v>
      </c>
      <c r="D874" t="s">
        <v>217</v>
      </c>
      <c r="E874" t="s">
        <v>40</v>
      </c>
      <c r="F874">
        <v>0.999</v>
      </c>
      <c r="G874" t="s">
        <v>29</v>
      </c>
      <c r="H874">
        <v>1</v>
      </c>
      <c r="I874" s="6">
        <v>1.35</v>
      </c>
      <c r="J874">
        <v>0.99887177348136902</v>
      </c>
      <c r="K874">
        <v>-1.3979999999999999</v>
      </c>
      <c r="N874">
        <f>(CHOOSE(MATCH(D874,{"No Toxic","Toxic"},0),0.01,1))*9</f>
        <v>9</v>
      </c>
      <c r="O874" s="3">
        <f>(CHOOSE(MATCH(E874,{"NEG","NEU","POS"},0),1,0.01,-1)*F874*G874 + 3)*1.5</f>
        <v>5.9984999999999999</v>
      </c>
      <c r="P874" s="3">
        <f t="shared" si="26"/>
        <v>1</v>
      </c>
      <c r="Q874" s="5">
        <f t="shared" si="27"/>
        <v>0.30000000000000004</v>
      </c>
      <c r="R874" s="5">
        <f>(P874*0.5+O874*0.3+Q874*0.2 + 9*(CHOOSE(MATCH(D874,{"No Toxic","Toxic"},0),0.01,1)))/2</f>
        <v>5.6797750000000002</v>
      </c>
    </row>
    <row r="875" spans="1:18" x14ac:dyDescent="0.3">
      <c r="A875" t="s">
        <v>1112</v>
      </c>
      <c r="B875" t="s">
        <v>217</v>
      </c>
      <c r="C875" t="s">
        <v>13</v>
      </c>
      <c r="D875" t="s">
        <v>217</v>
      </c>
      <c r="E875" t="s">
        <v>40</v>
      </c>
      <c r="F875">
        <v>0.999</v>
      </c>
      <c r="G875" t="s">
        <v>29</v>
      </c>
      <c r="H875">
        <v>2</v>
      </c>
      <c r="I875" s="6">
        <v>0</v>
      </c>
      <c r="J875">
        <v>0.99893945455551147</v>
      </c>
      <c r="K875">
        <v>-0.29799999999999999</v>
      </c>
      <c r="N875">
        <f>(CHOOSE(MATCH(D875,{"No Toxic","Toxic"},0),0.01,1))*9</f>
        <v>9</v>
      </c>
      <c r="O875" s="3">
        <f>(CHOOSE(MATCH(E875,{"NEG","NEU","POS"},0),1,0.01,-1)*F875*G875 + 3)*1.5</f>
        <v>5.9984999999999999</v>
      </c>
      <c r="P875" s="3">
        <f t="shared" si="26"/>
        <v>2</v>
      </c>
      <c r="Q875" s="5">
        <f t="shared" si="27"/>
        <v>0.01</v>
      </c>
      <c r="R875" s="5">
        <f>(P875*0.5+O875*0.3+Q875*0.2 + 9*(CHOOSE(MATCH(D875,{"No Toxic","Toxic"},0),0.01,1)))/2</f>
        <v>5.9007749999999994</v>
      </c>
    </row>
    <row r="876" spans="1:18" x14ac:dyDescent="0.3">
      <c r="A876" t="s">
        <v>1113</v>
      </c>
      <c r="B876" t="s">
        <v>217</v>
      </c>
      <c r="C876" t="s">
        <v>1114</v>
      </c>
      <c r="D876" t="s">
        <v>217</v>
      </c>
      <c r="E876" t="s">
        <v>40</v>
      </c>
      <c r="F876">
        <v>0.999</v>
      </c>
      <c r="G876" t="s">
        <v>29</v>
      </c>
      <c r="H876">
        <v>2</v>
      </c>
      <c r="I876" s="6">
        <v>2.083333333333333</v>
      </c>
      <c r="J876">
        <v>0.9988880455493927</v>
      </c>
      <c r="K876">
        <v>-0.29799999999999999</v>
      </c>
      <c r="N876">
        <f>(CHOOSE(MATCH(D876,{"No Toxic","Toxic"},0),0.01,1))*9</f>
        <v>9</v>
      </c>
      <c r="O876" s="3">
        <f>(CHOOSE(MATCH(E876,{"NEG","NEU","POS"},0),1,0.01,-1)*F876*G876 + 3)*1.5</f>
        <v>5.9984999999999999</v>
      </c>
      <c r="P876" s="3">
        <f t="shared" si="26"/>
        <v>2</v>
      </c>
      <c r="Q876" s="5">
        <f t="shared" si="27"/>
        <v>0.46296296296296291</v>
      </c>
      <c r="R876" s="5">
        <f>(P876*0.5+O876*0.3+Q876*0.2 + 9*(CHOOSE(MATCH(D876,{"No Toxic","Toxic"},0),0.01,1)))/2</f>
        <v>5.9460712962962958</v>
      </c>
    </row>
    <row r="877" spans="1:18" x14ac:dyDescent="0.3">
      <c r="A877" t="s">
        <v>1115</v>
      </c>
      <c r="B877" t="s">
        <v>217</v>
      </c>
      <c r="C877" t="s">
        <v>1116</v>
      </c>
      <c r="D877" t="s">
        <v>217</v>
      </c>
      <c r="E877" t="s">
        <v>40</v>
      </c>
      <c r="F877">
        <v>0.999</v>
      </c>
      <c r="G877" t="s">
        <v>18</v>
      </c>
      <c r="H877">
        <v>2</v>
      </c>
      <c r="I877" s="6">
        <v>3.6</v>
      </c>
      <c r="J877">
        <v>0.99814122915267944</v>
      </c>
      <c r="K877">
        <v>4.1040000000000001</v>
      </c>
      <c r="N877">
        <f>(CHOOSE(MATCH(D877,{"No Toxic","Toxic"},0),0.01,1))*9</f>
        <v>9</v>
      </c>
      <c r="O877" s="3">
        <f>(CHOOSE(MATCH(E877,{"NEG","NEU","POS"},0),1,0.01,-1)*F877*G877 + 3)*1.5</f>
        <v>8.9954999999999998</v>
      </c>
      <c r="P877" s="3">
        <f t="shared" si="26"/>
        <v>6</v>
      </c>
      <c r="Q877" s="5">
        <f t="shared" si="27"/>
        <v>2.4000000000000004</v>
      </c>
      <c r="R877" s="5">
        <f>(P877*0.5+O877*0.3+Q877*0.2 + 9*(CHOOSE(MATCH(D877,{"No Toxic","Toxic"},0),0.01,1)))/2</f>
        <v>7.5893250000000005</v>
      </c>
    </row>
    <row r="878" spans="1:18" x14ac:dyDescent="0.3">
      <c r="A878" t="s">
        <v>1117</v>
      </c>
      <c r="B878" t="s">
        <v>217</v>
      </c>
      <c r="C878" t="s">
        <v>1118</v>
      </c>
      <c r="D878" t="s">
        <v>217</v>
      </c>
      <c r="E878" t="s">
        <v>40</v>
      </c>
      <c r="F878">
        <v>0.999</v>
      </c>
      <c r="G878" t="s">
        <v>29</v>
      </c>
      <c r="H878">
        <v>1</v>
      </c>
      <c r="I878" s="6">
        <v>2.5</v>
      </c>
      <c r="J878">
        <v>0.99791154265403748</v>
      </c>
      <c r="K878">
        <v>-1.3959999999999999</v>
      </c>
      <c r="N878">
        <f>(CHOOSE(MATCH(D878,{"No Toxic","Toxic"},0),0.01,1))*9</f>
        <v>9</v>
      </c>
      <c r="O878" s="3">
        <f>(CHOOSE(MATCH(E878,{"NEG","NEU","POS"},0),1,0.01,-1)*F878*G878 + 3)*1.5</f>
        <v>5.9984999999999999</v>
      </c>
      <c r="P878" s="3">
        <f t="shared" si="26"/>
        <v>1</v>
      </c>
      <c r="Q878" s="5">
        <f t="shared" si="27"/>
        <v>0.55555555555555558</v>
      </c>
      <c r="R878" s="5">
        <f>(P878*0.5+O878*0.3+Q878*0.2 + 9*(CHOOSE(MATCH(D878,{"No Toxic","Toxic"},0),0.01,1)))/2</f>
        <v>5.7053305555555553</v>
      </c>
    </row>
    <row r="879" spans="1:18" x14ac:dyDescent="0.3">
      <c r="A879" t="s">
        <v>1119</v>
      </c>
      <c r="B879" t="s">
        <v>217</v>
      </c>
      <c r="C879" t="s">
        <v>1120</v>
      </c>
      <c r="D879" t="s">
        <v>217</v>
      </c>
      <c r="E879" t="s">
        <v>40</v>
      </c>
      <c r="F879">
        <v>0.99099999999999999</v>
      </c>
      <c r="G879" t="s">
        <v>29</v>
      </c>
      <c r="H879">
        <v>2</v>
      </c>
      <c r="I879" s="6">
        <v>3.85</v>
      </c>
      <c r="J879">
        <v>0.98620808124542236</v>
      </c>
      <c r="K879">
        <v>-0.27200000000000002</v>
      </c>
      <c r="N879">
        <f>(CHOOSE(MATCH(D879,{"No Toxic","Toxic"},0),0.01,1))*9</f>
        <v>9</v>
      </c>
      <c r="O879" s="3">
        <f>(CHOOSE(MATCH(E879,{"NEG","NEU","POS"},0),1,0.01,-1)*F879*G879 + 3)*1.5</f>
        <v>5.9865000000000004</v>
      </c>
      <c r="P879" s="3">
        <f t="shared" si="26"/>
        <v>2</v>
      </c>
      <c r="Q879" s="5">
        <f t="shared" si="27"/>
        <v>0.85555555555555562</v>
      </c>
      <c r="R879" s="5">
        <f>(P879*0.5+O879*0.3+Q879*0.2 + 9*(CHOOSE(MATCH(D879,{"No Toxic","Toxic"},0),0.01,1)))/2</f>
        <v>5.9835305555555554</v>
      </c>
    </row>
    <row r="880" spans="1:18" x14ac:dyDescent="0.3">
      <c r="A880" t="s">
        <v>1121</v>
      </c>
      <c r="B880" t="s">
        <v>217</v>
      </c>
      <c r="C880" t="s">
        <v>1122</v>
      </c>
      <c r="D880" t="s">
        <v>217</v>
      </c>
      <c r="E880" t="s">
        <v>40</v>
      </c>
      <c r="F880">
        <v>0.99099999999999999</v>
      </c>
      <c r="G880" t="s">
        <v>18</v>
      </c>
      <c r="H880">
        <v>2</v>
      </c>
      <c r="I880" s="6">
        <v>0.1</v>
      </c>
      <c r="J880">
        <v>0.98664277791976929</v>
      </c>
      <c r="K880">
        <v>4.1269999999999998</v>
      </c>
      <c r="N880">
        <f>(CHOOSE(MATCH(D880,{"No Toxic","Toxic"},0),0.01,1))*9</f>
        <v>9</v>
      </c>
      <c r="O880" s="3">
        <f>(CHOOSE(MATCH(E880,{"NEG","NEU","POS"},0),1,0.01,-1)*F880*G880 + 3)*1.5</f>
        <v>8.9595000000000002</v>
      </c>
      <c r="P880" s="3">
        <f t="shared" si="26"/>
        <v>6</v>
      </c>
      <c r="Q880" s="5">
        <f t="shared" si="27"/>
        <v>6.666666666666668E-2</v>
      </c>
      <c r="R880" s="5">
        <f>(P880*0.5+O880*0.3+Q880*0.2 + 9*(CHOOSE(MATCH(D880,{"No Toxic","Toxic"},0),0.01,1)))/2</f>
        <v>7.3505916666666664</v>
      </c>
    </row>
    <row r="881" spans="1:18" x14ac:dyDescent="0.3">
      <c r="A881" t="s">
        <v>1123</v>
      </c>
      <c r="B881" t="s">
        <v>217</v>
      </c>
      <c r="C881" t="s">
        <v>1124</v>
      </c>
      <c r="D881" t="s">
        <v>217</v>
      </c>
      <c r="E881" t="s">
        <v>15</v>
      </c>
      <c r="F881">
        <v>0.93300000000000005</v>
      </c>
      <c r="G881" t="s">
        <v>16</v>
      </c>
      <c r="H881">
        <v>1</v>
      </c>
      <c r="I881" s="6">
        <v>3.5</v>
      </c>
      <c r="J881">
        <v>-0.5</v>
      </c>
      <c r="K881">
        <v>2.7</v>
      </c>
      <c r="N881">
        <f>(CHOOSE(MATCH(D881,{"No Toxic","Toxic"},0),0.01,1))*9</f>
        <v>9</v>
      </c>
      <c r="O881" s="3">
        <f>(CHOOSE(MATCH(E881,{"NEG","NEU","POS"},0),1,0.01,-1)*F881*G881 + 3)*1.5</f>
        <v>4.52799</v>
      </c>
      <c r="P881" s="3">
        <f t="shared" si="26"/>
        <v>2</v>
      </c>
      <c r="Q881" s="5">
        <f t="shared" si="27"/>
        <v>1.5555555555555556</v>
      </c>
      <c r="R881" s="5">
        <f>(P881*0.5+O881*0.3+Q881*0.2 + 9*(CHOOSE(MATCH(D881,{"No Toxic","Toxic"},0),0.01,1)))/2</f>
        <v>5.834754055555555</v>
      </c>
    </row>
    <row r="882" spans="1:18" x14ac:dyDescent="0.3">
      <c r="A882" t="s">
        <v>1125</v>
      </c>
      <c r="B882" t="s">
        <v>217</v>
      </c>
      <c r="C882" t="s">
        <v>13</v>
      </c>
      <c r="D882" t="s">
        <v>217</v>
      </c>
      <c r="E882" t="s">
        <v>40</v>
      </c>
      <c r="F882">
        <v>0.999</v>
      </c>
      <c r="G882" t="s">
        <v>22</v>
      </c>
      <c r="H882">
        <v>2</v>
      </c>
      <c r="I882" s="6">
        <v>0</v>
      </c>
      <c r="J882">
        <v>0.99809232354164124</v>
      </c>
      <c r="K882">
        <v>-2.496</v>
      </c>
      <c r="N882">
        <f>(CHOOSE(MATCH(D882,{"No Toxic","Toxic"},0),0.01,1))*9</f>
        <v>9</v>
      </c>
      <c r="O882" s="3">
        <f>(CHOOSE(MATCH(E882,{"NEG","NEU","POS"},0),1,0.01,-1)*F882*G882 + 3)*1.5</f>
        <v>4.5</v>
      </c>
      <c r="P882" s="3">
        <f t="shared" si="26"/>
        <v>0.01</v>
      </c>
      <c r="Q882" s="5">
        <f t="shared" si="27"/>
        <v>0.01</v>
      </c>
      <c r="R882" s="5">
        <f>(P882*0.5+O882*0.3+Q882*0.2 + 9*(CHOOSE(MATCH(D882,{"No Toxic","Toxic"},0),0.01,1)))/2</f>
        <v>5.1784999999999997</v>
      </c>
    </row>
    <row r="883" spans="1:18" x14ac:dyDescent="0.3">
      <c r="A883" t="s">
        <v>1126</v>
      </c>
      <c r="B883" t="s">
        <v>217</v>
      </c>
      <c r="C883" t="s">
        <v>1127</v>
      </c>
      <c r="D883" t="s">
        <v>217</v>
      </c>
      <c r="E883" t="s">
        <v>40</v>
      </c>
      <c r="F883">
        <v>0.999</v>
      </c>
      <c r="G883" t="s">
        <v>29</v>
      </c>
      <c r="H883">
        <v>2</v>
      </c>
      <c r="I883" s="6">
        <v>3.75</v>
      </c>
      <c r="J883">
        <v>0.99910092353820801</v>
      </c>
      <c r="K883">
        <v>-0.29799999999999999</v>
      </c>
      <c r="N883">
        <f>(CHOOSE(MATCH(D883,{"No Toxic","Toxic"},0),0.01,1))*9</f>
        <v>9</v>
      </c>
      <c r="O883" s="3">
        <f>(CHOOSE(MATCH(E883,{"NEG","NEU","POS"},0),1,0.01,-1)*F883*G883 + 3)*1.5</f>
        <v>5.9984999999999999</v>
      </c>
      <c r="P883" s="3">
        <f t="shared" si="26"/>
        <v>2</v>
      </c>
      <c r="Q883" s="5">
        <f t="shared" si="27"/>
        <v>0.83333333333333337</v>
      </c>
      <c r="R883" s="5">
        <f>(P883*0.5+O883*0.3+Q883*0.2 + 9*(CHOOSE(MATCH(D883,{"No Toxic","Toxic"},0),0.01,1)))/2</f>
        <v>5.983108333333333</v>
      </c>
    </row>
    <row r="884" spans="1:18" x14ac:dyDescent="0.3">
      <c r="A884" t="s">
        <v>1128</v>
      </c>
      <c r="B884" t="s">
        <v>217</v>
      </c>
      <c r="C884" t="s">
        <v>13</v>
      </c>
      <c r="D884" t="s">
        <v>217</v>
      </c>
      <c r="E884" t="s">
        <v>15</v>
      </c>
      <c r="F884">
        <v>0.97</v>
      </c>
      <c r="G884" t="s">
        <v>18</v>
      </c>
      <c r="H884">
        <v>3</v>
      </c>
      <c r="I884" s="6">
        <v>0</v>
      </c>
      <c r="J884">
        <v>-0.5</v>
      </c>
      <c r="K884">
        <v>10.4</v>
      </c>
      <c r="N884">
        <f>(CHOOSE(MATCH(D884,{"No Toxic","Toxic"},0),0.01,1))*9</f>
        <v>9</v>
      </c>
      <c r="O884" s="3">
        <f>(CHOOSE(MATCH(E884,{"NEG","NEU","POS"},0),1,0.01,-1)*F884*G884 + 3)*1.5</f>
        <v>4.5436500000000004</v>
      </c>
      <c r="P884" s="3">
        <f t="shared" si="26"/>
        <v>9</v>
      </c>
      <c r="Q884" s="5">
        <f t="shared" si="27"/>
        <v>0.01</v>
      </c>
      <c r="R884" s="5">
        <f>(P884*0.5+O884*0.3+Q884*0.2 + 9*(CHOOSE(MATCH(D884,{"No Toxic","Toxic"},0),0.01,1)))/2</f>
        <v>7.4325475000000001</v>
      </c>
    </row>
    <row r="885" spans="1:18" x14ac:dyDescent="0.3">
      <c r="A885" t="s">
        <v>1129</v>
      </c>
      <c r="B885" t="s">
        <v>217</v>
      </c>
      <c r="C885" t="s">
        <v>1130</v>
      </c>
      <c r="D885" t="s">
        <v>217</v>
      </c>
      <c r="E885" t="s">
        <v>40</v>
      </c>
      <c r="F885">
        <v>0.97499999999999998</v>
      </c>
      <c r="G885" t="s">
        <v>29</v>
      </c>
      <c r="H885">
        <v>2</v>
      </c>
      <c r="I885" s="6">
        <v>2.6</v>
      </c>
      <c r="J885">
        <v>0.96232515573501587</v>
      </c>
      <c r="K885">
        <v>-0.22500000000000001</v>
      </c>
      <c r="N885">
        <f>(CHOOSE(MATCH(D885,{"No Toxic","Toxic"},0),0.01,1))*9</f>
        <v>9</v>
      </c>
      <c r="O885" s="3">
        <f>(CHOOSE(MATCH(E885,{"NEG","NEU","POS"},0),1,0.01,-1)*F885*G885 + 3)*1.5</f>
        <v>5.9625000000000004</v>
      </c>
      <c r="P885" s="3">
        <f t="shared" si="26"/>
        <v>2</v>
      </c>
      <c r="Q885" s="5">
        <f t="shared" si="27"/>
        <v>0.57777777777777783</v>
      </c>
      <c r="R885" s="5">
        <f>(P885*0.5+O885*0.3+Q885*0.2 + 9*(CHOOSE(MATCH(D885,{"No Toxic","Toxic"},0),0.01,1)))/2</f>
        <v>5.9521527777777781</v>
      </c>
    </row>
    <row r="886" spans="1:18" x14ac:dyDescent="0.3">
      <c r="A886" t="s">
        <v>1131</v>
      </c>
      <c r="B886" t="s">
        <v>217</v>
      </c>
      <c r="C886" t="s">
        <v>20</v>
      </c>
      <c r="D886" t="s">
        <v>217</v>
      </c>
      <c r="E886" t="s">
        <v>40</v>
      </c>
      <c r="F886">
        <v>0.68500000000000005</v>
      </c>
      <c r="G886" t="s">
        <v>29</v>
      </c>
      <c r="H886">
        <v>1</v>
      </c>
      <c r="I886" s="6">
        <v>1.25</v>
      </c>
      <c r="J886">
        <v>0.52768203616142273</v>
      </c>
      <c r="K886">
        <v>-0.45500000000000002</v>
      </c>
      <c r="N886">
        <f>(CHOOSE(MATCH(D886,{"No Toxic","Toxic"},0),0.01,1))*9</f>
        <v>9</v>
      </c>
      <c r="O886" s="3">
        <f>(CHOOSE(MATCH(E886,{"NEG","NEU","POS"},0),1,0.01,-1)*F886*G886 + 3)*1.5</f>
        <v>5.5274999999999999</v>
      </c>
      <c r="P886" s="3">
        <f t="shared" si="26"/>
        <v>1</v>
      </c>
      <c r="Q886" s="5">
        <f t="shared" si="27"/>
        <v>0.27777777777777779</v>
      </c>
      <c r="R886" s="5">
        <f>(P886*0.5+O886*0.3+Q886*0.2 + 9*(CHOOSE(MATCH(D886,{"No Toxic","Toxic"},0),0.01,1)))/2</f>
        <v>5.606902777777778</v>
      </c>
    </row>
    <row r="887" spans="1:18" x14ac:dyDescent="0.3">
      <c r="A887" t="s">
        <v>1132</v>
      </c>
      <c r="B887" t="s">
        <v>217</v>
      </c>
      <c r="C887" t="s">
        <v>13</v>
      </c>
      <c r="D887" t="s">
        <v>217</v>
      </c>
      <c r="E887" t="s">
        <v>40</v>
      </c>
      <c r="F887">
        <v>0.996</v>
      </c>
      <c r="G887" t="s">
        <v>18</v>
      </c>
      <c r="H887">
        <v>3</v>
      </c>
      <c r="I887" s="6">
        <v>0</v>
      </c>
      <c r="J887">
        <v>0.99441805481910706</v>
      </c>
      <c r="K887">
        <v>7.4109999999999996</v>
      </c>
      <c r="N887">
        <f>(CHOOSE(MATCH(D887,{"No Toxic","Toxic"},0),0.01,1))*9</f>
        <v>9</v>
      </c>
      <c r="O887" s="3">
        <f>(CHOOSE(MATCH(E887,{"NEG","NEU","POS"},0),1,0.01,-1)*F887*G887 + 3)*1.5</f>
        <v>8.9819999999999993</v>
      </c>
      <c r="P887" s="3">
        <f t="shared" si="26"/>
        <v>9</v>
      </c>
      <c r="Q887" s="5">
        <f t="shared" si="27"/>
        <v>0.01</v>
      </c>
      <c r="R887" s="5">
        <f>(P887*0.5+O887*0.3+Q887*0.2 + 9*(CHOOSE(MATCH(D887,{"No Toxic","Toxic"},0),0.01,1)))/2</f>
        <v>8.0983000000000001</v>
      </c>
    </row>
    <row r="888" spans="1:18" x14ac:dyDescent="0.3">
      <c r="A888" t="s">
        <v>1133</v>
      </c>
      <c r="B888" t="s">
        <v>217</v>
      </c>
      <c r="C888" t="s">
        <v>1134</v>
      </c>
      <c r="D888" t="s">
        <v>217</v>
      </c>
      <c r="E888" t="s">
        <v>40</v>
      </c>
      <c r="F888">
        <v>0.97499999999999998</v>
      </c>
      <c r="G888" t="s">
        <v>29</v>
      </c>
      <c r="H888">
        <v>2</v>
      </c>
      <c r="I888" s="6">
        <v>2.5</v>
      </c>
      <c r="J888">
        <v>0.96211656928062439</v>
      </c>
      <c r="K888">
        <v>-0.224</v>
      </c>
      <c r="N888">
        <f>(CHOOSE(MATCH(D888,{"No Toxic","Toxic"},0),0.01,1))*9</f>
        <v>9</v>
      </c>
      <c r="O888" s="3">
        <f>(CHOOSE(MATCH(E888,{"NEG","NEU","POS"},0),1,0.01,-1)*F888*G888 + 3)*1.5</f>
        <v>5.9625000000000004</v>
      </c>
      <c r="P888" s="3">
        <f t="shared" si="26"/>
        <v>2</v>
      </c>
      <c r="Q888" s="5">
        <f t="shared" si="27"/>
        <v>0.55555555555555558</v>
      </c>
      <c r="R888" s="5">
        <f>(P888*0.5+O888*0.3+Q888*0.2 + 9*(CHOOSE(MATCH(D888,{"No Toxic","Toxic"},0),0.01,1)))/2</f>
        <v>5.9499305555555555</v>
      </c>
    </row>
    <row r="889" spans="1:18" x14ac:dyDescent="0.3">
      <c r="A889" t="s">
        <v>1135</v>
      </c>
      <c r="B889" t="s">
        <v>217</v>
      </c>
      <c r="C889" t="s">
        <v>604</v>
      </c>
      <c r="D889" t="s">
        <v>217</v>
      </c>
      <c r="E889" t="s">
        <v>40</v>
      </c>
      <c r="F889">
        <v>0.92600000000000005</v>
      </c>
      <c r="G889" t="s">
        <v>18</v>
      </c>
      <c r="H889">
        <v>2</v>
      </c>
      <c r="I889" s="6">
        <v>2.5</v>
      </c>
      <c r="J889">
        <v>0.88874322175979614</v>
      </c>
      <c r="K889">
        <v>4.3230000000000004</v>
      </c>
      <c r="N889">
        <f>(CHOOSE(MATCH(D889,{"No Toxic","Toxic"},0),0.01,1))*9</f>
        <v>9</v>
      </c>
      <c r="O889" s="3">
        <f>(CHOOSE(MATCH(E889,{"NEG","NEU","POS"},0),1,0.01,-1)*F889*G889 + 3)*1.5</f>
        <v>8.6670000000000016</v>
      </c>
      <c r="P889" s="3">
        <f t="shared" si="26"/>
        <v>6</v>
      </c>
      <c r="Q889" s="5">
        <f t="shared" si="27"/>
        <v>1.6666666666666667</v>
      </c>
      <c r="R889" s="5">
        <f>(P889*0.5+O889*0.3+Q889*0.2 + 9*(CHOOSE(MATCH(D889,{"No Toxic","Toxic"},0),0.01,1)))/2</f>
        <v>7.4667166666666667</v>
      </c>
    </row>
    <row r="890" spans="1:18" x14ac:dyDescent="0.3">
      <c r="A890" t="s">
        <v>1136</v>
      </c>
      <c r="B890" t="s">
        <v>217</v>
      </c>
      <c r="C890" t="s">
        <v>1031</v>
      </c>
      <c r="D890" t="s">
        <v>217</v>
      </c>
      <c r="E890" t="s">
        <v>40</v>
      </c>
      <c r="F890">
        <v>0.999</v>
      </c>
      <c r="G890" t="s">
        <v>29</v>
      </c>
      <c r="H890">
        <v>1</v>
      </c>
      <c r="I890" s="6">
        <v>5</v>
      </c>
      <c r="J890">
        <v>0.99887356162071228</v>
      </c>
      <c r="K890">
        <v>-1.3979999999999999</v>
      </c>
      <c r="N890">
        <f>(CHOOSE(MATCH(D890,{"No Toxic","Toxic"},0),0.01,1))*9</f>
        <v>9</v>
      </c>
      <c r="O890" s="3">
        <f>(CHOOSE(MATCH(E890,{"NEG","NEU","POS"},0),1,0.01,-1)*F890*G890 + 3)*1.5</f>
        <v>5.9984999999999999</v>
      </c>
      <c r="P890" s="3">
        <f t="shared" si="26"/>
        <v>1</v>
      </c>
      <c r="Q890" s="5">
        <f t="shared" si="27"/>
        <v>1.1111111111111112</v>
      </c>
      <c r="R890" s="5">
        <f>(P890*0.5+O890*0.3+Q890*0.2 + 9*(CHOOSE(MATCH(D890,{"No Toxic","Toxic"},0),0.01,1)))/2</f>
        <v>5.7608861111111107</v>
      </c>
    </row>
    <row r="891" spans="1:18" x14ac:dyDescent="0.3">
      <c r="A891" t="s">
        <v>1137</v>
      </c>
      <c r="B891" t="s">
        <v>217</v>
      </c>
      <c r="C891" t="s">
        <v>1138</v>
      </c>
      <c r="D891" t="s">
        <v>217</v>
      </c>
      <c r="E891" t="s">
        <v>40</v>
      </c>
      <c r="F891">
        <v>0.996</v>
      </c>
      <c r="G891" t="s">
        <v>18</v>
      </c>
      <c r="H891">
        <v>3</v>
      </c>
      <c r="I891" s="6">
        <v>2.25</v>
      </c>
      <c r="J891">
        <v>0.99421733617782593</v>
      </c>
      <c r="K891">
        <v>7.4119999999999999</v>
      </c>
      <c r="N891">
        <f>(CHOOSE(MATCH(D891,{"No Toxic","Toxic"},0),0.01,1))*9</f>
        <v>9</v>
      </c>
      <c r="O891" s="3">
        <f>(CHOOSE(MATCH(E891,{"NEG","NEU","POS"},0),1,0.01,-1)*F891*G891 + 3)*1.5</f>
        <v>8.9819999999999993</v>
      </c>
      <c r="P891" s="3">
        <f t="shared" si="26"/>
        <v>9</v>
      </c>
      <c r="Q891" s="5">
        <f t="shared" si="27"/>
        <v>1.5</v>
      </c>
      <c r="R891" s="5">
        <f>(P891*0.5+O891*0.3+Q891*0.2 + 9*(CHOOSE(MATCH(D891,{"No Toxic","Toxic"},0),0.01,1)))/2</f>
        <v>8.2472999999999992</v>
      </c>
    </row>
    <row r="892" spans="1:18" x14ac:dyDescent="0.3">
      <c r="A892" t="s">
        <v>1139</v>
      </c>
      <c r="B892" t="s">
        <v>217</v>
      </c>
      <c r="C892" t="s">
        <v>1140</v>
      </c>
      <c r="D892" t="s">
        <v>217</v>
      </c>
      <c r="E892" t="s">
        <v>40</v>
      </c>
      <c r="F892">
        <v>0.82799999999999996</v>
      </c>
      <c r="G892" t="s">
        <v>22</v>
      </c>
      <c r="H892">
        <v>2</v>
      </c>
      <c r="I892" s="6">
        <v>0.1</v>
      </c>
      <c r="J892">
        <v>0.74245151877403259</v>
      </c>
      <c r="K892">
        <v>-1.9850000000000001</v>
      </c>
      <c r="N892">
        <f>(CHOOSE(MATCH(D892,{"No Toxic","Toxic"},0),0.01,1))*9</f>
        <v>9</v>
      </c>
      <c r="O892" s="3">
        <f>(CHOOSE(MATCH(E892,{"NEG","NEU","POS"},0),1,0.01,-1)*F892*G892 + 3)*1.5</f>
        <v>4.5</v>
      </c>
      <c r="P892" s="3">
        <f t="shared" si="26"/>
        <v>0.01</v>
      </c>
      <c r="Q892" s="5">
        <f t="shared" si="27"/>
        <v>0.01</v>
      </c>
      <c r="R892" s="5">
        <f>(P892*0.5+O892*0.3+Q892*0.2 + 9*(CHOOSE(MATCH(D892,{"No Toxic","Toxic"},0),0.01,1)))/2</f>
        <v>5.1784999999999997</v>
      </c>
    </row>
    <row r="893" spans="1:18" x14ac:dyDescent="0.3">
      <c r="A893" t="s">
        <v>1141</v>
      </c>
      <c r="B893" t="s">
        <v>217</v>
      </c>
      <c r="C893" t="s">
        <v>1142</v>
      </c>
      <c r="D893" t="s">
        <v>217</v>
      </c>
      <c r="E893" t="s">
        <v>15</v>
      </c>
      <c r="F893">
        <v>0.97399999999999998</v>
      </c>
      <c r="G893" t="s">
        <v>18</v>
      </c>
      <c r="H893">
        <v>2</v>
      </c>
      <c r="I893" s="6">
        <v>0.1</v>
      </c>
      <c r="J893">
        <v>-0.5</v>
      </c>
      <c r="K893">
        <v>7.1</v>
      </c>
      <c r="N893">
        <f>(CHOOSE(MATCH(D893,{"No Toxic","Toxic"},0),0.01,1))*9</f>
        <v>9</v>
      </c>
      <c r="O893" s="3">
        <f>(CHOOSE(MATCH(E893,{"NEG","NEU","POS"},0),1,0.01,-1)*F893*G893 + 3)*1.5</f>
        <v>4.5438299999999998</v>
      </c>
      <c r="P893" s="3">
        <f t="shared" si="26"/>
        <v>6</v>
      </c>
      <c r="Q893" s="5">
        <f t="shared" si="27"/>
        <v>6.666666666666668E-2</v>
      </c>
      <c r="R893" s="5">
        <f>(P893*0.5+O893*0.3+Q893*0.2 + 9*(CHOOSE(MATCH(D893,{"No Toxic","Toxic"},0),0.01,1)))/2</f>
        <v>6.6882411666666668</v>
      </c>
    </row>
    <row r="894" spans="1:18" x14ac:dyDescent="0.3">
      <c r="A894" t="s">
        <v>1143</v>
      </c>
      <c r="B894" t="s">
        <v>217</v>
      </c>
      <c r="C894" t="s">
        <v>13</v>
      </c>
      <c r="D894" t="s">
        <v>217</v>
      </c>
      <c r="E894" t="s">
        <v>21</v>
      </c>
      <c r="F894">
        <v>0.96</v>
      </c>
      <c r="G894" t="s">
        <v>29</v>
      </c>
      <c r="H894">
        <v>1</v>
      </c>
      <c r="I894" s="6">
        <v>0</v>
      </c>
      <c r="J894">
        <v>-1.939993262290955</v>
      </c>
      <c r="K894">
        <v>4.4800000000000004</v>
      </c>
      <c r="N894">
        <f>(CHOOSE(MATCH(D894,{"No Toxic","Toxic"},0),0.01,1))*9</f>
        <v>9</v>
      </c>
      <c r="O894" s="3">
        <f>(CHOOSE(MATCH(E894,{"NEG","NEU","POS"},0),1,0.01,-1)*F894*G894 + 3)*1.5</f>
        <v>3.06</v>
      </c>
      <c r="P894" s="3">
        <f t="shared" si="26"/>
        <v>1</v>
      </c>
      <c r="Q894" s="5">
        <f t="shared" si="27"/>
        <v>0.01</v>
      </c>
      <c r="R894" s="5">
        <f>(P894*0.5+O894*0.3+Q894*0.2 + 9*(CHOOSE(MATCH(D894,{"No Toxic","Toxic"},0),0.01,1)))/2</f>
        <v>5.21</v>
      </c>
    </row>
    <row r="895" spans="1:18" x14ac:dyDescent="0.3">
      <c r="A895" t="s">
        <v>1144</v>
      </c>
      <c r="B895" t="s">
        <v>217</v>
      </c>
      <c r="C895" t="s">
        <v>13</v>
      </c>
      <c r="D895" t="s">
        <v>217</v>
      </c>
      <c r="E895" t="s">
        <v>40</v>
      </c>
      <c r="F895">
        <v>0.999</v>
      </c>
      <c r="G895" t="s">
        <v>22</v>
      </c>
      <c r="H895">
        <v>2</v>
      </c>
      <c r="I895" s="6">
        <v>0</v>
      </c>
      <c r="J895">
        <v>0.99850806593894958</v>
      </c>
      <c r="K895">
        <v>-2.4969999999999999</v>
      </c>
      <c r="N895">
        <f>(CHOOSE(MATCH(D895,{"No Toxic","Toxic"},0),0.01,1))*9</f>
        <v>9</v>
      </c>
      <c r="O895" s="3">
        <f>(CHOOSE(MATCH(E895,{"NEG","NEU","POS"},0),1,0.01,-1)*F895*G895 + 3)*1.5</f>
        <v>4.5</v>
      </c>
      <c r="P895" s="3">
        <f t="shared" si="26"/>
        <v>0.01</v>
      </c>
      <c r="Q895" s="5">
        <f t="shared" si="27"/>
        <v>0.01</v>
      </c>
      <c r="R895" s="5">
        <f>(P895*0.5+O895*0.3+Q895*0.2 + 9*(CHOOSE(MATCH(D895,{"No Toxic","Toxic"},0),0.01,1)))/2</f>
        <v>5.1784999999999997</v>
      </c>
    </row>
    <row r="896" spans="1:18" x14ac:dyDescent="0.3">
      <c r="A896" t="s">
        <v>1145</v>
      </c>
      <c r="B896" t="s">
        <v>217</v>
      </c>
      <c r="C896" t="s">
        <v>1031</v>
      </c>
      <c r="D896" t="s">
        <v>217</v>
      </c>
      <c r="E896" t="s">
        <v>40</v>
      </c>
      <c r="F896">
        <v>0.999</v>
      </c>
      <c r="G896" t="s">
        <v>29</v>
      </c>
      <c r="H896">
        <v>1</v>
      </c>
      <c r="I896" s="6">
        <v>5</v>
      </c>
      <c r="J896">
        <v>0.99912327527999878</v>
      </c>
      <c r="K896">
        <v>-1.3979999999999999</v>
      </c>
      <c r="N896">
        <f>(CHOOSE(MATCH(D896,{"No Toxic","Toxic"},0),0.01,1))*9</f>
        <v>9</v>
      </c>
      <c r="O896" s="3">
        <f>(CHOOSE(MATCH(E896,{"NEG","NEU","POS"},0),1,0.01,-1)*F896*G896 + 3)*1.5</f>
        <v>5.9984999999999999</v>
      </c>
      <c r="P896" s="3">
        <f t="shared" si="26"/>
        <v>1</v>
      </c>
      <c r="Q896" s="5">
        <f t="shared" si="27"/>
        <v>1.1111111111111112</v>
      </c>
      <c r="R896" s="5">
        <f>(P896*0.5+O896*0.3+Q896*0.2 + 9*(CHOOSE(MATCH(D896,{"No Toxic","Toxic"},0),0.01,1)))/2</f>
        <v>5.7608861111111107</v>
      </c>
    </row>
    <row r="897" spans="1:18" x14ac:dyDescent="0.3">
      <c r="A897" t="s">
        <v>1146</v>
      </c>
      <c r="B897" t="s">
        <v>217</v>
      </c>
      <c r="C897" t="s">
        <v>1147</v>
      </c>
      <c r="D897" t="s">
        <v>14</v>
      </c>
      <c r="E897" t="s">
        <v>15</v>
      </c>
      <c r="F897">
        <v>0.998</v>
      </c>
      <c r="G897" t="s">
        <v>29</v>
      </c>
      <c r="H897">
        <v>0</v>
      </c>
      <c r="I897" s="6">
        <v>2.7</v>
      </c>
      <c r="J897">
        <v>1.5</v>
      </c>
      <c r="K897">
        <v>1.85</v>
      </c>
      <c r="N897">
        <f>(CHOOSE(MATCH(D897,{"No Toxic","Toxic"},0),0.01,1))*9</f>
        <v>0.09</v>
      </c>
      <c r="O897" s="3">
        <f>(CHOOSE(MATCH(E897,{"NEG","NEU","POS"},0),1,0.01,-1)*F897*G897 + 3)*1.5</f>
        <v>4.5149699999999999</v>
      </c>
      <c r="P897" s="3">
        <f t="shared" si="26"/>
        <v>0.01</v>
      </c>
      <c r="Q897" s="5">
        <f>IF(I897*G897/4.5=0,0.01,I897*G897/4.5)</f>
        <v>0.60000000000000009</v>
      </c>
      <c r="R897" s="5">
        <f>(P897*0.5+O897*0.3+Q897*0.2 + 9*(CHOOSE(MATCH(D897,{"No Toxic","Toxic"},0),0.01,1)))/2</f>
        <v>0.78474549999999998</v>
      </c>
    </row>
    <row r="898" spans="1:18" x14ac:dyDescent="0.3">
      <c r="A898" t="s">
        <v>1148</v>
      </c>
      <c r="B898" t="s">
        <v>217</v>
      </c>
      <c r="C898" t="s">
        <v>900</v>
      </c>
      <c r="D898" t="s">
        <v>217</v>
      </c>
      <c r="E898" t="s">
        <v>40</v>
      </c>
      <c r="F898">
        <v>0.999</v>
      </c>
      <c r="G898" t="s">
        <v>18</v>
      </c>
      <c r="H898">
        <v>1</v>
      </c>
      <c r="I898" s="6">
        <v>1.25</v>
      </c>
      <c r="J898">
        <v>0.99899747967720032</v>
      </c>
      <c r="K898">
        <v>0.80200000000000005</v>
      </c>
      <c r="N898">
        <f>(CHOOSE(MATCH(D898,{"No Toxic","Toxic"},0),0.01,1))*9</f>
        <v>9</v>
      </c>
      <c r="O898" s="3">
        <f>(CHOOSE(MATCH(E898,{"NEG","NEU","POS"},0),1,0.01,-1)*F898*G898 + 3)*1.5</f>
        <v>8.9954999999999998</v>
      </c>
      <c r="P898" s="3">
        <f t="shared" si="26"/>
        <v>3</v>
      </c>
      <c r="Q898" s="5">
        <f t="shared" si="27"/>
        <v>0.83333333333333337</v>
      </c>
      <c r="R898" s="5">
        <f>(P898*0.5+O898*0.3+Q898*0.2 + 9*(CHOOSE(MATCH(D898,{"No Toxic","Toxic"},0),0.01,1)))/2</f>
        <v>6.6826583333333334</v>
      </c>
    </row>
    <row r="899" spans="1:18" x14ac:dyDescent="0.3">
      <c r="A899" t="s">
        <v>1149</v>
      </c>
      <c r="B899" t="s">
        <v>217</v>
      </c>
      <c r="C899" t="s">
        <v>659</v>
      </c>
      <c r="D899" t="s">
        <v>217</v>
      </c>
      <c r="E899" t="s">
        <v>40</v>
      </c>
      <c r="F899">
        <v>0.999</v>
      </c>
      <c r="G899" t="s">
        <v>29</v>
      </c>
      <c r="H899">
        <v>1</v>
      </c>
      <c r="I899" s="6">
        <v>1</v>
      </c>
      <c r="J899">
        <v>0.99914661049842834</v>
      </c>
      <c r="K899">
        <v>-1.3979999999999999</v>
      </c>
      <c r="N899">
        <f>(CHOOSE(MATCH(D899,{"No Toxic","Toxic"},0),0.01,1))*9</f>
        <v>9</v>
      </c>
      <c r="O899" s="3">
        <f>(CHOOSE(MATCH(E899,{"NEG","NEU","POS"},0),1,0.01,-1)*F899*G899 + 3)*1.5</f>
        <v>5.9984999999999999</v>
      </c>
      <c r="P899" s="3">
        <f t="shared" ref="P899:P962" si="28">IF(G899*H899=0,0.01,G899*H899)</f>
        <v>1</v>
      </c>
      <c r="Q899" s="5">
        <f t="shared" ref="Q899:Q962" si="29">IF(I899*G899/4.5=0,0.01,I899*G899/4.5)</f>
        <v>0.22222222222222221</v>
      </c>
      <c r="R899" s="5">
        <f>(P899*0.5+O899*0.3+Q899*0.2 + 9*(CHOOSE(MATCH(D899,{"No Toxic","Toxic"},0),0.01,1)))/2</f>
        <v>5.6719972222222221</v>
      </c>
    </row>
    <row r="900" spans="1:18" x14ac:dyDescent="0.3">
      <c r="A900" t="s">
        <v>1150</v>
      </c>
      <c r="B900" t="s">
        <v>217</v>
      </c>
      <c r="C900" t="s">
        <v>1151</v>
      </c>
      <c r="D900" t="s">
        <v>217</v>
      </c>
      <c r="E900" t="s">
        <v>40</v>
      </c>
      <c r="F900">
        <v>0.998</v>
      </c>
      <c r="G900" t="s">
        <v>29</v>
      </c>
      <c r="H900">
        <v>2</v>
      </c>
      <c r="I900" s="6">
        <v>2.083333333333333</v>
      </c>
      <c r="J900">
        <v>0.99729660153388977</v>
      </c>
      <c r="K900">
        <v>-0.29499999999999998</v>
      </c>
      <c r="N900">
        <f>(CHOOSE(MATCH(D900,{"No Toxic","Toxic"},0),0.01,1))*9</f>
        <v>9</v>
      </c>
      <c r="O900" s="3">
        <f>(CHOOSE(MATCH(E900,{"NEG","NEU","POS"},0),1,0.01,-1)*F900*G900 + 3)*1.5</f>
        <v>5.9969999999999999</v>
      </c>
      <c r="P900" s="3">
        <f t="shared" si="28"/>
        <v>2</v>
      </c>
      <c r="Q900" s="5">
        <f t="shared" si="29"/>
        <v>0.46296296296296291</v>
      </c>
      <c r="R900" s="5">
        <f>(P900*0.5+O900*0.3+Q900*0.2 + 9*(CHOOSE(MATCH(D900,{"No Toxic","Toxic"},0),0.01,1)))/2</f>
        <v>5.9458462962962964</v>
      </c>
    </row>
    <row r="901" spans="1:18" x14ac:dyDescent="0.3">
      <c r="A901" t="s">
        <v>1152</v>
      </c>
      <c r="B901" t="s">
        <v>217</v>
      </c>
      <c r="C901" t="s">
        <v>706</v>
      </c>
      <c r="D901" t="s">
        <v>217</v>
      </c>
      <c r="E901" t="s">
        <v>15</v>
      </c>
      <c r="F901">
        <v>0.96399999999999997</v>
      </c>
      <c r="G901" t="s">
        <v>29</v>
      </c>
      <c r="H901">
        <v>2</v>
      </c>
      <c r="I901" s="6">
        <v>2.5</v>
      </c>
      <c r="J901">
        <v>-0.5</v>
      </c>
      <c r="K901">
        <v>2.7</v>
      </c>
      <c r="N901">
        <f>(CHOOSE(MATCH(D901,{"No Toxic","Toxic"},0),0.01,1))*9</f>
        <v>9</v>
      </c>
      <c r="O901" s="3">
        <f>(CHOOSE(MATCH(E901,{"NEG","NEU","POS"},0),1,0.01,-1)*F901*G901 + 3)*1.5</f>
        <v>4.5144599999999997</v>
      </c>
      <c r="P901" s="3">
        <f t="shared" si="28"/>
        <v>2</v>
      </c>
      <c r="Q901" s="5">
        <f t="shared" si="29"/>
        <v>0.55555555555555558</v>
      </c>
      <c r="R901" s="5">
        <f>(P901*0.5+O901*0.3+Q901*0.2 + 9*(CHOOSE(MATCH(D901,{"No Toxic","Toxic"},0),0.01,1)))/2</f>
        <v>5.7327245555555555</v>
      </c>
    </row>
    <row r="902" spans="1:18" x14ac:dyDescent="0.3">
      <c r="A902" t="s">
        <v>1153</v>
      </c>
      <c r="B902" t="s">
        <v>217</v>
      </c>
      <c r="C902" t="s">
        <v>1154</v>
      </c>
      <c r="D902" t="s">
        <v>217</v>
      </c>
      <c r="E902" t="s">
        <v>21</v>
      </c>
      <c r="F902">
        <v>0.88600000000000001</v>
      </c>
      <c r="G902" t="s">
        <v>29</v>
      </c>
      <c r="H902">
        <v>2</v>
      </c>
      <c r="I902" s="6">
        <v>8.5</v>
      </c>
      <c r="J902">
        <v>-1.829485088586807</v>
      </c>
      <c r="K902">
        <v>5.359</v>
      </c>
      <c r="N902">
        <f>(CHOOSE(MATCH(D902,{"No Toxic","Toxic"},0),0.01,1))*9</f>
        <v>9</v>
      </c>
      <c r="O902" s="3">
        <f>(CHOOSE(MATCH(E902,{"NEG","NEU","POS"},0),1,0.01,-1)*F902*G902 + 3)*1.5</f>
        <v>3.1709999999999998</v>
      </c>
      <c r="P902" s="3">
        <f t="shared" si="28"/>
        <v>2</v>
      </c>
      <c r="Q902" s="5">
        <f t="shared" si="29"/>
        <v>1.8888888888888888</v>
      </c>
      <c r="R902" s="5">
        <f>(P902*0.5+O902*0.3+Q902*0.2 + 9*(CHOOSE(MATCH(D902,{"No Toxic","Toxic"},0),0.01,1)))/2</f>
        <v>5.664538888888889</v>
      </c>
    </row>
    <row r="903" spans="1:18" x14ac:dyDescent="0.3">
      <c r="A903" t="s">
        <v>1155</v>
      </c>
      <c r="B903" t="s">
        <v>217</v>
      </c>
      <c r="C903" t="s">
        <v>1009</v>
      </c>
      <c r="D903" t="s">
        <v>217</v>
      </c>
      <c r="E903" t="s">
        <v>40</v>
      </c>
      <c r="F903">
        <v>0.999</v>
      </c>
      <c r="G903" t="s">
        <v>22</v>
      </c>
      <c r="H903">
        <v>3</v>
      </c>
      <c r="I903" s="6">
        <v>0.7142857142857143</v>
      </c>
      <c r="J903">
        <v>0.99801123142242432</v>
      </c>
      <c r="K903">
        <v>-2.496</v>
      </c>
      <c r="N903">
        <f>(CHOOSE(MATCH(D903,{"No Toxic","Toxic"},0),0.01,1))*9</f>
        <v>9</v>
      </c>
      <c r="O903" s="3">
        <f>(CHOOSE(MATCH(E903,{"NEG","NEU","POS"},0),1,0.01,-1)*F903*G903 + 3)*1.5</f>
        <v>4.5</v>
      </c>
      <c r="P903" s="3">
        <f t="shared" si="28"/>
        <v>0.01</v>
      </c>
      <c r="Q903" s="5">
        <f t="shared" si="29"/>
        <v>0.01</v>
      </c>
      <c r="R903" s="5">
        <f>(P903*0.5+O903*0.3+Q903*0.2 + 9*(CHOOSE(MATCH(D903,{"No Toxic","Toxic"},0),0.01,1)))/2</f>
        <v>5.1784999999999997</v>
      </c>
    </row>
    <row r="904" spans="1:18" x14ac:dyDescent="0.3">
      <c r="A904" t="s">
        <v>1156</v>
      </c>
      <c r="B904" t="s">
        <v>217</v>
      </c>
      <c r="C904" t="s">
        <v>1157</v>
      </c>
      <c r="D904" t="s">
        <v>217</v>
      </c>
      <c r="E904" t="s">
        <v>40</v>
      </c>
      <c r="F904">
        <v>0.999</v>
      </c>
      <c r="G904" t="s">
        <v>29</v>
      </c>
      <c r="H904">
        <v>2</v>
      </c>
      <c r="I904" s="6">
        <v>1</v>
      </c>
      <c r="J904">
        <v>0.99885952472686768</v>
      </c>
      <c r="K904">
        <v>-0.29799999999999999</v>
      </c>
      <c r="N904">
        <f>(CHOOSE(MATCH(D904,{"No Toxic","Toxic"},0),0.01,1))*9</f>
        <v>9</v>
      </c>
      <c r="O904" s="3">
        <f>(CHOOSE(MATCH(E904,{"NEG","NEU","POS"},0),1,0.01,-1)*F904*G904 + 3)*1.5</f>
        <v>5.9984999999999999</v>
      </c>
      <c r="P904" s="3">
        <f t="shared" si="28"/>
        <v>2</v>
      </c>
      <c r="Q904" s="5">
        <f t="shared" si="29"/>
        <v>0.22222222222222221</v>
      </c>
      <c r="R904" s="5">
        <f>(P904*0.5+O904*0.3+Q904*0.2 + 9*(CHOOSE(MATCH(D904,{"No Toxic","Toxic"},0),0.01,1)))/2</f>
        <v>5.9219972222222221</v>
      </c>
    </row>
    <row r="905" spans="1:18" x14ac:dyDescent="0.3">
      <c r="A905" t="s">
        <v>1158</v>
      </c>
      <c r="B905" t="s">
        <v>217</v>
      </c>
      <c r="C905" t="s">
        <v>1159</v>
      </c>
      <c r="D905" t="s">
        <v>217</v>
      </c>
      <c r="E905" t="s">
        <v>40</v>
      </c>
      <c r="F905">
        <v>0.998</v>
      </c>
      <c r="G905" t="s">
        <v>16</v>
      </c>
      <c r="H905">
        <v>1</v>
      </c>
      <c r="I905" s="6">
        <v>3.6</v>
      </c>
      <c r="J905">
        <v>0.99668514728546143</v>
      </c>
      <c r="K905">
        <v>-0.29299999999999998</v>
      </c>
      <c r="N905">
        <f>(CHOOSE(MATCH(D905,{"No Toxic","Toxic"},0),0.01,1))*9</f>
        <v>9</v>
      </c>
      <c r="O905" s="3">
        <f>(CHOOSE(MATCH(E905,{"NEG","NEU","POS"},0),1,0.01,-1)*F905*G905 + 3)*1.5</f>
        <v>7.4940000000000007</v>
      </c>
      <c r="P905" s="3">
        <f t="shared" si="28"/>
        <v>2</v>
      </c>
      <c r="Q905" s="5">
        <f t="shared" si="29"/>
        <v>1.6</v>
      </c>
      <c r="R905" s="5">
        <f>(P905*0.5+O905*0.3+Q905*0.2 + 9*(CHOOSE(MATCH(D905,{"No Toxic","Toxic"},0),0.01,1)))/2</f>
        <v>6.2841000000000005</v>
      </c>
    </row>
    <row r="906" spans="1:18" x14ac:dyDescent="0.3">
      <c r="A906" t="s">
        <v>1160</v>
      </c>
      <c r="B906" t="s">
        <v>217</v>
      </c>
      <c r="C906" t="s">
        <v>659</v>
      </c>
      <c r="D906" t="s">
        <v>217</v>
      </c>
      <c r="E906" t="s">
        <v>40</v>
      </c>
      <c r="F906">
        <v>0.999</v>
      </c>
      <c r="G906" t="s">
        <v>18</v>
      </c>
      <c r="H906">
        <v>2</v>
      </c>
      <c r="I906" s="6">
        <v>1</v>
      </c>
      <c r="J906">
        <v>0.99820595979690552</v>
      </c>
      <c r="K906">
        <v>4.1040000000000001</v>
      </c>
      <c r="N906">
        <f>(CHOOSE(MATCH(D906,{"No Toxic","Toxic"},0),0.01,1))*9</f>
        <v>9</v>
      </c>
      <c r="O906" s="3">
        <f>(CHOOSE(MATCH(E906,{"NEG","NEU","POS"},0),1,0.01,-1)*F906*G906 + 3)*1.5</f>
        <v>8.9954999999999998</v>
      </c>
      <c r="P906" s="3">
        <f t="shared" si="28"/>
        <v>6</v>
      </c>
      <c r="Q906" s="5">
        <f t="shared" si="29"/>
        <v>0.66666666666666663</v>
      </c>
      <c r="R906" s="5">
        <f>(P906*0.5+O906*0.3+Q906*0.2 + 9*(CHOOSE(MATCH(D906,{"No Toxic","Toxic"},0),0.01,1)))/2</f>
        <v>7.4159916666666668</v>
      </c>
    </row>
    <row r="907" spans="1:18" x14ac:dyDescent="0.3">
      <c r="A907" t="s">
        <v>1161</v>
      </c>
      <c r="B907" t="s">
        <v>217</v>
      </c>
      <c r="C907" t="s">
        <v>1162</v>
      </c>
      <c r="D907" t="s">
        <v>217</v>
      </c>
      <c r="E907" t="s">
        <v>21</v>
      </c>
      <c r="F907">
        <v>0.876</v>
      </c>
      <c r="G907" t="s">
        <v>29</v>
      </c>
      <c r="H907">
        <v>2</v>
      </c>
      <c r="I907" s="6">
        <v>2</v>
      </c>
      <c r="J907">
        <v>-1.814552783966064</v>
      </c>
      <c r="K907">
        <v>5.3289999999999997</v>
      </c>
      <c r="N907">
        <f>(CHOOSE(MATCH(D907,{"No Toxic","Toxic"},0),0.01,1))*9</f>
        <v>9</v>
      </c>
      <c r="O907" s="3">
        <f>(CHOOSE(MATCH(E907,{"NEG","NEU","POS"},0),1,0.01,-1)*F907*G907 + 3)*1.5</f>
        <v>3.1859999999999999</v>
      </c>
      <c r="P907" s="3">
        <f t="shared" si="28"/>
        <v>2</v>
      </c>
      <c r="Q907" s="5">
        <f t="shared" si="29"/>
        <v>0.44444444444444442</v>
      </c>
      <c r="R907" s="5">
        <f>(P907*0.5+O907*0.3+Q907*0.2 + 9*(CHOOSE(MATCH(D907,{"No Toxic","Toxic"},0),0.01,1)))/2</f>
        <v>5.5223444444444443</v>
      </c>
    </row>
    <row r="908" spans="1:18" x14ac:dyDescent="0.3">
      <c r="A908" t="s">
        <v>1163</v>
      </c>
      <c r="B908" t="s">
        <v>217</v>
      </c>
      <c r="C908" t="s">
        <v>1164</v>
      </c>
      <c r="D908" t="s">
        <v>217</v>
      </c>
      <c r="E908" t="s">
        <v>40</v>
      </c>
      <c r="F908">
        <v>0.999</v>
      </c>
      <c r="G908" t="s">
        <v>29</v>
      </c>
      <c r="H908">
        <v>2</v>
      </c>
      <c r="I908" s="6">
        <v>3.75</v>
      </c>
      <c r="J908">
        <v>0.99876001477241516</v>
      </c>
      <c r="K908">
        <v>-0.29799999999999999</v>
      </c>
      <c r="N908">
        <f>(CHOOSE(MATCH(D908,{"No Toxic","Toxic"},0),0.01,1))*9</f>
        <v>9</v>
      </c>
      <c r="O908" s="3">
        <f>(CHOOSE(MATCH(E908,{"NEG","NEU","POS"},0),1,0.01,-1)*F908*G908 + 3)*1.5</f>
        <v>5.9984999999999999</v>
      </c>
      <c r="P908" s="3">
        <f t="shared" si="28"/>
        <v>2</v>
      </c>
      <c r="Q908" s="5">
        <f t="shared" si="29"/>
        <v>0.83333333333333337</v>
      </c>
      <c r="R908" s="5">
        <f>(P908*0.5+O908*0.3+Q908*0.2 + 9*(CHOOSE(MATCH(D908,{"No Toxic","Toxic"},0),0.01,1)))/2</f>
        <v>5.983108333333333</v>
      </c>
    </row>
    <row r="909" spans="1:18" x14ac:dyDescent="0.3">
      <c r="A909" t="s">
        <v>1165</v>
      </c>
      <c r="B909" t="s">
        <v>217</v>
      </c>
      <c r="C909" t="s">
        <v>718</v>
      </c>
      <c r="D909" t="s">
        <v>217</v>
      </c>
      <c r="E909" t="s">
        <v>40</v>
      </c>
      <c r="F909">
        <v>0.999</v>
      </c>
      <c r="G909" t="s">
        <v>29</v>
      </c>
      <c r="H909">
        <v>1</v>
      </c>
      <c r="I909" s="6">
        <v>1.25</v>
      </c>
      <c r="J909">
        <v>0.99897217750549316</v>
      </c>
      <c r="K909">
        <v>-1.3979999999999999</v>
      </c>
      <c r="N909">
        <f>(CHOOSE(MATCH(D909,{"No Toxic","Toxic"},0),0.01,1))*9</f>
        <v>9</v>
      </c>
      <c r="O909" s="3">
        <f>(CHOOSE(MATCH(E909,{"NEG","NEU","POS"},0),1,0.01,-1)*F909*G909 + 3)*1.5</f>
        <v>5.9984999999999999</v>
      </c>
      <c r="P909" s="3">
        <f t="shared" si="28"/>
        <v>1</v>
      </c>
      <c r="Q909" s="5">
        <f t="shared" si="29"/>
        <v>0.27777777777777779</v>
      </c>
      <c r="R909" s="5">
        <f>(P909*0.5+O909*0.3+Q909*0.2 + 9*(CHOOSE(MATCH(D909,{"No Toxic","Toxic"},0),0.01,1)))/2</f>
        <v>5.6775527777777777</v>
      </c>
    </row>
    <row r="910" spans="1:18" x14ac:dyDescent="0.3">
      <c r="A910" t="s">
        <v>1166</v>
      </c>
      <c r="B910" t="s">
        <v>217</v>
      </c>
      <c r="C910" t="s">
        <v>1167</v>
      </c>
      <c r="D910" t="s">
        <v>217</v>
      </c>
      <c r="E910" t="s">
        <v>40</v>
      </c>
      <c r="F910">
        <v>0.998</v>
      </c>
      <c r="G910" t="s">
        <v>29</v>
      </c>
      <c r="H910">
        <v>2</v>
      </c>
      <c r="I910" s="6">
        <v>1.35</v>
      </c>
      <c r="J910">
        <v>0.99721729755401611</v>
      </c>
      <c r="K910">
        <v>-0.29399999999999998</v>
      </c>
      <c r="N910">
        <f>(CHOOSE(MATCH(D910,{"No Toxic","Toxic"},0),0.01,1))*9</f>
        <v>9</v>
      </c>
      <c r="O910" s="3">
        <f>(CHOOSE(MATCH(E910,{"NEG","NEU","POS"},0),1,0.01,-1)*F910*G910 + 3)*1.5</f>
        <v>5.9969999999999999</v>
      </c>
      <c r="P910" s="3">
        <f t="shared" si="28"/>
        <v>2</v>
      </c>
      <c r="Q910" s="5">
        <f t="shared" si="29"/>
        <v>0.30000000000000004</v>
      </c>
      <c r="R910" s="5">
        <f>(P910*0.5+O910*0.3+Q910*0.2 + 9*(CHOOSE(MATCH(D910,{"No Toxic","Toxic"},0),0.01,1)))/2</f>
        <v>5.9295499999999999</v>
      </c>
    </row>
    <row r="911" spans="1:18" x14ac:dyDescent="0.3">
      <c r="A911" t="s">
        <v>1168</v>
      </c>
      <c r="B911" t="s">
        <v>217</v>
      </c>
      <c r="C911" t="s">
        <v>13</v>
      </c>
      <c r="D911" t="s">
        <v>217</v>
      </c>
      <c r="E911" t="s">
        <v>40</v>
      </c>
      <c r="F911">
        <v>0.999</v>
      </c>
      <c r="G911" t="s">
        <v>29</v>
      </c>
      <c r="H911">
        <v>1</v>
      </c>
      <c r="I911" s="6">
        <v>0</v>
      </c>
      <c r="J911">
        <v>0.99866917729377747</v>
      </c>
      <c r="K911">
        <v>-1.397</v>
      </c>
      <c r="N911">
        <f>(CHOOSE(MATCH(D911,{"No Toxic","Toxic"},0),0.01,1))*9</f>
        <v>9</v>
      </c>
      <c r="O911" s="3">
        <f>(CHOOSE(MATCH(E911,{"NEG","NEU","POS"},0),1,0.01,-1)*F911*G911 + 3)*1.5</f>
        <v>5.9984999999999999</v>
      </c>
      <c r="P911" s="3">
        <f t="shared" si="28"/>
        <v>1</v>
      </c>
      <c r="Q911" s="5">
        <f t="shared" si="29"/>
        <v>0.01</v>
      </c>
      <c r="R911" s="5">
        <f>(P911*0.5+O911*0.3+Q911*0.2 + 9*(CHOOSE(MATCH(D911,{"No Toxic","Toxic"},0),0.01,1)))/2</f>
        <v>5.6507749999999994</v>
      </c>
    </row>
    <row r="912" spans="1:18" x14ac:dyDescent="0.3">
      <c r="A912" t="s">
        <v>1169</v>
      </c>
      <c r="B912" t="s">
        <v>217</v>
      </c>
      <c r="C912" t="s">
        <v>1170</v>
      </c>
      <c r="D912" t="s">
        <v>217</v>
      </c>
      <c r="E912" t="s">
        <v>40</v>
      </c>
      <c r="F912">
        <v>0.999</v>
      </c>
      <c r="G912" t="s">
        <v>29</v>
      </c>
      <c r="H912">
        <v>2</v>
      </c>
      <c r="I912" s="6">
        <v>1.35</v>
      </c>
      <c r="J912">
        <v>0.99801596999168396</v>
      </c>
      <c r="K912">
        <v>-0.29599999999999999</v>
      </c>
      <c r="N912">
        <f>(CHOOSE(MATCH(D912,{"No Toxic","Toxic"},0),0.01,1))*9</f>
        <v>9</v>
      </c>
      <c r="O912" s="3">
        <f>(CHOOSE(MATCH(E912,{"NEG","NEU","POS"},0),1,0.01,-1)*F912*G912 + 3)*1.5</f>
        <v>5.9984999999999999</v>
      </c>
      <c r="P912" s="3">
        <f t="shared" si="28"/>
        <v>2</v>
      </c>
      <c r="Q912" s="5">
        <f t="shared" si="29"/>
        <v>0.30000000000000004</v>
      </c>
      <c r="R912" s="5">
        <f>(P912*0.5+O912*0.3+Q912*0.2 + 9*(CHOOSE(MATCH(D912,{"No Toxic","Toxic"},0),0.01,1)))/2</f>
        <v>5.9297750000000002</v>
      </c>
    </row>
    <row r="913" spans="1:18" x14ac:dyDescent="0.3">
      <c r="A913" t="s">
        <v>1171</v>
      </c>
      <c r="B913" t="s">
        <v>217</v>
      </c>
      <c r="C913" t="s">
        <v>727</v>
      </c>
      <c r="D913" t="s">
        <v>217</v>
      </c>
      <c r="E913" t="s">
        <v>40</v>
      </c>
      <c r="F913">
        <v>0.998</v>
      </c>
      <c r="G913" t="s">
        <v>29</v>
      </c>
      <c r="H913">
        <v>2</v>
      </c>
      <c r="I913" s="6">
        <v>2.5</v>
      </c>
      <c r="J913">
        <v>0.9970778226852417</v>
      </c>
      <c r="K913">
        <v>-0.29399999999999998</v>
      </c>
      <c r="N913">
        <f>(CHOOSE(MATCH(D913,{"No Toxic","Toxic"},0),0.01,1))*9</f>
        <v>9</v>
      </c>
      <c r="O913" s="3">
        <f>(CHOOSE(MATCH(E913,{"NEG","NEU","POS"},0),1,0.01,-1)*F913*G913 + 3)*1.5</f>
        <v>5.9969999999999999</v>
      </c>
      <c r="P913" s="3">
        <f t="shared" si="28"/>
        <v>2</v>
      </c>
      <c r="Q913" s="5">
        <f t="shared" si="29"/>
        <v>0.55555555555555558</v>
      </c>
      <c r="R913" s="5">
        <f>(P913*0.5+O913*0.3+Q913*0.2 + 9*(CHOOSE(MATCH(D913,{"No Toxic","Toxic"},0),0.01,1)))/2</f>
        <v>5.9551055555555559</v>
      </c>
    </row>
    <row r="914" spans="1:18" x14ac:dyDescent="0.3">
      <c r="A914" t="s">
        <v>1172</v>
      </c>
      <c r="B914" t="s">
        <v>217</v>
      </c>
      <c r="C914" t="s">
        <v>1173</v>
      </c>
      <c r="D914" t="s">
        <v>217</v>
      </c>
      <c r="E914" t="s">
        <v>40</v>
      </c>
      <c r="F914">
        <v>0.999</v>
      </c>
      <c r="G914" t="s">
        <v>16</v>
      </c>
      <c r="H914">
        <v>2</v>
      </c>
      <c r="I914" s="6">
        <v>1.1000000000000001</v>
      </c>
      <c r="J914">
        <v>0.99886149168014526</v>
      </c>
      <c r="K914">
        <v>1.9019999999999999</v>
      </c>
      <c r="N914">
        <f>(CHOOSE(MATCH(D914,{"No Toxic","Toxic"},0),0.01,1))*9</f>
        <v>9</v>
      </c>
      <c r="O914" s="3">
        <f>(CHOOSE(MATCH(E914,{"NEG","NEU","POS"},0),1,0.01,-1)*F914*G914 + 3)*1.5</f>
        <v>7.4969999999999999</v>
      </c>
      <c r="P914" s="3">
        <f t="shared" si="28"/>
        <v>4</v>
      </c>
      <c r="Q914" s="5">
        <f t="shared" si="29"/>
        <v>0.48888888888888893</v>
      </c>
      <c r="R914" s="5">
        <f>(P914*0.5+O914*0.3+Q914*0.2 + 9*(CHOOSE(MATCH(D914,{"No Toxic","Toxic"},0),0.01,1)))/2</f>
        <v>6.6734388888888887</v>
      </c>
    </row>
    <row r="915" spans="1:18" x14ac:dyDescent="0.3">
      <c r="A915" t="s">
        <v>1174</v>
      </c>
      <c r="B915" t="s">
        <v>217</v>
      </c>
      <c r="C915" t="s">
        <v>950</v>
      </c>
      <c r="D915" t="s">
        <v>217</v>
      </c>
      <c r="E915" t="s">
        <v>40</v>
      </c>
      <c r="F915">
        <v>0.999</v>
      </c>
      <c r="G915" t="s">
        <v>18</v>
      </c>
      <c r="H915">
        <v>2</v>
      </c>
      <c r="I915" s="6">
        <v>1</v>
      </c>
      <c r="J915">
        <v>0.99879434704780579</v>
      </c>
      <c r="K915">
        <v>4.1020000000000003</v>
      </c>
      <c r="N915">
        <f>(CHOOSE(MATCH(D915,{"No Toxic","Toxic"},0),0.01,1))*9</f>
        <v>9</v>
      </c>
      <c r="O915" s="3">
        <f>(CHOOSE(MATCH(E915,{"NEG","NEU","POS"},0),1,0.01,-1)*F915*G915 + 3)*1.5</f>
        <v>8.9954999999999998</v>
      </c>
      <c r="P915" s="3">
        <f t="shared" si="28"/>
        <v>6</v>
      </c>
      <c r="Q915" s="5">
        <f t="shared" si="29"/>
        <v>0.66666666666666663</v>
      </c>
      <c r="R915" s="5">
        <f>(P915*0.5+O915*0.3+Q915*0.2 + 9*(CHOOSE(MATCH(D915,{"No Toxic","Toxic"},0),0.01,1)))/2</f>
        <v>7.4159916666666668</v>
      </c>
    </row>
    <row r="916" spans="1:18" x14ac:dyDescent="0.3">
      <c r="A916" t="s">
        <v>1175</v>
      </c>
      <c r="B916" t="s">
        <v>217</v>
      </c>
      <c r="C916" t="s">
        <v>1176</v>
      </c>
      <c r="D916" t="s">
        <v>217</v>
      </c>
      <c r="E916" t="s">
        <v>40</v>
      </c>
      <c r="F916">
        <v>0.997</v>
      </c>
      <c r="G916" t="s">
        <v>18</v>
      </c>
      <c r="H916">
        <v>2</v>
      </c>
      <c r="I916" s="6">
        <v>2.5</v>
      </c>
      <c r="J916">
        <v>0.99557068943977356</v>
      </c>
      <c r="K916">
        <v>4.109</v>
      </c>
      <c r="N916">
        <f>(CHOOSE(MATCH(D916,{"No Toxic","Toxic"},0),0.01,1))*9</f>
        <v>9</v>
      </c>
      <c r="O916" s="3">
        <f>(CHOOSE(MATCH(E916,{"NEG","NEU","POS"},0),1,0.01,-1)*F916*G916 + 3)*1.5</f>
        <v>8.9864999999999995</v>
      </c>
      <c r="P916" s="3">
        <f t="shared" si="28"/>
        <v>6</v>
      </c>
      <c r="Q916" s="5">
        <f t="shared" si="29"/>
        <v>1.6666666666666667</v>
      </c>
      <c r="R916" s="5">
        <f>(P916*0.5+O916*0.3+Q916*0.2 + 9*(CHOOSE(MATCH(D916,{"No Toxic","Toxic"},0),0.01,1)))/2</f>
        <v>7.514641666666666</v>
      </c>
    </row>
    <row r="917" spans="1:18" x14ac:dyDescent="0.3">
      <c r="A917" t="s">
        <v>1177</v>
      </c>
      <c r="B917" t="s">
        <v>217</v>
      </c>
      <c r="C917" t="s">
        <v>216</v>
      </c>
      <c r="D917" t="s">
        <v>217</v>
      </c>
      <c r="E917" t="s">
        <v>40</v>
      </c>
      <c r="F917">
        <v>0.871</v>
      </c>
      <c r="G917" t="s">
        <v>18</v>
      </c>
      <c r="H917">
        <v>2</v>
      </c>
      <c r="I917" s="6">
        <v>2.5</v>
      </c>
      <c r="J917">
        <v>0.80693629384040833</v>
      </c>
      <c r="K917">
        <v>4.4859999999999998</v>
      </c>
      <c r="N917">
        <f>(CHOOSE(MATCH(D917,{"No Toxic","Toxic"},0),0.01,1))*9</f>
        <v>9</v>
      </c>
      <c r="O917" s="3">
        <f>(CHOOSE(MATCH(E917,{"NEG","NEU","POS"},0),1,0.01,-1)*F917*G917 + 3)*1.5</f>
        <v>8.4194999999999993</v>
      </c>
      <c r="P917" s="3">
        <f t="shared" si="28"/>
        <v>6</v>
      </c>
      <c r="Q917" s="5">
        <f t="shared" si="29"/>
        <v>1.6666666666666667</v>
      </c>
      <c r="R917" s="5">
        <f>(P917*0.5+O917*0.3+Q917*0.2 + 9*(CHOOSE(MATCH(D917,{"No Toxic","Toxic"},0),0.01,1)))/2</f>
        <v>7.429591666666667</v>
      </c>
    </row>
    <row r="918" spans="1:18" x14ac:dyDescent="0.3">
      <c r="A918" t="s">
        <v>1178</v>
      </c>
      <c r="B918" t="s">
        <v>217</v>
      </c>
      <c r="C918" t="s">
        <v>718</v>
      </c>
      <c r="D918" t="s">
        <v>217</v>
      </c>
      <c r="E918" t="s">
        <v>40</v>
      </c>
      <c r="F918">
        <v>0.999</v>
      </c>
      <c r="G918" t="s">
        <v>29</v>
      </c>
      <c r="H918">
        <v>1</v>
      </c>
      <c r="I918" s="6">
        <v>1.25</v>
      </c>
      <c r="J918">
        <v>0.99900767207145691</v>
      </c>
      <c r="K918">
        <v>-1.3979999999999999</v>
      </c>
      <c r="N918">
        <f>(CHOOSE(MATCH(D918,{"No Toxic","Toxic"},0),0.01,1))*9</f>
        <v>9</v>
      </c>
      <c r="O918" s="3">
        <f>(CHOOSE(MATCH(E918,{"NEG","NEU","POS"},0),1,0.01,-1)*F918*G918 + 3)*1.5</f>
        <v>5.9984999999999999</v>
      </c>
      <c r="P918" s="3">
        <f t="shared" si="28"/>
        <v>1</v>
      </c>
      <c r="Q918" s="5">
        <f t="shared" si="29"/>
        <v>0.27777777777777779</v>
      </c>
      <c r="R918" s="5">
        <f>(P918*0.5+O918*0.3+Q918*0.2 + 9*(CHOOSE(MATCH(D918,{"No Toxic","Toxic"},0),0.01,1)))/2</f>
        <v>5.6775527777777777</v>
      </c>
    </row>
    <row r="919" spans="1:18" x14ac:dyDescent="0.3">
      <c r="A919" t="s">
        <v>1179</v>
      </c>
      <c r="B919" t="s">
        <v>217</v>
      </c>
      <c r="C919" t="s">
        <v>1180</v>
      </c>
      <c r="D919" t="s">
        <v>217</v>
      </c>
      <c r="E919" t="s">
        <v>40</v>
      </c>
      <c r="F919">
        <v>0.999</v>
      </c>
      <c r="G919" t="s">
        <v>29</v>
      </c>
      <c r="H919">
        <v>2</v>
      </c>
      <c r="I919" s="6">
        <v>2.5</v>
      </c>
      <c r="J919">
        <v>0.99879810214042664</v>
      </c>
      <c r="K919">
        <v>-0.29799999999999999</v>
      </c>
      <c r="N919">
        <f>(CHOOSE(MATCH(D919,{"No Toxic","Toxic"},0),0.01,1))*9</f>
        <v>9</v>
      </c>
      <c r="O919" s="3">
        <f>(CHOOSE(MATCH(E919,{"NEG","NEU","POS"},0),1,0.01,-1)*F919*G919 + 3)*1.5</f>
        <v>5.9984999999999999</v>
      </c>
      <c r="P919" s="3">
        <f t="shared" si="28"/>
        <v>2</v>
      </c>
      <c r="Q919" s="5">
        <f t="shared" si="29"/>
        <v>0.55555555555555558</v>
      </c>
      <c r="R919" s="5">
        <f>(P919*0.5+O919*0.3+Q919*0.2 + 9*(CHOOSE(MATCH(D919,{"No Toxic","Toxic"},0),0.01,1)))/2</f>
        <v>5.9553305555555553</v>
      </c>
    </row>
    <row r="920" spans="1:18" x14ac:dyDescent="0.3">
      <c r="A920" t="s">
        <v>1181</v>
      </c>
      <c r="B920" t="s">
        <v>217</v>
      </c>
      <c r="C920" t="s">
        <v>430</v>
      </c>
      <c r="D920" t="s">
        <v>217</v>
      </c>
      <c r="E920" t="s">
        <v>40</v>
      </c>
      <c r="F920">
        <v>0.999</v>
      </c>
      <c r="G920" t="s">
        <v>18</v>
      </c>
      <c r="H920">
        <v>1</v>
      </c>
      <c r="I920" s="6">
        <v>5</v>
      </c>
      <c r="J920">
        <v>0.99835938215255737</v>
      </c>
      <c r="K920">
        <v>0.80300000000000005</v>
      </c>
      <c r="N920">
        <f>(CHOOSE(MATCH(D920,{"No Toxic","Toxic"},0),0.01,1))*9</f>
        <v>9</v>
      </c>
      <c r="O920" s="3">
        <f>(CHOOSE(MATCH(E920,{"NEG","NEU","POS"},0),1,0.01,-1)*F920*G920 + 3)*1.5</f>
        <v>8.9954999999999998</v>
      </c>
      <c r="P920" s="3">
        <f t="shared" si="28"/>
        <v>3</v>
      </c>
      <c r="Q920" s="5">
        <f t="shared" si="29"/>
        <v>3.3333333333333335</v>
      </c>
      <c r="R920" s="5">
        <f>(P920*0.5+O920*0.3+Q920*0.2 + 9*(CHOOSE(MATCH(D920,{"No Toxic","Toxic"},0),0.01,1)))/2</f>
        <v>6.9326583333333334</v>
      </c>
    </row>
    <row r="921" spans="1:18" x14ac:dyDescent="0.3">
      <c r="A921" t="s">
        <v>1182</v>
      </c>
      <c r="B921" t="s">
        <v>217</v>
      </c>
      <c r="C921" t="s">
        <v>13</v>
      </c>
      <c r="D921" t="s">
        <v>217</v>
      </c>
      <c r="E921" t="s">
        <v>40</v>
      </c>
      <c r="F921">
        <v>0.92200000000000004</v>
      </c>
      <c r="G921" t="s">
        <v>29</v>
      </c>
      <c r="H921">
        <v>0</v>
      </c>
      <c r="I921" s="6">
        <v>0</v>
      </c>
      <c r="J921">
        <v>0.8822522759437561</v>
      </c>
      <c r="K921">
        <v>-2.2650000000000001</v>
      </c>
      <c r="N921">
        <f>(CHOOSE(MATCH(D921,{"No Toxic","Toxic"},0),0.01,1))*9</f>
        <v>9</v>
      </c>
      <c r="O921" s="3">
        <f>(CHOOSE(MATCH(E921,{"NEG","NEU","POS"},0),1,0.01,-1)*F921*G921 + 3)*1.5</f>
        <v>5.883</v>
      </c>
      <c r="P921" s="3">
        <f t="shared" si="28"/>
        <v>0.01</v>
      </c>
      <c r="Q921" s="5">
        <f t="shared" si="29"/>
        <v>0.01</v>
      </c>
      <c r="R921" s="5">
        <f>(P921*0.5+O921*0.3+Q921*0.2 + 9*(CHOOSE(MATCH(D921,{"No Toxic","Toxic"},0),0.01,1)))/2</f>
        <v>5.3859500000000002</v>
      </c>
    </row>
    <row r="922" spans="1:18" x14ac:dyDescent="0.3">
      <c r="A922" t="s">
        <v>1183</v>
      </c>
      <c r="B922" t="s">
        <v>217</v>
      </c>
      <c r="C922" t="s">
        <v>659</v>
      </c>
      <c r="D922" t="s">
        <v>217</v>
      </c>
      <c r="E922" t="s">
        <v>40</v>
      </c>
      <c r="F922">
        <v>0.997</v>
      </c>
      <c r="G922" t="s">
        <v>29</v>
      </c>
      <c r="H922">
        <v>2</v>
      </c>
      <c r="I922" s="6">
        <v>1</v>
      </c>
      <c r="J922">
        <v>0.99578222632408142</v>
      </c>
      <c r="K922">
        <v>-0.29199999999999998</v>
      </c>
      <c r="N922">
        <f>(CHOOSE(MATCH(D922,{"No Toxic","Toxic"},0),0.01,1))*9</f>
        <v>9</v>
      </c>
      <c r="O922" s="3">
        <f>(CHOOSE(MATCH(E922,{"NEG","NEU","POS"},0),1,0.01,-1)*F922*G922 + 3)*1.5</f>
        <v>5.9954999999999998</v>
      </c>
      <c r="P922" s="3">
        <f t="shared" si="28"/>
        <v>2</v>
      </c>
      <c r="Q922" s="5">
        <f t="shared" si="29"/>
        <v>0.22222222222222221</v>
      </c>
      <c r="R922" s="5">
        <f>(P922*0.5+O922*0.3+Q922*0.2 + 9*(CHOOSE(MATCH(D922,{"No Toxic","Toxic"},0),0.01,1)))/2</f>
        <v>5.9215472222222223</v>
      </c>
    </row>
    <row r="923" spans="1:18" x14ac:dyDescent="0.3">
      <c r="A923" t="s">
        <v>1184</v>
      </c>
      <c r="B923" t="s">
        <v>217</v>
      </c>
      <c r="C923" t="s">
        <v>13</v>
      </c>
      <c r="D923" t="s">
        <v>217</v>
      </c>
      <c r="E923" t="s">
        <v>40</v>
      </c>
      <c r="F923">
        <v>0.999</v>
      </c>
      <c r="G923" t="s">
        <v>22</v>
      </c>
      <c r="H923">
        <v>1</v>
      </c>
      <c r="I923" s="6">
        <v>0</v>
      </c>
      <c r="J923">
        <v>0.99886846542358398</v>
      </c>
      <c r="K923">
        <v>-2.4980000000000002</v>
      </c>
      <c r="N923">
        <f>(CHOOSE(MATCH(D923,{"No Toxic","Toxic"},0),0.01,1))*9</f>
        <v>9</v>
      </c>
      <c r="O923" s="3">
        <f>(CHOOSE(MATCH(E923,{"NEG","NEU","POS"},0),1,0.01,-1)*F923*G923 + 3)*1.5</f>
        <v>4.5</v>
      </c>
      <c r="P923" s="3">
        <f t="shared" si="28"/>
        <v>0.01</v>
      </c>
      <c r="Q923" s="5">
        <f t="shared" si="29"/>
        <v>0.01</v>
      </c>
      <c r="R923" s="5">
        <f>(P923*0.5+O923*0.3+Q923*0.2 + 9*(CHOOSE(MATCH(D923,{"No Toxic","Toxic"},0),0.01,1)))/2</f>
        <v>5.1784999999999997</v>
      </c>
    </row>
    <row r="924" spans="1:18" x14ac:dyDescent="0.3">
      <c r="A924" t="s">
        <v>1185</v>
      </c>
      <c r="B924" t="s">
        <v>217</v>
      </c>
      <c r="C924" t="s">
        <v>620</v>
      </c>
      <c r="D924" t="s">
        <v>217</v>
      </c>
      <c r="E924" t="s">
        <v>40</v>
      </c>
      <c r="F924">
        <v>0.999</v>
      </c>
      <c r="G924" t="s">
        <v>29</v>
      </c>
      <c r="H924">
        <v>3</v>
      </c>
      <c r="I924" s="6">
        <v>0.1</v>
      </c>
      <c r="J924">
        <v>0.99813050031661987</v>
      </c>
      <c r="K924">
        <v>0.80400000000000005</v>
      </c>
      <c r="N924">
        <f>(CHOOSE(MATCH(D924,{"No Toxic","Toxic"},0),0.01,1))*9</f>
        <v>9</v>
      </c>
      <c r="O924" s="3">
        <f>(CHOOSE(MATCH(E924,{"NEG","NEU","POS"},0),1,0.01,-1)*F924*G924 + 3)*1.5</f>
        <v>5.9984999999999999</v>
      </c>
      <c r="P924" s="3">
        <f t="shared" si="28"/>
        <v>3</v>
      </c>
      <c r="Q924" s="5">
        <f t="shared" si="29"/>
        <v>2.2222222222222223E-2</v>
      </c>
      <c r="R924" s="5">
        <f>(P924*0.5+O924*0.3+Q924*0.2 + 9*(CHOOSE(MATCH(D924,{"No Toxic","Toxic"},0),0.01,1)))/2</f>
        <v>6.1519972222222226</v>
      </c>
    </row>
    <row r="925" spans="1:18" x14ac:dyDescent="0.3">
      <c r="A925" t="s">
        <v>1186</v>
      </c>
      <c r="B925" t="s">
        <v>217</v>
      </c>
      <c r="C925" t="s">
        <v>13</v>
      </c>
      <c r="D925" t="s">
        <v>217</v>
      </c>
      <c r="E925" t="s">
        <v>40</v>
      </c>
      <c r="F925">
        <v>0.999</v>
      </c>
      <c r="G925" t="s">
        <v>29</v>
      </c>
      <c r="H925">
        <v>1</v>
      </c>
      <c r="I925" s="6">
        <v>0</v>
      </c>
      <c r="J925">
        <v>0.99889805912971497</v>
      </c>
      <c r="K925">
        <v>-1.3979999999999999</v>
      </c>
      <c r="N925">
        <f>(CHOOSE(MATCH(D925,{"No Toxic","Toxic"},0),0.01,1))*9</f>
        <v>9</v>
      </c>
      <c r="O925" s="3">
        <f>(CHOOSE(MATCH(E925,{"NEG","NEU","POS"},0),1,0.01,-1)*F925*G925 + 3)*1.5</f>
        <v>5.9984999999999999</v>
      </c>
      <c r="P925" s="3">
        <f t="shared" si="28"/>
        <v>1</v>
      </c>
      <c r="Q925" s="5">
        <f t="shared" si="29"/>
        <v>0.01</v>
      </c>
      <c r="R925" s="5">
        <f>(P925*0.5+O925*0.3+Q925*0.2 + 9*(CHOOSE(MATCH(D925,{"No Toxic","Toxic"},0),0.01,1)))/2</f>
        <v>5.6507749999999994</v>
      </c>
    </row>
    <row r="926" spans="1:18" x14ac:dyDescent="0.3">
      <c r="A926" t="s">
        <v>1187</v>
      </c>
      <c r="B926" t="s">
        <v>217</v>
      </c>
      <c r="C926" t="s">
        <v>1188</v>
      </c>
      <c r="D926" t="s">
        <v>217</v>
      </c>
      <c r="E926" t="s">
        <v>40</v>
      </c>
      <c r="F926">
        <v>0.999</v>
      </c>
      <c r="G926" t="s">
        <v>29</v>
      </c>
      <c r="H926">
        <v>1</v>
      </c>
      <c r="I926" s="6">
        <v>5.3666666666666671</v>
      </c>
      <c r="J926">
        <v>0.99828124046325684</v>
      </c>
      <c r="K926">
        <v>-1.397</v>
      </c>
      <c r="N926">
        <f>(CHOOSE(MATCH(D926,{"No Toxic","Toxic"},0),0.01,1))*9</f>
        <v>9</v>
      </c>
      <c r="O926" s="3">
        <f>(CHOOSE(MATCH(E926,{"NEG","NEU","POS"},0),1,0.01,-1)*F926*G926 + 3)*1.5</f>
        <v>5.9984999999999999</v>
      </c>
      <c r="P926" s="3">
        <f t="shared" si="28"/>
        <v>1</v>
      </c>
      <c r="Q926" s="5">
        <f t="shared" si="29"/>
        <v>1.1925925925925926</v>
      </c>
      <c r="R926" s="5">
        <f>(P926*0.5+O926*0.3+Q926*0.2 + 9*(CHOOSE(MATCH(D926,{"No Toxic","Toxic"},0),0.01,1)))/2</f>
        <v>5.7690342592592589</v>
      </c>
    </row>
    <row r="927" spans="1:18" x14ac:dyDescent="0.3">
      <c r="A927" t="s">
        <v>1189</v>
      </c>
      <c r="B927" t="s">
        <v>217</v>
      </c>
      <c r="C927" t="s">
        <v>1190</v>
      </c>
      <c r="D927" t="s">
        <v>217</v>
      </c>
      <c r="E927" t="s">
        <v>40</v>
      </c>
      <c r="F927">
        <v>0.999</v>
      </c>
      <c r="G927" t="s">
        <v>29</v>
      </c>
      <c r="H927">
        <v>1</v>
      </c>
      <c r="I927" s="6">
        <v>1.25</v>
      </c>
      <c r="J927">
        <v>0.99841615557670593</v>
      </c>
      <c r="K927">
        <v>-1.397</v>
      </c>
      <c r="N927">
        <f>(CHOOSE(MATCH(D927,{"No Toxic","Toxic"},0),0.01,1))*9</f>
        <v>9</v>
      </c>
      <c r="O927" s="3">
        <f>(CHOOSE(MATCH(E927,{"NEG","NEU","POS"},0),1,0.01,-1)*F927*G927 + 3)*1.5</f>
        <v>5.9984999999999999</v>
      </c>
      <c r="P927" s="3">
        <f t="shared" si="28"/>
        <v>1</v>
      </c>
      <c r="Q927" s="5">
        <f t="shared" si="29"/>
        <v>0.27777777777777779</v>
      </c>
      <c r="R927" s="5">
        <f>(P927*0.5+O927*0.3+Q927*0.2 + 9*(CHOOSE(MATCH(D927,{"No Toxic","Toxic"},0),0.01,1)))/2</f>
        <v>5.6775527777777777</v>
      </c>
    </row>
    <row r="928" spans="1:18" x14ac:dyDescent="0.3">
      <c r="A928" t="s">
        <v>1191</v>
      </c>
      <c r="B928" t="s">
        <v>217</v>
      </c>
      <c r="C928" t="s">
        <v>1192</v>
      </c>
      <c r="D928" t="s">
        <v>217</v>
      </c>
      <c r="E928" t="s">
        <v>40</v>
      </c>
      <c r="F928">
        <v>0.999</v>
      </c>
      <c r="G928" t="s">
        <v>18</v>
      </c>
      <c r="H928">
        <v>2</v>
      </c>
      <c r="I928" s="6">
        <v>3.5</v>
      </c>
      <c r="J928">
        <v>0.99857315421104431</v>
      </c>
      <c r="K928">
        <v>4.1029999999999998</v>
      </c>
      <c r="N928">
        <f>(CHOOSE(MATCH(D928,{"No Toxic","Toxic"},0),0.01,1))*9</f>
        <v>9</v>
      </c>
      <c r="O928" s="3">
        <f>(CHOOSE(MATCH(E928,{"NEG","NEU","POS"},0),1,0.01,-1)*F928*G928 + 3)*1.5</f>
        <v>8.9954999999999998</v>
      </c>
      <c r="P928" s="3">
        <f t="shared" si="28"/>
        <v>6</v>
      </c>
      <c r="Q928" s="5">
        <f t="shared" si="29"/>
        <v>2.3333333333333335</v>
      </c>
      <c r="R928" s="5">
        <f>(P928*0.5+O928*0.3+Q928*0.2 + 9*(CHOOSE(MATCH(D928,{"No Toxic","Toxic"},0),0.01,1)))/2</f>
        <v>7.5826583333333328</v>
      </c>
    </row>
    <row r="929" spans="1:18" x14ac:dyDescent="0.3">
      <c r="A929" t="s">
        <v>1193</v>
      </c>
      <c r="B929" t="s">
        <v>217</v>
      </c>
      <c r="C929" t="s">
        <v>13</v>
      </c>
      <c r="D929" t="s">
        <v>217</v>
      </c>
      <c r="E929" t="s">
        <v>15</v>
      </c>
      <c r="F929">
        <v>0.97799999999999998</v>
      </c>
      <c r="G929" t="s">
        <v>18</v>
      </c>
      <c r="H929">
        <v>2</v>
      </c>
      <c r="I929" s="6">
        <v>0</v>
      </c>
      <c r="J929">
        <v>-0.5</v>
      </c>
      <c r="K929">
        <v>7.1</v>
      </c>
      <c r="N929">
        <f>(CHOOSE(MATCH(D929,{"No Toxic","Toxic"},0),0.01,1))*9</f>
        <v>9</v>
      </c>
      <c r="O929" s="3">
        <f>(CHOOSE(MATCH(E929,{"NEG","NEU","POS"},0),1,0.01,-1)*F929*G929 + 3)*1.5</f>
        <v>4.5440100000000001</v>
      </c>
      <c r="P929" s="3">
        <f t="shared" si="28"/>
        <v>6</v>
      </c>
      <c r="Q929" s="5">
        <f t="shared" si="29"/>
        <v>0.01</v>
      </c>
      <c r="R929" s="5">
        <f>(P929*0.5+O929*0.3+Q929*0.2 + 9*(CHOOSE(MATCH(D929,{"No Toxic","Toxic"},0),0.01,1)))/2</f>
        <v>6.6826015000000005</v>
      </c>
    </row>
    <row r="930" spans="1:18" x14ac:dyDescent="0.3">
      <c r="A930" t="s">
        <v>1194</v>
      </c>
      <c r="B930" t="s">
        <v>217</v>
      </c>
      <c r="C930" t="s">
        <v>1195</v>
      </c>
      <c r="D930" t="s">
        <v>217</v>
      </c>
      <c r="E930" t="s">
        <v>40</v>
      </c>
      <c r="F930">
        <v>0.998</v>
      </c>
      <c r="G930" t="s">
        <v>18</v>
      </c>
      <c r="H930">
        <v>3</v>
      </c>
      <c r="I930" s="6">
        <v>1.833333333333333</v>
      </c>
      <c r="J930">
        <v>0.99711644649505615</v>
      </c>
      <c r="K930">
        <v>7.4059999999999997</v>
      </c>
      <c r="N930">
        <f>(CHOOSE(MATCH(D930,{"No Toxic","Toxic"},0),0.01,1))*9</f>
        <v>9</v>
      </c>
      <c r="O930" s="3">
        <f>(CHOOSE(MATCH(E930,{"NEG","NEU","POS"},0),1,0.01,-1)*F930*G930 + 3)*1.5</f>
        <v>8.9909999999999997</v>
      </c>
      <c r="P930" s="3">
        <f t="shared" si="28"/>
        <v>9</v>
      </c>
      <c r="Q930" s="5">
        <f t="shared" si="29"/>
        <v>1.2222222222222221</v>
      </c>
      <c r="R930" s="5">
        <f>(P930*0.5+O930*0.3+Q930*0.2 + 9*(CHOOSE(MATCH(D930,{"No Toxic","Toxic"},0),0.01,1)))/2</f>
        <v>8.2208722222222228</v>
      </c>
    </row>
    <row r="931" spans="1:18" x14ac:dyDescent="0.3">
      <c r="A931" t="s">
        <v>1196</v>
      </c>
      <c r="B931" t="s">
        <v>217</v>
      </c>
      <c r="C931" t="s">
        <v>1197</v>
      </c>
      <c r="D931" t="s">
        <v>217</v>
      </c>
      <c r="E931" t="s">
        <v>40</v>
      </c>
      <c r="F931">
        <v>0.999</v>
      </c>
      <c r="G931" t="s">
        <v>29</v>
      </c>
      <c r="H931">
        <v>2</v>
      </c>
      <c r="I931" s="6">
        <v>4.4333333333333336</v>
      </c>
      <c r="J931">
        <v>0.99852603673934937</v>
      </c>
      <c r="K931">
        <v>-0.29699999999999999</v>
      </c>
      <c r="N931">
        <f>(CHOOSE(MATCH(D931,{"No Toxic","Toxic"},0),0.01,1))*9</f>
        <v>9</v>
      </c>
      <c r="O931" s="3">
        <f>(CHOOSE(MATCH(E931,{"NEG","NEU","POS"},0),1,0.01,-1)*F931*G931 + 3)*1.5</f>
        <v>5.9984999999999999</v>
      </c>
      <c r="P931" s="3">
        <f t="shared" si="28"/>
        <v>2</v>
      </c>
      <c r="Q931" s="5">
        <f t="shared" si="29"/>
        <v>0.98518518518518527</v>
      </c>
      <c r="R931" s="5">
        <f>(P931*0.5+O931*0.3+Q931*0.2 + 9*(CHOOSE(MATCH(D931,{"No Toxic","Toxic"},0),0.01,1)))/2</f>
        <v>5.9982935185185182</v>
      </c>
    </row>
    <row r="932" spans="1:18" x14ac:dyDescent="0.3">
      <c r="A932" t="s">
        <v>1198</v>
      </c>
      <c r="B932" t="s">
        <v>217</v>
      </c>
      <c r="C932" t="s">
        <v>973</v>
      </c>
      <c r="D932" t="s">
        <v>217</v>
      </c>
      <c r="E932" t="s">
        <v>40</v>
      </c>
      <c r="F932">
        <v>0.999</v>
      </c>
      <c r="G932" t="s">
        <v>18</v>
      </c>
      <c r="H932">
        <v>3</v>
      </c>
      <c r="I932" s="6">
        <v>0.7142857142857143</v>
      </c>
      <c r="J932">
        <v>0.99780863523483276</v>
      </c>
      <c r="K932">
        <v>7.4039999999999999</v>
      </c>
      <c r="N932">
        <f>(CHOOSE(MATCH(D932,{"No Toxic","Toxic"},0),0.01,1))*9</f>
        <v>9</v>
      </c>
      <c r="O932" s="3">
        <f>(CHOOSE(MATCH(E932,{"NEG","NEU","POS"},0),1,0.01,-1)*F932*G932 + 3)*1.5</f>
        <v>8.9954999999999998</v>
      </c>
      <c r="P932" s="3">
        <f t="shared" si="28"/>
        <v>9</v>
      </c>
      <c r="Q932" s="5">
        <f t="shared" si="29"/>
        <v>0.47619047619047616</v>
      </c>
      <c r="R932" s="5">
        <f>(P932*0.5+O932*0.3+Q932*0.2 + 9*(CHOOSE(MATCH(D932,{"No Toxic","Toxic"},0),0.01,1)))/2</f>
        <v>8.1469440476190478</v>
      </c>
    </row>
    <row r="933" spans="1:18" x14ac:dyDescent="0.3">
      <c r="A933" t="s">
        <v>1199</v>
      </c>
      <c r="B933" t="s">
        <v>217</v>
      </c>
      <c r="C933" t="s">
        <v>937</v>
      </c>
      <c r="D933" t="s">
        <v>217</v>
      </c>
      <c r="E933" t="s">
        <v>40</v>
      </c>
      <c r="F933">
        <v>0.999</v>
      </c>
      <c r="G933" t="s">
        <v>18</v>
      </c>
      <c r="H933">
        <v>2</v>
      </c>
      <c r="I933" s="6">
        <v>5.5</v>
      </c>
      <c r="J933">
        <v>0.99898755550384521</v>
      </c>
      <c r="K933">
        <v>4.1020000000000003</v>
      </c>
      <c r="N933">
        <f>(CHOOSE(MATCH(D933,{"No Toxic","Toxic"},0),0.01,1))*9</f>
        <v>9</v>
      </c>
      <c r="O933" s="3">
        <f>(CHOOSE(MATCH(E933,{"NEG","NEU","POS"},0),1,0.01,-1)*F933*G933 + 3)*1.5</f>
        <v>8.9954999999999998</v>
      </c>
      <c r="P933" s="3">
        <f t="shared" si="28"/>
        <v>6</v>
      </c>
      <c r="Q933" s="5">
        <f t="shared" si="29"/>
        <v>3.6666666666666665</v>
      </c>
      <c r="R933" s="5">
        <f>(P933*0.5+O933*0.3+Q933*0.2 + 9*(CHOOSE(MATCH(D933,{"No Toxic","Toxic"},0),0.01,1)))/2</f>
        <v>7.7159916666666666</v>
      </c>
    </row>
    <row r="934" spans="1:18" x14ac:dyDescent="0.3">
      <c r="A934" t="s">
        <v>1200</v>
      </c>
      <c r="B934" t="s">
        <v>217</v>
      </c>
      <c r="C934" t="s">
        <v>13</v>
      </c>
      <c r="D934" t="s">
        <v>217</v>
      </c>
      <c r="E934" t="s">
        <v>40</v>
      </c>
      <c r="F934">
        <v>0.998</v>
      </c>
      <c r="G934" t="s">
        <v>22</v>
      </c>
      <c r="H934">
        <v>3</v>
      </c>
      <c r="I934" s="6">
        <v>0</v>
      </c>
      <c r="J934">
        <v>0.9970952570438385</v>
      </c>
      <c r="K934">
        <v>-2.4940000000000002</v>
      </c>
      <c r="N934">
        <f>(CHOOSE(MATCH(D934,{"No Toxic","Toxic"},0),0.01,1))*9</f>
        <v>9</v>
      </c>
      <c r="O934" s="3">
        <f>(CHOOSE(MATCH(E934,{"NEG","NEU","POS"},0),1,0.01,-1)*F934*G934 + 3)*1.5</f>
        <v>4.5</v>
      </c>
      <c r="P934" s="3">
        <f t="shared" si="28"/>
        <v>0.01</v>
      </c>
      <c r="Q934" s="5">
        <f t="shared" si="29"/>
        <v>0.01</v>
      </c>
      <c r="R934" s="5">
        <f>(P934*0.5+O934*0.3+Q934*0.2 + 9*(CHOOSE(MATCH(D934,{"No Toxic","Toxic"},0),0.01,1)))/2</f>
        <v>5.1784999999999997</v>
      </c>
    </row>
    <row r="935" spans="1:18" x14ac:dyDescent="0.3">
      <c r="A935" t="s">
        <v>1201</v>
      </c>
      <c r="B935" t="s">
        <v>217</v>
      </c>
      <c r="C935" t="s">
        <v>950</v>
      </c>
      <c r="D935" t="s">
        <v>217</v>
      </c>
      <c r="E935" t="s">
        <v>40</v>
      </c>
      <c r="F935">
        <v>0.998</v>
      </c>
      <c r="G935" t="s">
        <v>29</v>
      </c>
      <c r="H935">
        <v>2</v>
      </c>
      <c r="I935" s="6">
        <v>1</v>
      </c>
      <c r="J935">
        <v>0.99771323800086975</v>
      </c>
      <c r="K935">
        <v>-0.29499999999999998</v>
      </c>
      <c r="N935">
        <f>(CHOOSE(MATCH(D935,{"No Toxic","Toxic"},0),0.01,1))*9</f>
        <v>9</v>
      </c>
      <c r="O935" s="3">
        <f>(CHOOSE(MATCH(E935,{"NEG","NEU","POS"},0),1,0.01,-1)*F935*G935 + 3)*1.5</f>
        <v>5.9969999999999999</v>
      </c>
      <c r="P935" s="3">
        <f t="shared" si="28"/>
        <v>2</v>
      </c>
      <c r="Q935" s="5">
        <f t="shared" si="29"/>
        <v>0.22222222222222221</v>
      </c>
      <c r="R935" s="5">
        <f>(P935*0.5+O935*0.3+Q935*0.2 + 9*(CHOOSE(MATCH(D935,{"No Toxic","Toxic"},0),0.01,1)))/2</f>
        <v>5.9217722222222218</v>
      </c>
    </row>
    <row r="936" spans="1:18" x14ac:dyDescent="0.3">
      <c r="A936" t="s">
        <v>1202</v>
      </c>
      <c r="B936" t="s">
        <v>217</v>
      </c>
      <c r="C936" t="s">
        <v>620</v>
      </c>
      <c r="D936" t="s">
        <v>217</v>
      </c>
      <c r="E936" t="s">
        <v>15</v>
      </c>
      <c r="F936">
        <v>0.98199999999999998</v>
      </c>
      <c r="G936" t="s">
        <v>18</v>
      </c>
      <c r="H936">
        <v>2</v>
      </c>
      <c r="I936" s="6">
        <v>0.1</v>
      </c>
      <c r="J936">
        <v>-0.5</v>
      </c>
      <c r="K936">
        <v>7.1</v>
      </c>
      <c r="N936">
        <f>(CHOOSE(MATCH(D936,{"No Toxic","Toxic"},0),0.01,1))*9</f>
        <v>9</v>
      </c>
      <c r="O936" s="3">
        <f>(CHOOSE(MATCH(E936,{"NEG","NEU","POS"},0),1,0.01,-1)*F936*G936 + 3)*1.5</f>
        <v>4.5441899999999995</v>
      </c>
      <c r="P936" s="3">
        <f t="shared" si="28"/>
        <v>6</v>
      </c>
      <c r="Q936" s="5">
        <f t="shared" si="29"/>
        <v>6.666666666666668E-2</v>
      </c>
      <c r="R936" s="5">
        <f>(P936*0.5+O936*0.3+Q936*0.2 + 9*(CHOOSE(MATCH(D936,{"No Toxic","Toxic"},0),0.01,1)))/2</f>
        <v>6.6882951666666663</v>
      </c>
    </row>
    <row r="937" spans="1:18" x14ac:dyDescent="0.3">
      <c r="A937" t="s">
        <v>1203</v>
      </c>
      <c r="B937" t="s">
        <v>217</v>
      </c>
      <c r="C937" t="s">
        <v>1204</v>
      </c>
      <c r="D937" t="s">
        <v>217</v>
      </c>
      <c r="E937" t="s">
        <v>40</v>
      </c>
      <c r="F937">
        <v>0.999</v>
      </c>
      <c r="G937" t="s">
        <v>18</v>
      </c>
      <c r="H937">
        <v>2</v>
      </c>
      <c r="I937" s="6">
        <v>2</v>
      </c>
      <c r="J937">
        <v>0.99812102317810059</v>
      </c>
      <c r="K937">
        <v>4.1040000000000001</v>
      </c>
      <c r="N937">
        <f>(CHOOSE(MATCH(D937,{"No Toxic","Toxic"},0),0.01,1))*9</f>
        <v>9</v>
      </c>
      <c r="O937" s="3">
        <f>(CHOOSE(MATCH(E937,{"NEG","NEU","POS"},0),1,0.01,-1)*F937*G937 + 3)*1.5</f>
        <v>8.9954999999999998</v>
      </c>
      <c r="P937" s="3">
        <f t="shared" si="28"/>
        <v>6</v>
      </c>
      <c r="Q937" s="5">
        <f t="shared" si="29"/>
        <v>1.3333333333333333</v>
      </c>
      <c r="R937" s="5">
        <f>(P937*0.5+O937*0.3+Q937*0.2 + 9*(CHOOSE(MATCH(D937,{"No Toxic","Toxic"},0),0.01,1)))/2</f>
        <v>7.4826583333333332</v>
      </c>
    </row>
    <row r="938" spans="1:18" x14ac:dyDescent="0.3">
      <c r="A938" t="s">
        <v>1205</v>
      </c>
      <c r="B938" t="s">
        <v>217</v>
      </c>
      <c r="C938" t="s">
        <v>13</v>
      </c>
      <c r="D938" t="s">
        <v>14</v>
      </c>
      <c r="E938" t="s">
        <v>15</v>
      </c>
      <c r="F938">
        <v>0.999</v>
      </c>
      <c r="G938" t="s">
        <v>18</v>
      </c>
      <c r="H938">
        <v>3</v>
      </c>
      <c r="I938" s="6">
        <v>0</v>
      </c>
      <c r="J938">
        <v>1.5</v>
      </c>
      <c r="K938">
        <v>10.4</v>
      </c>
      <c r="N938">
        <f>(CHOOSE(MATCH(D938,{"No Toxic","Toxic"},0),0.01,1))*9</f>
        <v>0.09</v>
      </c>
      <c r="O938" s="3">
        <f>(CHOOSE(MATCH(E938,{"NEG","NEU","POS"},0),1,0.01,-1)*F938*G938 + 3)*1.5</f>
        <v>4.5449549999999999</v>
      </c>
      <c r="P938" s="10">
        <f t="shared" si="28"/>
        <v>9</v>
      </c>
      <c r="Q938" s="5">
        <f t="shared" si="29"/>
        <v>0.01</v>
      </c>
      <c r="R938" s="5">
        <f>(P938*0.5+O938*0.3+Q938*0.2 + 9*(CHOOSE(MATCH(D938,{"No Toxic","Toxic"},0),0.01,1)))/2</f>
        <v>2.9777432499999996</v>
      </c>
    </row>
    <row r="939" spans="1:18" x14ac:dyDescent="0.3">
      <c r="A939" t="s">
        <v>1206</v>
      </c>
      <c r="B939" t="s">
        <v>217</v>
      </c>
      <c r="C939" t="s">
        <v>216</v>
      </c>
      <c r="D939" t="s">
        <v>217</v>
      </c>
      <c r="E939" t="s">
        <v>40</v>
      </c>
      <c r="F939">
        <v>0.999</v>
      </c>
      <c r="G939" t="s">
        <v>18</v>
      </c>
      <c r="H939">
        <v>2</v>
      </c>
      <c r="I939" s="6">
        <v>2.5</v>
      </c>
      <c r="J939">
        <v>0.99847051501274109</v>
      </c>
      <c r="K939">
        <v>4.1029999999999998</v>
      </c>
      <c r="N939">
        <f>(CHOOSE(MATCH(D939,{"No Toxic","Toxic"},0),0.01,1))*9</f>
        <v>9</v>
      </c>
      <c r="O939" s="3">
        <f>(CHOOSE(MATCH(E939,{"NEG","NEU","POS"},0),1,0.01,-1)*F939*G939 + 3)*1.5</f>
        <v>8.9954999999999998</v>
      </c>
      <c r="P939" s="3">
        <f t="shared" si="28"/>
        <v>6</v>
      </c>
      <c r="Q939" s="5">
        <f t="shared" si="29"/>
        <v>1.6666666666666667</v>
      </c>
      <c r="R939" s="5">
        <f>(P939*0.5+O939*0.3+Q939*0.2 + 9*(CHOOSE(MATCH(D939,{"No Toxic","Toxic"},0),0.01,1)))/2</f>
        <v>7.5159916666666664</v>
      </c>
    </row>
    <row r="940" spans="1:18" x14ac:dyDescent="0.3">
      <c r="A940" t="s">
        <v>1207</v>
      </c>
      <c r="B940" t="s">
        <v>217</v>
      </c>
      <c r="C940" t="s">
        <v>13</v>
      </c>
      <c r="D940" t="s">
        <v>14</v>
      </c>
      <c r="E940" t="s">
        <v>40</v>
      </c>
      <c r="F940">
        <v>0.98699999999999999</v>
      </c>
      <c r="G940" t="s">
        <v>29</v>
      </c>
      <c r="H940">
        <v>1</v>
      </c>
      <c r="I940" s="6">
        <v>0</v>
      </c>
      <c r="J940">
        <v>2.9805814325809479</v>
      </c>
      <c r="K940">
        <v>-1.361</v>
      </c>
      <c r="N940">
        <f>(CHOOSE(MATCH(D940,{"No Toxic","Toxic"},0),0.01,1))*9</f>
        <v>0.09</v>
      </c>
      <c r="O940" s="3">
        <f>(CHOOSE(MATCH(E940,{"NEG","NEU","POS"},0),1,0.01,-1)*F940*G940 + 3)*1.5</f>
        <v>5.9805000000000001</v>
      </c>
      <c r="P940" s="3">
        <f t="shared" si="28"/>
        <v>1</v>
      </c>
      <c r="Q940" s="5">
        <f t="shared" si="29"/>
        <v>0.01</v>
      </c>
      <c r="R940" s="5">
        <f>(P940*0.5+O940*0.3+Q940*0.2 + 9*(CHOOSE(MATCH(D940,{"No Toxic","Toxic"},0),0.01,1)))/2</f>
        <v>1.1930749999999999</v>
      </c>
    </row>
    <row r="941" spans="1:18" x14ac:dyDescent="0.3">
      <c r="A941" t="s">
        <v>1208</v>
      </c>
      <c r="B941" t="s">
        <v>217</v>
      </c>
      <c r="C941" t="s">
        <v>1209</v>
      </c>
      <c r="D941" t="s">
        <v>217</v>
      </c>
      <c r="E941" t="s">
        <v>40</v>
      </c>
      <c r="F941">
        <v>0.999</v>
      </c>
      <c r="G941" t="s">
        <v>18</v>
      </c>
      <c r="H941">
        <v>2</v>
      </c>
      <c r="I941" s="6">
        <v>2.5</v>
      </c>
      <c r="J941">
        <v>0.99892130494117737</v>
      </c>
      <c r="K941">
        <v>4.1020000000000003</v>
      </c>
      <c r="N941">
        <f>(CHOOSE(MATCH(D941,{"No Toxic","Toxic"},0),0.01,1))*9</f>
        <v>9</v>
      </c>
      <c r="O941" s="3">
        <f>(CHOOSE(MATCH(E941,{"NEG","NEU","POS"},0),1,0.01,-1)*F941*G941 + 3)*1.5</f>
        <v>8.9954999999999998</v>
      </c>
      <c r="P941" s="3">
        <f t="shared" si="28"/>
        <v>6</v>
      </c>
      <c r="Q941" s="5">
        <f t="shared" si="29"/>
        <v>1.6666666666666667</v>
      </c>
      <c r="R941" s="5">
        <f>(P941*0.5+O941*0.3+Q941*0.2 + 9*(CHOOSE(MATCH(D941,{"No Toxic","Toxic"},0),0.01,1)))/2</f>
        <v>7.5159916666666664</v>
      </c>
    </row>
    <row r="942" spans="1:18" x14ac:dyDescent="0.3">
      <c r="A942" t="s">
        <v>1210</v>
      </c>
      <c r="B942" t="s">
        <v>217</v>
      </c>
      <c r="C942" t="s">
        <v>718</v>
      </c>
      <c r="D942" t="s">
        <v>217</v>
      </c>
      <c r="E942" t="s">
        <v>40</v>
      </c>
      <c r="F942">
        <v>0.998</v>
      </c>
      <c r="G942" t="s">
        <v>16</v>
      </c>
      <c r="H942">
        <v>2</v>
      </c>
      <c r="I942" s="6">
        <v>1.25</v>
      </c>
      <c r="J942">
        <v>0.99755498766899109</v>
      </c>
      <c r="K942">
        <v>1.905</v>
      </c>
      <c r="N942">
        <f>(CHOOSE(MATCH(D942,{"No Toxic","Toxic"},0),0.01,1))*9</f>
        <v>9</v>
      </c>
      <c r="O942" s="3">
        <f>(CHOOSE(MATCH(E942,{"NEG","NEU","POS"},0),1,0.01,-1)*F942*G942 + 3)*1.5</f>
        <v>7.4940000000000007</v>
      </c>
      <c r="P942" s="3">
        <f t="shared" si="28"/>
        <v>4</v>
      </c>
      <c r="Q942" s="5">
        <f t="shared" si="29"/>
        <v>0.55555555555555558</v>
      </c>
      <c r="R942" s="5">
        <f>(P942*0.5+O942*0.3+Q942*0.2 + 9*(CHOOSE(MATCH(D942,{"No Toxic","Toxic"},0),0.01,1)))/2</f>
        <v>6.6796555555555557</v>
      </c>
    </row>
    <row r="943" spans="1:18" x14ac:dyDescent="0.3">
      <c r="A943" t="s">
        <v>1211</v>
      </c>
      <c r="B943" t="s">
        <v>217</v>
      </c>
      <c r="C943" t="s">
        <v>1212</v>
      </c>
      <c r="D943" t="s">
        <v>217</v>
      </c>
      <c r="E943" t="s">
        <v>40</v>
      </c>
      <c r="F943">
        <v>0.998</v>
      </c>
      <c r="G943" t="s">
        <v>18</v>
      </c>
      <c r="H943">
        <v>2</v>
      </c>
      <c r="I943" s="6">
        <v>13.75</v>
      </c>
      <c r="J943">
        <v>0.99685412645339966</v>
      </c>
      <c r="K943">
        <v>4.1059999999999999</v>
      </c>
      <c r="N943">
        <f>(CHOOSE(MATCH(D943,{"No Toxic","Toxic"},0),0.01,1))*9</f>
        <v>9</v>
      </c>
      <c r="O943" s="3">
        <f>(CHOOSE(MATCH(E943,{"NEG","NEU","POS"},0),1,0.01,-1)*F943*G943 + 3)*1.5</f>
        <v>8.9909999999999997</v>
      </c>
      <c r="P943" s="3">
        <f t="shared" si="28"/>
        <v>6</v>
      </c>
      <c r="Q943" s="5">
        <f t="shared" si="29"/>
        <v>9.1666666666666661</v>
      </c>
      <c r="R943" s="5">
        <f>(P943*0.5+O943*0.3+Q943*0.2 + 9*(CHOOSE(MATCH(D943,{"No Toxic","Toxic"},0),0.01,1)))/2</f>
        <v>8.2653166666666671</v>
      </c>
    </row>
    <row r="944" spans="1:18" x14ac:dyDescent="0.3">
      <c r="A944" t="s">
        <v>1213</v>
      </c>
      <c r="B944" t="s">
        <v>217</v>
      </c>
      <c r="C944" t="s">
        <v>1214</v>
      </c>
      <c r="D944" t="s">
        <v>217</v>
      </c>
      <c r="E944" t="s">
        <v>40</v>
      </c>
      <c r="F944">
        <v>0.998</v>
      </c>
      <c r="G944" t="s">
        <v>18</v>
      </c>
      <c r="H944">
        <v>2</v>
      </c>
      <c r="I944" s="6">
        <v>2.6</v>
      </c>
      <c r="J944">
        <v>0.99759325385093689</v>
      </c>
      <c r="K944">
        <v>4.1050000000000004</v>
      </c>
      <c r="N944">
        <f>(CHOOSE(MATCH(D944,{"No Toxic","Toxic"},0),0.01,1))*9</f>
        <v>9</v>
      </c>
      <c r="O944" s="3">
        <f>(CHOOSE(MATCH(E944,{"NEG","NEU","POS"},0),1,0.01,-1)*F944*G944 + 3)*1.5</f>
        <v>8.9909999999999997</v>
      </c>
      <c r="P944" s="3">
        <f t="shared" si="28"/>
        <v>6</v>
      </c>
      <c r="Q944" s="5">
        <f t="shared" si="29"/>
        <v>1.7333333333333334</v>
      </c>
      <c r="R944" s="5">
        <f>(P944*0.5+O944*0.3+Q944*0.2 + 9*(CHOOSE(MATCH(D944,{"No Toxic","Toxic"},0),0.01,1)))/2</f>
        <v>7.521983333333333</v>
      </c>
    </row>
    <row r="945" spans="1:18" x14ac:dyDescent="0.3">
      <c r="A945" t="s">
        <v>1215</v>
      </c>
      <c r="B945" t="s">
        <v>217</v>
      </c>
      <c r="C945" t="s">
        <v>13</v>
      </c>
      <c r="D945" t="s">
        <v>217</v>
      </c>
      <c r="E945" t="s">
        <v>40</v>
      </c>
      <c r="F945">
        <v>0.999</v>
      </c>
      <c r="G945" t="s">
        <v>18</v>
      </c>
      <c r="H945">
        <v>3</v>
      </c>
      <c r="I945" s="6">
        <v>0</v>
      </c>
      <c r="J945">
        <v>0.99899041652679443</v>
      </c>
      <c r="K945">
        <v>7.4020000000000001</v>
      </c>
      <c r="N945">
        <f>(CHOOSE(MATCH(D945,{"No Toxic","Toxic"},0),0.01,1))*9</f>
        <v>9</v>
      </c>
      <c r="O945" s="3">
        <f>(CHOOSE(MATCH(E945,{"NEG","NEU","POS"},0),1,0.01,-1)*F945*G945 + 3)*1.5</f>
        <v>8.9954999999999998</v>
      </c>
      <c r="P945" s="3">
        <f t="shared" si="28"/>
        <v>9</v>
      </c>
      <c r="Q945" s="5">
        <f t="shared" si="29"/>
        <v>0.01</v>
      </c>
      <c r="R945" s="5">
        <f>(P945*0.5+O945*0.3+Q945*0.2 + 9*(CHOOSE(MATCH(D945,{"No Toxic","Toxic"},0),0.01,1)))/2</f>
        <v>8.1003249999999998</v>
      </c>
    </row>
    <row r="946" spans="1:18" x14ac:dyDescent="0.3">
      <c r="A946" t="s">
        <v>1216</v>
      </c>
      <c r="B946" t="s">
        <v>217</v>
      </c>
      <c r="C946" t="s">
        <v>13</v>
      </c>
      <c r="D946" t="s">
        <v>217</v>
      </c>
      <c r="E946" t="s">
        <v>40</v>
      </c>
      <c r="F946">
        <v>0.999</v>
      </c>
      <c r="G946" t="s">
        <v>18</v>
      </c>
      <c r="H946">
        <v>2</v>
      </c>
      <c r="I946" s="6">
        <v>0</v>
      </c>
      <c r="J946">
        <v>0.9990919828414917</v>
      </c>
      <c r="K946">
        <v>4.1020000000000003</v>
      </c>
      <c r="N946">
        <f>(CHOOSE(MATCH(D946,{"No Toxic","Toxic"},0),0.01,1))*9</f>
        <v>9</v>
      </c>
      <c r="O946" s="3">
        <f>(CHOOSE(MATCH(E946,{"NEG","NEU","POS"},0),1,0.01,-1)*F946*G946 + 3)*1.5</f>
        <v>8.9954999999999998</v>
      </c>
      <c r="P946" s="3">
        <f t="shared" si="28"/>
        <v>6</v>
      </c>
      <c r="Q946" s="5">
        <f t="shared" si="29"/>
        <v>0.01</v>
      </c>
      <c r="R946" s="5">
        <f>(P946*0.5+O946*0.3+Q946*0.2 + 9*(CHOOSE(MATCH(D946,{"No Toxic","Toxic"},0),0.01,1)))/2</f>
        <v>7.3503249999999998</v>
      </c>
    </row>
    <row r="947" spans="1:18" x14ac:dyDescent="0.3">
      <c r="A947" t="s">
        <v>1217</v>
      </c>
      <c r="B947" t="s">
        <v>217</v>
      </c>
      <c r="C947" t="s">
        <v>1218</v>
      </c>
      <c r="D947" t="s">
        <v>217</v>
      </c>
      <c r="E947" t="s">
        <v>40</v>
      </c>
      <c r="F947">
        <v>0.999</v>
      </c>
      <c r="G947" t="s">
        <v>29</v>
      </c>
      <c r="H947">
        <v>2</v>
      </c>
      <c r="I947" s="6">
        <v>7.25</v>
      </c>
      <c r="J947">
        <v>0.99883806705474854</v>
      </c>
      <c r="K947">
        <v>-0.29799999999999999</v>
      </c>
      <c r="N947">
        <f>(CHOOSE(MATCH(D947,{"No Toxic","Toxic"},0),0.01,1))*9</f>
        <v>9</v>
      </c>
      <c r="O947" s="3">
        <f>(CHOOSE(MATCH(E947,{"NEG","NEU","POS"},0),1,0.01,-1)*F947*G947 + 3)*1.5</f>
        <v>5.9984999999999999</v>
      </c>
      <c r="P947" s="3">
        <f t="shared" si="28"/>
        <v>2</v>
      </c>
      <c r="Q947" s="5">
        <f t="shared" si="29"/>
        <v>1.6111111111111112</v>
      </c>
      <c r="R947" s="5">
        <f>(P947*0.5+O947*0.3+Q947*0.2 + 9*(CHOOSE(MATCH(D947,{"No Toxic","Toxic"},0),0.01,1)))/2</f>
        <v>6.0608861111111114</v>
      </c>
    </row>
    <row r="948" spans="1:18" x14ac:dyDescent="0.3">
      <c r="A948" t="s">
        <v>1219</v>
      </c>
      <c r="B948" t="s">
        <v>217</v>
      </c>
      <c r="C948" t="s">
        <v>1220</v>
      </c>
      <c r="D948" t="s">
        <v>217</v>
      </c>
      <c r="E948" t="s">
        <v>40</v>
      </c>
      <c r="F948">
        <v>0.999</v>
      </c>
      <c r="G948" t="s">
        <v>29</v>
      </c>
      <c r="H948">
        <v>2</v>
      </c>
      <c r="I948" s="6">
        <v>1.35</v>
      </c>
      <c r="J948">
        <v>0.99891003966331482</v>
      </c>
      <c r="K948">
        <v>-0.29799999999999999</v>
      </c>
      <c r="N948">
        <f>(CHOOSE(MATCH(D948,{"No Toxic","Toxic"},0),0.01,1))*9</f>
        <v>9</v>
      </c>
      <c r="O948" s="3">
        <f>(CHOOSE(MATCH(E948,{"NEG","NEU","POS"},0),1,0.01,-1)*F948*G948 + 3)*1.5</f>
        <v>5.9984999999999999</v>
      </c>
      <c r="P948" s="3">
        <f t="shared" si="28"/>
        <v>2</v>
      </c>
      <c r="Q948" s="5">
        <f t="shared" si="29"/>
        <v>0.30000000000000004</v>
      </c>
      <c r="R948" s="5">
        <f>(P948*0.5+O948*0.3+Q948*0.2 + 9*(CHOOSE(MATCH(D948,{"No Toxic","Toxic"},0),0.01,1)))/2</f>
        <v>5.9297750000000002</v>
      </c>
    </row>
    <row r="949" spans="1:18" x14ac:dyDescent="0.3">
      <c r="A949" t="s">
        <v>1221</v>
      </c>
      <c r="B949" t="s">
        <v>217</v>
      </c>
      <c r="C949" t="s">
        <v>1222</v>
      </c>
      <c r="D949" t="s">
        <v>217</v>
      </c>
      <c r="E949" t="s">
        <v>40</v>
      </c>
      <c r="F949">
        <v>0.999</v>
      </c>
      <c r="G949" t="s">
        <v>18</v>
      </c>
      <c r="H949">
        <v>3</v>
      </c>
      <c r="I949" s="6">
        <v>7.5</v>
      </c>
      <c r="J949">
        <v>0.99841150641441345</v>
      </c>
      <c r="K949">
        <v>7.4029999999999996</v>
      </c>
      <c r="N949">
        <f>(CHOOSE(MATCH(D949,{"No Toxic","Toxic"},0),0.01,1))*9</f>
        <v>9</v>
      </c>
      <c r="O949" s="3">
        <f>(CHOOSE(MATCH(E949,{"NEG","NEU","POS"},0),1,0.01,-1)*F949*G949 + 3)*1.5</f>
        <v>8.9954999999999998</v>
      </c>
      <c r="P949" s="3">
        <f t="shared" si="28"/>
        <v>9</v>
      </c>
      <c r="Q949" s="5">
        <f t="shared" si="29"/>
        <v>5</v>
      </c>
      <c r="R949" s="5">
        <f>(P949*0.5+O949*0.3+Q949*0.2 + 9*(CHOOSE(MATCH(D949,{"No Toxic","Toxic"},0),0.01,1)))/2</f>
        <v>8.5993250000000003</v>
      </c>
    </row>
    <row r="950" spans="1:18" x14ac:dyDescent="0.3">
      <c r="A950" t="s">
        <v>1223</v>
      </c>
      <c r="B950" t="s">
        <v>217</v>
      </c>
      <c r="C950" t="s">
        <v>1224</v>
      </c>
      <c r="D950" t="s">
        <v>217</v>
      </c>
      <c r="E950" t="s">
        <v>40</v>
      </c>
      <c r="F950">
        <v>0.999</v>
      </c>
      <c r="G950" t="s">
        <v>29</v>
      </c>
      <c r="H950">
        <v>2</v>
      </c>
      <c r="I950" s="6">
        <v>3.214285714285714</v>
      </c>
      <c r="J950">
        <v>0.99797466397285461</v>
      </c>
      <c r="K950">
        <v>-0.29599999999999999</v>
      </c>
      <c r="N950">
        <f>(CHOOSE(MATCH(D950,{"No Toxic","Toxic"},0),0.01,1))*9</f>
        <v>9</v>
      </c>
      <c r="O950" s="3">
        <f>(CHOOSE(MATCH(E950,{"NEG","NEU","POS"},0),1,0.01,-1)*F950*G950 + 3)*1.5</f>
        <v>5.9984999999999999</v>
      </c>
      <c r="P950" s="3">
        <f t="shared" si="28"/>
        <v>2</v>
      </c>
      <c r="Q950" s="5">
        <f t="shared" si="29"/>
        <v>0.71428571428571419</v>
      </c>
      <c r="R950" s="5">
        <f>(P950*0.5+O950*0.3+Q950*0.2 + 9*(CHOOSE(MATCH(D950,{"No Toxic","Toxic"},0),0.01,1)))/2</f>
        <v>5.9712035714285712</v>
      </c>
    </row>
    <row r="951" spans="1:18" x14ac:dyDescent="0.3">
      <c r="A951" t="s">
        <v>1225</v>
      </c>
      <c r="B951" t="s">
        <v>217</v>
      </c>
      <c r="C951" t="s">
        <v>13</v>
      </c>
      <c r="D951" t="s">
        <v>217</v>
      </c>
      <c r="E951" t="s">
        <v>15</v>
      </c>
      <c r="F951">
        <v>0.996</v>
      </c>
      <c r="G951" t="s">
        <v>29</v>
      </c>
      <c r="H951">
        <v>2</v>
      </c>
      <c r="I951" s="6">
        <v>0</v>
      </c>
      <c r="J951">
        <v>-0.5</v>
      </c>
      <c r="K951">
        <v>2.7</v>
      </c>
      <c r="N951">
        <f>(CHOOSE(MATCH(D951,{"No Toxic","Toxic"},0),0.01,1))*9</f>
        <v>9</v>
      </c>
      <c r="O951" s="3">
        <f>(CHOOSE(MATCH(E951,{"NEG","NEU","POS"},0),1,0.01,-1)*F951*G951 + 3)*1.5</f>
        <v>4.5149400000000002</v>
      </c>
      <c r="P951" s="3">
        <f t="shared" si="28"/>
        <v>2</v>
      </c>
      <c r="Q951" s="5">
        <f t="shared" si="29"/>
        <v>0.01</v>
      </c>
      <c r="R951" s="5">
        <f>(P951*0.5+O951*0.3+Q951*0.2 + 9*(CHOOSE(MATCH(D951,{"No Toxic","Toxic"},0),0.01,1)))/2</f>
        <v>5.6782409999999999</v>
      </c>
    </row>
    <row r="952" spans="1:18" x14ac:dyDescent="0.3">
      <c r="A952" t="s">
        <v>1226</v>
      </c>
      <c r="B952" t="s">
        <v>217</v>
      </c>
      <c r="C952" t="s">
        <v>1227</v>
      </c>
      <c r="D952" t="s">
        <v>217</v>
      </c>
      <c r="E952" t="s">
        <v>40</v>
      </c>
      <c r="F952">
        <v>0.95399999999999996</v>
      </c>
      <c r="G952" t="s">
        <v>18</v>
      </c>
      <c r="H952">
        <v>1</v>
      </c>
      <c r="I952" s="6">
        <v>5</v>
      </c>
      <c r="J952">
        <v>0.93145337700843811</v>
      </c>
      <c r="K952">
        <v>0.93700000000000006</v>
      </c>
      <c r="N952">
        <f>(CHOOSE(MATCH(D952,{"No Toxic","Toxic"},0),0.01,1))*9</f>
        <v>9</v>
      </c>
      <c r="O952" s="3">
        <f>(CHOOSE(MATCH(E952,{"NEG","NEU","POS"},0),1,0.01,-1)*F952*G952 + 3)*1.5</f>
        <v>8.7929999999999993</v>
      </c>
      <c r="P952" s="3">
        <f t="shared" si="28"/>
        <v>3</v>
      </c>
      <c r="Q952" s="5">
        <f t="shared" si="29"/>
        <v>3.3333333333333335</v>
      </c>
      <c r="R952" s="5">
        <f>(P952*0.5+O952*0.3+Q952*0.2 + 9*(CHOOSE(MATCH(D952,{"No Toxic","Toxic"},0),0.01,1)))/2</f>
        <v>6.9022833333333331</v>
      </c>
    </row>
    <row r="953" spans="1:18" x14ac:dyDescent="0.3">
      <c r="A953" t="s">
        <v>1228</v>
      </c>
      <c r="B953" t="s">
        <v>217</v>
      </c>
      <c r="C953" t="s">
        <v>320</v>
      </c>
      <c r="D953" t="s">
        <v>217</v>
      </c>
      <c r="E953" t="s">
        <v>40</v>
      </c>
      <c r="F953">
        <v>0.998</v>
      </c>
      <c r="G953" t="s">
        <v>18</v>
      </c>
      <c r="H953">
        <v>3</v>
      </c>
      <c r="I953" s="6">
        <v>2.5</v>
      </c>
      <c r="J953">
        <v>0.9973282516002655</v>
      </c>
      <c r="K953">
        <v>7.4050000000000002</v>
      </c>
      <c r="N953">
        <f>(CHOOSE(MATCH(D953,{"No Toxic","Toxic"},0),0.01,1))*9</f>
        <v>9</v>
      </c>
      <c r="O953" s="3">
        <f>(CHOOSE(MATCH(E953,{"NEG","NEU","POS"},0),1,0.01,-1)*F953*G953 + 3)*1.5</f>
        <v>8.9909999999999997</v>
      </c>
      <c r="P953" s="3">
        <f t="shared" si="28"/>
        <v>9</v>
      </c>
      <c r="Q953" s="5">
        <f t="shared" si="29"/>
        <v>1.6666666666666667</v>
      </c>
      <c r="R953" s="5">
        <f>(P953*0.5+O953*0.3+Q953*0.2 + 9*(CHOOSE(MATCH(D953,{"No Toxic","Toxic"},0),0.01,1)))/2</f>
        <v>8.2653166666666671</v>
      </c>
    </row>
    <row r="954" spans="1:18" x14ac:dyDescent="0.3">
      <c r="A954" t="s">
        <v>1229</v>
      </c>
      <c r="B954" t="s">
        <v>217</v>
      </c>
      <c r="C954" t="s">
        <v>718</v>
      </c>
      <c r="D954" t="s">
        <v>217</v>
      </c>
      <c r="E954" t="s">
        <v>21</v>
      </c>
      <c r="F954">
        <v>0.99399999999999999</v>
      </c>
      <c r="G954" t="s">
        <v>18</v>
      </c>
      <c r="H954">
        <v>2</v>
      </c>
      <c r="I954" s="6">
        <v>1.25</v>
      </c>
      <c r="J954">
        <v>-1.99153807759285</v>
      </c>
      <c r="K954">
        <v>10.083</v>
      </c>
      <c r="N954">
        <f>(CHOOSE(MATCH(D954,{"No Toxic","Toxic"},0),0.01,1))*9</f>
        <v>9</v>
      </c>
      <c r="O954" s="3">
        <f>(CHOOSE(MATCH(E954,{"NEG","NEU","POS"},0),1,0.01,-1)*F954*G954 + 3)*1.5</f>
        <v>2.6999999999999691E-2</v>
      </c>
      <c r="P954" s="3">
        <f t="shared" si="28"/>
        <v>6</v>
      </c>
      <c r="Q954" s="5">
        <f t="shared" si="29"/>
        <v>0.83333333333333337</v>
      </c>
      <c r="R954" s="5">
        <f>(P954*0.5+O954*0.3+Q954*0.2 + 9*(CHOOSE(MATCH(D954,{"No Toxic","Toxic"},0),0.01,1)))/2</f>
        <v>6.0873833333333334</v>
      </c>
    </row>
    <row r="955" spans="1:18" x14ac:dyDescent="0.3">
      <c r="A955" t="s">
        <v>1230</v>
      </c>
      <c r="B955" t="s">
        <v>217</v>
      </c>
      <c r="C955" t="s">
        <v>13</v>
      </c>
      <c r="D955" t="s">
        <v>217</v>
      </c>
      <c r="E955" t="s">
        <v>40</v>
      </c>
      <c r="F955">
        <v>0.999</v>
      </c>
      <c r="G955" t="s">
        <v>18</v>
      </c>
      <c r="H955">
        <v>2</v>
      </c>
      <c r="I955" s="6">
        <v>0</v>
      </c>
      <c r="J955">
        <v>0.99914947152137756</v>
      </c>
      <c r="K955">
        <v>4.1020000000000003</v>
      </c>
      <c r="N955">
        <f>(CHOOSE(MATCH(D955,{"No Toxic","Toxic"},0),0.01,1))*9</f>
        <v>9</v>
      </c>
      <c r="O955" s="3">
        <f>(CHOOSE(MATCH(E955,{"NEG","NEU","POS"},0),1,0.01,-1)*F955*G955 + 3)*1.5</f>
        <v>8.9954999999999998</v>
      </c>
      <c r="P955" s="3">
        <f t="shared" si="28"/>
        <v>6</v>
      </c>
      <c r="Q955" s="5">
        <f t="shared" si="29"/>
        <v>0.01</v>
      </c>
      <c r="R955" s="5">
        <f>(P955*0.5+O955*0.3+Q955*0.2 + 9*(CHOOSE(MATCH(D955,{"No Toxic","Toxic"},0),0.01,1)))/2</f>
        <v>7.3503249999999998</v>
      </c>
    </row>
    <row r="956" spans="1:18" x14ac:dyDescent="0.3">
      <c r="A956" t="s">
        <v>1231</v>
      </c>
      <c r="B956" t="s">
        <v>217</v>
      </c>
      <c r="C956" t="s">
        <v>931</v>
      </c>
      <c r="D956" t="s">
        <v>14</v>
      </c>
      <c r="E956" t="s">
        <v>40</v>
      </c>
      <c r="F956">
        <v>0.999</v>
      </c>
      <c r="G956" t="s">
        <v>29</v>
      </c>
      <c r="H956">
        <v>0</v>
      </c>
      <c r="I956" s="6">
        <v>0.2</v>
      </c>
      <c r="J956">
        <v>2.9986571967601781</v>
      </c>
      <c r="K956">
        <v>-2.3969999999999998</v>
      </c>
      <c r="N956">
        <f>(CHOOSE(MATCH(D956,{"No Toxic","Toxic"},0),0.01,1))*9</f>
        <v>0.09</v>
      </c>
      <c r="O956" s="3">
        <f>(CHOOSE(MATCH(E956,{"NEG","NEU","POS"},0),1,0.01,-1)*F956*G956 + 3)*1.5</f>
        <v>5.9984999999999999</v>
      </c>
      <c r="P956" s="3">
        <f t="shared" si="28"/>
        <v>0.01</v>
      </c>
      <c r="Q956" s="5">
        <f t="shared" si="29"/>
        <v>4.4444444444444446E-2</v>
      </c>
      <c r="R956" s="5">
        <f>(P956*0.5+O956*0.3+Q956*0.2 + 9*(CHOOSE(MATCH(D956,{"No Toxic","Toxic"},0),0.01,1)))/2</f>
        <v>0.95171944444444445</v>
      </c>
    </row>
    <row r="957" spans="1:18" x14ac:dyDescent="0.3">
      <c r="A957" t="s">
        <v>1232</v>
      </c>
      <c r="B957" t="s">
        <v>217</v>
      </c>
      <c r="C957" t="s">
        <v>973</v>
      </c>
      <c r="D957" t="s">
        <v>217</v>
      </c>
      <c r="E957" t="s">
        <v>40</v>
      </c>
      <c r="F957">
        <v>0.80900000000000005</v>
      </c>
      <c r="G957" t="s">
        <v>29</v>
      </c>
      <c r="H957">
        <v>3</v>
      </c>
      <c r="I957" s="6">
        <v>0.7142857142857143</v>
      </c>
      <c r="J957">
        <v>0.71379095315933228</v>
      </c>
      <c r="K957">
        <v>1.3720000000000001</v>
      </c>
      <c r="N957">
        <f>(CHOOSE(MATCH(D957,{"No Toxic","Toxic"},0),0.01,1))*9</f>
        <v>9</v>
      </c>
      <c r="O957" s="3">
        <f>(CHOOSE(MATCH(E957,{"NEG","NEU","POS"},0),1,0.01,-1)*F957*G957 + 3)*1.5</f>
        <v>5.7134999999999998</v>
      </c>
      <c r="P957" s="3">
        <f t="shared" si="28"/>
        <v>3</v>
      </c>
      <c r="Q957" s="5">
        <f t="shared" si="29"/>
        <v>0.15873015873015872</v>
      </c>
      <c r="R957" s="5">
        <f>(P957*0.5+O957*0.3+Q957*0.2 + 9*(CHOOSE(MATCH(D957,{"No Toxic","Toxic"},0),0.01,1)))/2</f>
        <v>6.122898015873016</v>
      </c>
    </row>
    <row r="958" spans="1:18" x14ac:dyDescent="0.3">
      <c r="A958" t="s">
        <v>1233</v>
      </c>
      <c r="B958" t="s">
        <v>217</v>
      </c>
      <c r="C958" t="s">
        <v>659</v>
      </c>
      <c r="D958" t="s">
        <v>217</v>
      </c>
      <c r="E958" t="s">
        <v>40</v>
      </c>
      <c r="F958">
        <v>0.999</v>
      </c>
      <c r="G958" t="s">
        <v>29</v>
      </c>
      <c r="H958">
        <v>2</v>
      </c>
      <c r="I958" s="6">
        <v>1</v>
      </c>
      <c r="J958">
        <v>0.99891933798789978</v>
      </c>
      <c r="K958">
        <v>-0.29799999999999999</v>
      </c>
      <c r="N958">
        <f>(CHOOSE(MATCH(D958,{"No Toxic","Toxic"},0),0.01,1))*9</f>
        <v>9</v>
      </c>
      <c r="O958" s="3">
        <f>(CHOOSE(MATCH(E958,{"NEG","NEU","POS"},0),1,0.01,-1)*F958*G958 + 3)*1.5</f>
        <v>5.9984999999999999</v>
      </c>
      <c r="P958" s="3">
        <f t="shared" si="28"/>
        <v>2</v>
      </c>
      <c r="Q958" s="5">
        <f t="shared" si="29"/>
        <v>0.22222222222222221</v>
      </c>
      <c r="R958" s="5">
        <f>(P958*0.5+O958*0.3+Q958*0.2 + 9*(CHOOSE(MATCH(D958,{"No Toxic","Toxic"},0),0.01,1)))/2</f>
        <v>5.9219972222222221</v>
      </c>
    </row>
    <row r="959" spans="1:18" x14ac:dyDescent="0.3">
      <c r="A959" t="s">
        <v>1234</v>
      </c>
      <c r="B959" t="s">
        <v>217</v>
      </c>
      <c r="C959" t="s">
        <v>1235</v>
      </c>
      <c r="D959" t="s">
        <v>217</v>
      </c>
      <c r="E959" t="s">
        <v>40</v>
      </c>
      <c r="F959">
        <v>0.998</v>
      </c>
      <c r="G959" t="s">
        <v>18</v>
      </c>
      <c r="H959">
        <v>2</v>
      </c>
      <c r="I959" s="6">
        <v>2.7</v>
      </c>
      <c r="J959">
        <v>0.99727290868759155</v>
      </c>
      <c r="K959">
        <v>4.1050000000000004</v>
      </c>
      <c r="N959">
        <f>(CHOOSE(MATCH(D959,{"No Toxic","Toxic"},0),0.01,1))*9</f>
        <v>9</v>
      </c>
      <c r="O959" s="3">
        <f>(CHOOSE(MATCH(E959,{"NEG","NEU","POS"},0),1,0.01,-1)*F959*G959 + 3)*1.5</f>
        <v>8.9909999999999997</v>
      </c>
      <c r="P959" s="3">
        <f t="shared" si="28"/>
        <v>6</v>
      </c>
      <c r="Q959" s="5">
        <f t="shared" si="29"/>
        <v>1.8000000000000003</v>
      </c>
      <c r="R959" s="5">
        <f>(P959*0.5+O959*0.3+Q959*0.2 + 9*(CHOOSE(MATCH(D959,{"No Toxic","Toxic"},0),0.01,1)))/2</f>
        <v>7.5286500000000007</v>
      </c>
    </row>
    <row r="960" spans="1:18" x14ac:dyDescent="0.3">
      <c r="A960" t="s">
        <v>1236</v>
      </c>
      <c r="B960" t="s">
        <v>217</v>
      </c>
      <c r="C960" t="s">
        <v>13</v>
      </c>
      <c r="D960" t="s">
        <v>217</v>
      </c>
      <c r="E960" t="s">
        <v>40</v>
      </c>
      <c r="F960">
        <v>0.55400000000000005</v>
      </c>
      <c r="G960" t="s">
        <v>29</v>
      </c>
      <c r="H960">
        <v>1</v>
      </c>
      <c r="I960" s="6">
        <v>0</v>
      </c>
      <c r="J960">
        <v>0.33142757415771479</v>
      </c>
      <c r="K960">
        <v>-6.3E-2</v>
      </c>
      <c r="N960">
        <f>(CHOOSE(MATCH(D960,{"No Toxic","Toxic"},0),0.01,1))*9</f>
        <v>9</v>
      </c>
      <c r="O960" s="3">
        <f>(CHOOSE(MATCH(E960,{"NEG","NEU","POS"},0),1,0.01,-1)*F960*G960 + 3)*1.5</f>
        <v>5.3310000000000004</v>
      </c>
      <c r="P960" s="3">
        <f t="shared" si="28"/>
        <v>1</v>
      </c>
      <c r="Q960" s="5">
        <f t="shared" si="29"/>
        <v>0.01</v>
      </c>
      <c r="R960" s="5">
        <f>(P960*0.5+O960*0.3+Q960*0.2 + 9*(CHOOSE(MATCH(D960,{"No Toxic","Toxic"},0),0.01,1)))/2</f>
        <v>5.5506500000000001</v>
      </c>
    </row>
    <row r="961" spans="1:18" x14ac:dyDescent="0.3">
      <c r="A961" t="s">
        <v>1237</v>
      </c>
      <c r="B961" t="s">
        <v>217</v>
      </c>
      <c r="C961" t="s">
        <v>13</v>
      </c>
      <c r="D961" t="s">
        <v>217</v>
      </c>
      <c r="E961" t="s">
        <v>40</v>
      </c>
      <c r="F961">
        <v>0.999</v>
      </c>
      <c r="G961" t="s">
        <v>29</v>
      </c>
      <c r="H961">
        <v>2</v>
      </c>
      <c r="I961" s="6">
        <v>0</v>
      </c>
      <c r="J961">
        <v>0.99854284524917603</v>
      </c>
      <c r="K961">
        <v>-0.29699999999999999</v>
      </c>
      <c r="N961">
        <f>(CHOOSE(MATCH(D961,{"No Toxic","Toxic"},0),0.01,1))*9</f>
        <v>9</v>
      </c>
      <c r="O961" s="3">
        <f>(CHOOSE(MATCH(E961,{"NEG","NEU","POS"},0),1,0.01,-1)*F961*G961 + 3)*1.5</f>
        <v>5.9984999999999999</v>
      </c>
      <c r="P961" s="3">
        <f t="shared" si="28"/>
        <v>2</v>
      </c>
      <c r="Q961" s="5">
        <f t="shared" si="29"/>
        <v>0.01</v>
      </c>
      <c r="R961" s="5">
        <f>(P961*0.5+O961*0.3+Q961*0.2 + 9*(CHOOSE(MATCH(D961,{"No Toxic","Toxic"},0),0.01,1)))/2</f>
        <v>5.9007749999999994</v>
      </c>
    </row>
    <row r="962" spans="1:18" x14ac:dyDescent="0.3">
      <c r="A962" t="s">
        <v>1238</v>
      </c>
      <c r="B962" t="s">
        <v>217</v>
      </c>
      <c r="C962" t="s">
        <v>904</v>
      </c>
      <c r="D962" t="s">
        <v>217</v>
      </c>
      <c r="E962" t="s">
        <v>40</v>
      </c>
      <c r="F962">
        <v>0.999</v>
      </c>
      <c r="G962" t="s">
        <v>22</v>
      </c>
      <c r="H962">
        <v>2</v>
      </c>
      <c r="I962" s="6">
        <v>2.5</v>
      </c>
      <c r="J962">
        <v>0.9986707866191864</v>
      </c>
      <c r="K962">
        <v>-2.4969999999999999</v>
      </c>
      <c r="N962">
        <f>(CHOOSE(MATCH(D962,{"No Toxic","Toxic"},0),0.01,1))*9</f>
        <v>9</v>
      </c>
      <c r="O962" s="3">
        <f>(CHOOSE(MATCH(E962,{"NEG","NEU","POS"},0),1,0.01,-1)*F962*G962 + 3)*1.5</f>
        <v>4.5</v>
      </c>
      <c r="P962" s="3">
        <f t="shared" si="28"/>
        <v>0.01</v>
      </c>
      <c r="Q962" s="5">
        <f t="shared" si="29"/>
        <v>0.01</v>
      </c>
      <c r="R962" s="5">
        <f>(P962*0.5+O962*0.3+Q962*0.2 + 9*(CHOOSE(MATCH(D962,{"No Toxic","Toxic"},0),0.01,1)))/2</f>
        <v>5.1784999999999997</v>
      </c>
    </row>
    <row r="963" spans="1:18" x14ac:dyDescent="0.3">
      <c r="A963" t="s">
        <v>1239</v>
      </c>
      <c r="B963" t="s">
        <v>217</v>
      </c>
      <c r="C963" t="s">
        <v>13</v>
      </c>
      <c r="D963" t="s">
        <v>217</v>
      </c>
      <c r="E963" t="s">
        <v>40</v>
      </c>
      <c r="F963">
        <v>0.999</v>
      </c>
      <c r="G963" t="s">
        <v>18</v>
      </c>
      <c r="H963">
        <v>0</v>
      </c>
      <c r="I963" s="6">
        <v>0</v>
      </c>
      <c r="J963">
        <v>0.99879685044288635</v>
      </c>
      <c r="K963">
        <v>-2.4980000000000002</v>
      </c>
      <c r="N963">
        <f>(CHOOSE(MATCH(D963,{"No Toxic","Toxic"},0),0.01,1))*9</f>
        <v>9</v>
      </c>
      <c r="O963" s="3">
        <f>(CHOOSE(MATCH(E963,{"NEG","NEU","POS"},0),1,0.01,-1)*F963*G963 + 3)*1.5</f>
        <v>8.9954999999999998</v>
      </c>
      <c r="P963" s="3">
        <f t="shared" ref="P963:P1001" si="30">IF(G963*H963=0,0.01,G963*H963)</f>
        <v>0.01</v>
      </c>
      <c r="Q963" s="5">
        <f t="shared" ref="Q963:Q1001" si="31">IF(I963*G963/4.5=0,0.01,I963*G963/4.5)</f>
        <v>0.01</v>
      </c>
      <c r="R963" s="5">
        <f>(P963*0.5+O963*0.3+Q963*0.2 + 9*(CHOOSE(MATCH(D963,{"No Toxic","Toxic"},0),0.01,1)))/2</f>
        <v>5.8528249999999993</v>
      </c>
    </row>
    <row r="964" spans="1:18" x14ac:dyDescent="0.3">
      <c r="A964" t="s">
        <v>1240</v>
      </c>
      <c r="B964" t="s">
        <v>217</v>
      </c>
      <c r="C964" t="s">
        <v>1241</v>
      </c>
      <c r="D964" t="s">
        <v>217</v>
      </c>
      <c r="E964" t="s">
        <v>40</v>
      </c>
      <c r="F964">
        <v>0.999</v>
      </c>
      <c r="G964" t="s">
        <v>29</v>
      </c>
      <c r="H964">
        <v>1</v>
      </c>
      <c r="I964" s="6">
        <v>5.0999999999999996</v>
      </c>
      <c r="J964">
        <v>0.99893784523010254</v>
      </c>
      <c r="K964">
        <v>-1.3979999999999999</v>
      </c>
      <c r="N964">
        <f>(CHOOSE(MATCH(D964,{"No Toxic","Toxic"},0),0.01,1))*9</f>
        <v>9</v>
      </c>
      <c r="O964" s="3">
        <f>(CHOOSE(MATCH(E964,{"NEG","NEU","POS"},0),1,0.01,-1)*F964*G964 + 3)*1.5</f>
        <v>5.9984999999999999</v>
      </c>
      <c r="P964" s="3">
        <f t="shared" si="30"/>
        <v>1</v>
      </c>
      <c r="Q964" s="5">
        <f t="shared" si="31"/>
        <v>1.1333333333333333</v>
      </c>
      <c r="R964" s="5">
        <f>(P964*0.5+O964*0.3+Q964*0.2 + 9*(CHOOSE(MATCH(D964,{"No Toxic","Toxic"},0),0.01,1)))/2</f>
        <v>5.7631083333333333</v>
      </c>
    </row>
    <row r="965" spans="1:18" x14ac:dyDescent="0.3">
      <c r="A965" t="s">
        <v>1242</v>
      </c>
      <c r="B965" t="s">
        <v>217</v>
      </c>
      <c r="C965" t="s">
        <v>13</v>
      </c>
      <c r="D965" t="s">
        <v>14</v>
      </c>
      <c r="E965" t="s">
        <v>40</v>
      </c>
      <c r="F965">
        <v>0.54100000000000004</v>
      </c>
      <c r="G965" t="s">
        <v>18</v>
      </c>
      <c r="H965">
        <v>2</v>
      </c>
      <c r="I965" s="6">
        <v>0</v>
      </c>
      <c r="J965">
        <v>2.3107993304729462</v>
      </c>
      <c r="K965">
        <v>5.4779999999999998</v>
      </c>
      <c r="N965">
        <f>(CHOOSE(MATCH(D965,{"No Toxic","Toxic"},0),0.01,1))*9</f>
        <v>0.09</v>
      </c>
      <c r="O965" s="3">
        <f>(CHOOSE(MATCH(E965,{"NEG","NEU","POS"},0),1,0.01,-1)*F965*G965 + 3)*1.5</f>
        <v>6.9344999999999999</v>
      </c>
      <c r="P965" s="11">
        <f t="shared" si="30"/>
        <v>6</v>
      </c>
      <c r="Q965" s="5">
        <f t="shared" si="31"/>
        <v>0.01</v>
      </c>
      <c r="R965" s="5">
        <f>(P965*0.5+O965*0.3+Q965*0.2 + 9*(CHOOSE(MATCH(D965,{"No Toxic","Toxic"},0),0.01,1)))/2</f>
        <v>2.5861749999999994</v>
      </c>
    </row>
    <row r="966" spans="1:18" x14ac:dyDescent="0.3">
      <c r="A966" t="s">
        <v>1243</v>
      </c>
      <c r="B966" t="s">
        <v>217</v>
      </c>
      <c r="C966" t="s">
        <v>70</v>
      </c>
      <c r="D966" t="s">
        <v>14</v>
      </c>
      <c r="E966" t="s">
        <v>40</v>
      </c>
      <c r="F966">
        <v>0.999</v>
      </c>
      <c r="G966" t="s">
        <v>29</v>
      </c>
      <c r="H966">
        <v>2</v>
      </c>
      <c r="I966" s="6">
        <v>0.1</v>
      </c>
      <c r="J966">
        <v>2.9984243810176849</v>
      </c>
      <c r="K966">
        <v>-0.247</v>
      </c>
      <c r="N966">
        <f>(CHOOSE(MATCH(D966,{"No Toxic","Toxic"},0),0.01,1))*9</f>
        <v>0.09</v>
      </c>
      <c r="O966" s="3">
        <f>(CHOOSE(MATCH(E966,{"NEG","NEU","POS"},0),1,0.01,-1)*F966*G966 + 3)*1.5</f>
        <v>5.9984999999999999</v>
      </c>
      <c r="P966" s="3">
        <f t="shared" si="30"/>
        <v>2</v>
      </c>
      <c r="Q966" s="5">
        <f t="shared" si="31"/>
        <v>2.2222222222222223E-2</v>
      </c>
      <c r="R966" s="5">
        <f>(P966*0.5+O966*0.3+Q966*0.2 + 9*(CHOOSE(MATCH(D966,{"No Toxic","Toxic"},0),0.01,1)))/2</f>
        <v>1.446997222222222</v>
      </c>
    </row>
    <row r="967" spans="1:18" x14ac:dyDescent="0.3">
      <c r="A967" t="s">
        <v>1244</v>
      </c>
      <c r="B967" t="s">
        <v>217</v>
      </c>
      <c r="C967" t="s">
        <v>1245</v>
      </c>
      <c r="D967" t="s">
        <v>217</v>
      </c>
      <c r="E967" t="s">
        <v>40</v>
      </c>
      <c r="F967">
        <v>0.999</v>
      </c>
      <c r="G967" t="s">
        <v>29</v>
      </c>
      <c r="H967">
        <v>1</v>
      </c>
      <c r="I967" s="6">
        <v>7.1833333333333336</v>
      </c>
      <c r="J967">
        <v>0.99916556477546692</v>
      </c>
      <c r="K967">
        <v>-1.3979999999999999</v>
      </c>
      <c r="N967">
        <f>(CHOOSE(MATCH(D967,{"No Toxic","Toxic"},0),0.01,1))*9</f>
        <v>9</v>
      </c>
      <c r="O967" s="3">
        <f>(CHOOSE(MATCH(E967,{"NEG","NEU","POS"},0),1,0.01,-1)*F967*G967 + 3)*1.5</f>
        <v>5.9984999999999999</v>
      </c>
      <c r="P967" s="3">
        <f t="shared" si="30"/>
        <v>1</v>
      </c>
      <c r="Q967" s="5">
        <f t="shared" si="31"/>
        <v>1.5962962962962963</v>
      </c>
      <c r="R967" s="5">
        <f>(P967*0.5+O967*0.3+Q967*0.2 + 9*(CHOOSE(MATCH(D967,{"No Toxic","Toxic"},0),0.01,1)))/2</f>
        <v>5.8094046296296291</v>
      </c>
    </row>
    <row r="968" spans="1:18" x14ac:dyDescent="0.3">
      <c r="A968" t="s">
        <v>1246</v>
      </c>
      <c r="B968" t="s">
        <v>217</v>
      </c>
      <c r="C968" t="s">
        <v>13</v>
      </c>
      <c r="D968" t="s">
        <v>217</v>
      </c>
      <c r="E968" t="s">
        <v>40</v>
      </c>
      <c r="F968">
        <v>0.98799999999999999</v>
      </c>
      <c r="G968" t="s">
        <v>29</v>
      </c>
      <c r="H968">
        <v>2</v>
      </c>
      <c r="I968" s="6">
        <v>0</v>
      </c>
      <c r="J968">
        <v>0.98209983110427856</v>
      </c>
      <c r="K968">
        <v>-0.26400000000000001</v>
      </c>
      <c r="N968">
        <f>(CHOOSE(MATCH(D968,{"No Toxic","Toxic"},0),0.01,1))*9</f>
        <v>9</v>
      </c>
      <c r="O968" s="3">
        <f>(CHOOSE(MATCH(E968,{"NEG","NEU","POS"},0),1,0.01,-1)*F968*G968 + 3)*1.5</f>
        <v>5.9820000000000002</v>
      </c>
      <c r="P968" s="3">
        <f t="shared" si="30"/>
        <v>2</v>
      </c>
      <c r="Q968" s="5">
        <f t="shared" si="31"/>
        <v>0.01</v>
      </c>
      <c r="R968" s="5">
        <f>(P968*0.5+O968*0.3+Q968*0.2 + 9*(CHOOSE(MATCH(D968,{"No Toxic","Toxic"},0),0.01,1)))/2</f>
        <v>5.8982999999999999</v>
      </c>
    </row>
    <row r="969" spans="1:18" x14ac:dyDescent="0.3">
      <c r="A969" t="s">
        <v>1247</v>
      </c>
      <c r="B969" t="s">
        <v>217</v>
      </c>
      <c r="C969" t="s">
        <v>881</v>
      </c>
      <c r="D969" t="s">
        <v>217</v>
      </c>
      <c r="E969" t="s">
        <v>40</v>
      </c>
      <c r="F969">
        <v>0.999</v>
      </c>
      <c r="G969" t="s">
        <v>29</v>
      </c>
      <c r="H969">
        <v>2</v>
      </c>
      <c r="I969" s="6">
        <v>2.5</v>
      </c>
      <c r="J969">
        <v>0.99876001477241516</v>
      </c>
      <c r="K969">
        <v>-0.29799999999999999</v>
      </c>
      <c r="N969">
        <f>(CHOOSE(MATCH(D969,{"No Toxic","Toxic"},0),0.01,1))*9</f>
        <v>9</v>
      </c>
      <c r="O969" s="3">
        <f>(CHOOSE(MATCH(E969,{"NEG","NEU","POS"},0),1,0.01,-1)*F969*G969 + 3)*1.5</f>
        <v>5.9984999999999999</v>
      </c>
      <c r="P969" s="3">
        <f t="shared" si="30"/>
        <v>2</v>
      </c>
      <c r="Q969" s="5">
        <f t="shared" si="31"/>
        <v>0.55555555555555558</v>
      </c>
      <c r="R969" s="5">
        <f>(P969*0.5+O969*0.3+Q969*0.2 + 9*(CHOOSE(MATCH(D969,{"No Toxic","Toxic"},0),0.01,1)))/2</f>
        <v>5.9553305555555553</v>
      </c>
    </row>
    <row r="970" spans="1:18" x14ac:dyDescent="0.3">
      <c r="A970" t="s">
        <v>1248</v>
      </c>
      <c r="B970" t="s">
        <v>217</v>
      </c>
      <c r="C970" t="s">
        <v>13</v>
      </c>
      <c r="D970" t="s">
        <v>217</v>
      </c>
      <c r="E970" t="s">
        <v>40</v>
      </c>
      <c r="F970">
        <v>0.999</v>
      </c>
      <c r="G970" t="s">
        <v>18</v>
      </c>
      <c r="H970">
        <v>1</v>
      </c>
      <c r="I970" s="6">
        <v>0</v>
      </c>
      <c r="J970">
        <v>0.99858835339546204</v>
      </c>
      <c r="K970">
        <v>0.80300000000000005</v>
      </c>
      <c r="N970">
        <f>(CHOOSE(MATCH(D970,{"No Toxic","Toxic"},0),0.01,1))*9</f>
        <v>9</v>
      </c>
      <c r="O970" s="3">
        <f>(CHOOSE(MATCH(E970,{"NEG","NEU","POS"},0),1,0.01,-1)*F970*G970 + 3)*1.5</f>
        <v>8.9954999999999998</v>
      </c>
      <c r="P970" s="3">
        <f t="shared" si="30"/>
        <v>3</v>
      </c>
      <c r="Q970" s="5">
        <f t="shared" si="31"/>
        <v>0.01</v>
      </c>
      <c r="R970" s="5">
        <f>(P970*0.5+O970*0.3+Q970*0.2 + 9*(CHOOSE(MATCH(D970,{"No Toxic","Toxic"},0),0.01,1)))/2</f>
        <v>6.6003249999999998</v>
      </c>
    </row>
    <row r="971" spans="1:18" x14ac:dyDescent="0.3">
      <c r="A971" t="s">
        <v>1249</v>
      </c>
      <c r="B971" t="s">
        <v>217</v>
      </c>
      <c r="C971" t="s">
        <v>13</v>
      </c>
      <c r="D971" t="s">
        <v>217</v>
      </c>
      <c r="E971" t="s">
        <v>40</v>
      </c>
      <c r="F971">
        <v>0.999</v>
      </c>
      <c r="G971" t="s">
        <v>18</v>
      </c>
      <c r="H971">
        <v>3</v>
      </c>
      <c r="I971" s="6">
        <v>0</v>
      </c>
      <c r="J971">
        <v>0.99786907434463501</v>
      </c>
      <c r="K971">
        <v>7.4039999999999999</v>
      </c>
      <c r="N971">
        <f>(CHOOSE(MATCH(D971,{"No Toxic","Toxic"},0),0.01,1))*9</f>
        <v>9</v>
      </c>
      <c r="O971" s="3">
        <f>(CHOOSE(MATCH(E971,{"NEG","NEU","POS"},0),1,0.01,-1)*F971*G971 + 3)*1.5</f>
        <v>8.9954999999999998</v>
      </c>
      <c r="P971" s="3">
        <f t="shared" si="30"/>
        <v>9</v>
      </c>
      <c r="Q971" s="5">
        <f t="shared" si="31"/>
        <v>0.01</v>
      </c>
      <c r="R971" s="5">
        <f>(P971*0.5+O971*0.3+Q971*0.2 + 9*(CHOOSE(MATCH(D971,{"No Toxic","Toxic"},0),0.01,1)))/2</f>
        <v>8.1003249999999998</v>
      </c>
    </row>
    <row r="972" spans="1:18" x14ac:dyDescent="0.3">
      <c r="A972" t="s">
        <v>1250</v>
      </c>
      <c r="B972" t="s">
        <v>217</v>
      </c>
      <c r="C972" t="s">
        <v>13</v>
      </c>
      <c r="D972" t="s">
        <v>14</v>
      </c>
      <c r="E972" t="s">
        <v>40</v>
      </c>
      <c r="F972">
        <v>0.90500000000000003</v>
      </c>
      <c r="G972" t="s">
        <v>29</v>
      </c>
      <c r="H972">
        <v>2</v>
      </c>
      <c r="I972" s="6">
        <v>0</v>
      </c>
      <c r="J972">
        <v>2.8571168482303619</v>
      </c>
      <c r="K972">
        <v>-1.4E-2</v>
      </c>
      <c r="N972">
        <f>(CHOOSE(MATCH(D972,{"No Toxic","Toxic"},0),0.01,1))*9</f>
        <v>0.09</v>
      </c>
      <c r="O972" s="3">
        <f>(CHOOSE(MATCH(E972,{"NEG","NEU","POS"},0),1,0.01,-1)*F972*G972 + 3)*1.5</f>
        <v>5.8574999999999999</v>
      </c>
      <c r="P972" s="3">
        <f t="shared" si="30"/>
        <v>2</v>
      </c>
      <c r="Q972" s="5">
        <f t="shared" si="31"/>
        <v>0.01</v>
      </c>
      <c r="R972" s="5">
        <f>(P972*0.5+O972*0.3+Q972*0.2 + 9*(CHOOSE(MATCH(D972,{"No Toxic","Toxic"},0),0.01,1)))/2</f>
        <v>1.4246249999999998</v>
      </c>
    </row>
    <row r="973" spans="1:18" x14ac:dyDescent="0.3">
      <c r="A973" t="s">
        <v>1251</v>
      </c>
      <c r="B973" t="s">
        <v>217</v>
      </c>
      <c r="C973" t="s">
        <v>13</v>
      </c>
      <c r="D973" t="s">
        <v>217</v>
      </c>
      <c r="E973" t="s">
        <v>21</v>
      </c>
      <c r="F973">
        <v>0.999</v>
      </c>
      <c r="G973" t="s">
        <v>22</v>
      </c>
      <c r="H973">
        <v>3</v>
      </c>
      <c r="I973" s="6">
        <v>0</v>
      </c>
      <c r="J973">
        <v>-1.99797323346138</v>
      </c>
      <c r="K973">
        <v>3.496</v>
      </c>
      <c r="N973">
        <f>(CHOOSE(MATCH(D973,{"No Toxic","Toxic"},0),0.01,1))*9</f>
        <v>9</v>
      </c>
      <c r="O973" s="3">
        <f>(CHOOSE(MATCH(E973,{"NEG","NEU","POS"},0),1,0.01,-1)*F973*G973 + 3)*1.5</f>
        <v>4.5</v>
      </c>
      <c r="P973" s="3">
        <f t="shared" si="30"/>
        <v>0.01</v>
      </c>
      <c r="Q973" s="5">
        <f t="shared" si="31"/>
        <v>0.01</v>
      </c>
      <c r="R973" s="5">
        <f>(P973*0.5+O973*0.3+Q973*0.2 + 9*(CHOOSE(MATCH(D973,{"No Toxic","Toxic"},0),0.01,1)))/2</f>
        <v>5.1784999999999997</v>
      </c>
    </row>
    <row r="974" spans="1:18" x14ac:dyDescent="0.3">
      <c r="A974" t="s">
        <v>1252</v>
      </c>
      <c r="B974" t="s">
        <v>217</v>
      </c>
      <c r="C974" t="s">
        <v>718</v>
      </c>
      <c r="D974" t="s">
        <v>217</v>
      </c>
      <c r="E974" t="s">
        <v>40</v>
      </c>
      <c r="F974">
        <v>0.999</v>
      </c>
      <c r="G974" t="s">
        <v>29</v>
      </c>
      <c r="H974">
        <v>1</v>
      </c>
      <c r="I974" s="6">
        <v>1.25</v>
      </c>
      <c r="J974">
        <v>0.99920526146888733</v>
      </c>
      <c r="K974">
        <v>-1.3979999999999999</v>
      </c>
      <c r="N974">
        <f>(CHOOSE(MATCH(D974,{"No Toxic","Toxic"},0),0.01,1))*9</f>
        <v>9</v>
      </c>
      <c r="O974" s="3">
        <f>(CHOOSE(MATCH(E974,{"NEG","NEU","POS"},0),1,0.01,-1)*F974*G974 + 3)*1.5</f>
        <v>5.9984999999999999</v>
      </c>
      <c r="P974" s="3">
        <f t="shared" si="30"/>
        <v>1</v>
      </c>
      <c r="Q974" s="5">
        <f t="shared" si="31"/>
        <v>0.27777777777777779</v>
      </c>
      <c r="R974" s="5">
        <f>(P974*0.5+O974*0.3+Q974*0.2 + 9*(CHOOSE(MATCH(D974,{"No Toxic","Toxic"},0),0.01,1)))/2</f>
        <v>5.6775527777777777</v>
      </c>
    </row>
    <row r="975" spans="1:18" x14ac:dyDescent="0.3">
      <c r="A975" t="s">
        <v>1253</v>
      </c>
      <c r="B975" t="s">
        <v>217</v>
      </c>
      <c r="C975" t="s">
        <v>13</v>
      </c>
      <c r="D975" t="s">
        <v>14</v>
      </c>
      <c r="E975" t="s">
        <v>15</v>
      </c>
      <c r="F975">
        <v>0.622</v>
      </c>
      <c r="G975" t="s">
        <v>29</v>
      </c>
      <c r="H975">
        <v>1</v>
      </c>
      <c r="I975" s="6">
        <v>0</v>
      </c>
      <c r="J975">
        <v>1.5</v>
      </c>
      <c r="K975">
        <v>1.6</v>
      </c>
      <c r="N975">
        <f>(CHOOSE(MATCH(D975,{"No Toxic","Toxic"},0),0.01,1))*9</f>
        <v>0.09</v>
      </c>
      <c r="O975" s="3">
        <f>(CHOOSE(MATCH(E975,{"NEG","NEU","POS"},0),1,0.01,-1)*F975*G975 + 3)*1.5</f>
        <v>4.5093300000000003</v>
      </c>
      <c r="P975" s="3">
        <f t="shared" si="30"/>
        <v>1</v>
      </c>
      <c r="Q975" s="5">
        <f t="shared" si="31"/>
        <v>0.01</v>
      </c>
      <c r="R975" s="5">
        <f>(P975*0.5+O975*0.3+Q975*0.2 + 9*(CHOOSE(MATCH(D975,{"No Toxic","Toxic"},0),0.01,1)))/2</f>
        <v>0.97239950000000008</v>
      </c>
    </row>
    <row r="976" spans="1:18" x14ac:dyDescent="0.3">
      <c r="A976" t="s">
        <v>1254</v>
      </c>
      <c r="B976" t="s">
        <v>217</v>
      </c>
      <c r="C976" t="s">
        <v>1255</v>
      </c>
      <c r="D976" t="s">
        <v>217</v>
      </c>
      <c r="E976" t="s">
        <v>40</v>
      </c>
      <c r="F976">
        <v>0.999</v>
      </c>
      <c r="G976" t="s">
        <v>18</v>
      </c>
      <c r="H976">
        <v>3</v>
      </c>
      <c r="I976" s="6">
        <v>2.6</v>
      </c>
      <c r="J976">
        <v>0.99901410937309265</v>
      </c>
      <c r="K976">
        <v>7.4020000000000001</v>
      </c>
      <c r="N976">
        <f>(CHOOSE(MATCH(D976,{"No Toxic","Toxic"},0),0.01,1))*9</f>
        <v>9</v>
      </c>
      <c r="O976" s="3">
        <f>(CHOOSE(MATCH(E976,{"NEG","NEU","POS"},0),1,0.01,-1)*F976*G976 + 3)*1.5</f>
        <v>8.9954999999999998</v>
      </c>
      <c r="P976" s="3">
        <f t="shared" si="30"/>
        <v>9</v>
      </c>
      <c r="Q976" s="5">
        <f t="shared" si="31"/>
        <v>1.7333333333333334</v>
      </c>
      <c r="R976" s="5">
        <f>(P976*0.5+O976*0.3+Q976*0.2 + 9*(CHOOSE(MATCH(D976,{"No Toxic","Toxic"},0),0.01,1)))/2</f>
        <v>8.2726583333333323</v>
      </c>
    </row>
    <row r="977" spans="1:18" x14ac:dyDescent="0.3">
      <c r="A977" t="s">
        <v>1256</v>
      </c>
      <c r="B977" t="s">
        <v>217</v>
      </c>
      <c r="C977" t="s">
        <v>1257</v>
      </c>
      <c r="D977" t="s">
        <v>217</v>
      </c>
      <c r="E977" t="s">
        <v>15</v>
      </c>
      <c r="F977">
        <v>0.67700000000000005</v>
      </c>
      <c r="G977" t="s">
        <v>18</v>
      </c>
      <c r="H977">
        <v>2</v>
      </c>
      <c r="I977" s="6">
        <v>1.25</v>
      </c>
      <c r="J977">
        <v>-0.5</v>
      </c>
      <c r="K977">
        <v>7.1</v>
      </c>
      <c r="N977">
        <f>(CHOOSE(MATCH(D977,{"No Toxic","Toxic"},0),0.01,1))*9</f>
        <v>9</v>
      </c>
      <c r="O977" s="3">
        <f>(CHOOSE(MATCH(E977,{"NEG","NEU","POS"},0),1,0.01,-1)*F977*G977 + 3)*1.5</f>
        <v>4.5304649999999995</v>
      </c>
      <c r="P977" s="3">
        <f t="shared" si="30"/>
        <v>6</v>
      </c>
      <c r="Q977" s="5">
        <f t="shared" si="31"/>
        <v>0.83333333333333337</v>
      </c>
      <c r="R977" s="5">
        <f>(P977*0.5+O977*0.3+Q977*0.2 + 9*(CHOOSE(MATCH(D977,{"No Toxic","Toxic"},0),0.01,1)))/2</f>
        <v>6.7629030833333328</v>
      </c>
    </row>
    <row r="978" spans="1:18" x14ac:dyDescent="0.3">
      <c r="A978" t="s">
        <v>1258</v>
      </c>
      <c r="B978" t="s">
        <v>217</v>
      </c>
      <c r="C978" t="s">
        <v>1259</v>
      </c>
      <c r="D978" t="s">
        <v>217</v>
      </c>
      <c r="E978" t="s">
        <v>40</v>
      </c>
      <c r="F978">
        <v>0.999</v>
      </c>
      <c r="G978" t="s">
        <v>29</v>
      </c>
      <c r="H978">
        <v>2</v>
      </c>
      <c r="I978" s="6">
        <v>4</v>
      </c>
      <c r="J978">
        <v>0.9990687370300293</v>
      </c>
      <c r="K978">
        <v>-0.29799999999999999</v>
      </c>
      <c r="N978">
        <f>(CHOOSE(MATCH(D978,{"No Toxic","Toxic"},0),0.01,1))*9</f>
        <v>9</v>
      </c>
      <c r="O978" s="3">
        <f>(CHOOSE(MATCH(E978,{"NEG","NEU","POS"},0),1,0.01,-1)*F978*G978 + 3)*1.5</f>
        <v>5.9984999999999999</v>
      </c>
      <c r="P978" s="3">
        <f t="shared" si="30"/>
        <v>2</v>
      </c>
      <c r="Q978" s="5">
        <f t="shared" si="31"/>
        <v>0.88888888888888884</v>
      </c>
      <c r="R978" s="5">
        <f>(P978*0.5+O978*0.3+Q978*0.2 + 9*(CHOOSE(MATCH(D978,{"No Toxic","Toxic"},0),0.01,1)))/2</f>
        <v>5.9886638888888886</v>
      </c>
    </row>
    <row r="979" spans="1:18" x14ac:dyDescent="0.3">
      <c r="A979" t="s">
        <v>1260</v>
      </c>
      <c r="B979" t="s">
        <v>217</v>
      </c>
      <c r="C979" t="s">
        <v>13</v>
      </c>
      <c r="D979" t="s">
        <v>217</v>
      </c>
      <c r="E979" t="s">
        <v>40</v>
      </c>
      <c r="F979">
        <v>0.98</v>
      </c>
      <c r="G979" t="s">
        <v>29</v>
      </c>
      <c r="H979">
        <v>3</v>
      </c>
      <c r="I979" s="6">
        <v>0</v>
      </c>
      <c r="J979">
        <v>0.96983775496482849</v>
      </c>
      <c r="K979">
        <v>0.86</v>
      </c>
      <c r="N979">
        <f>(CHOOSE(MATCH(D979,{"No Toxic","Toxic"},0),0.01,1))*9</f>
        <v>9</v>
      </c>
      <c r="O979" s="3">
        <f>(CHOOSE(MATCH(E979,{"NEG","NEU","POS"},0),1,0.01,-1)*F979*G979 + 3)*1.5</f>
        <v>5.97</v>
      </c>
      <c r="P979" s="3">
        <f t="shared" si="30"/>
        <v>3</v>
      </c>
      <c r="Q979" s="5">
        <f t="shared" si="31"/>
        <v>0.01</v>
      </c>
      <c r="R979" s="5">
        <f>(P979*0.5+O979*0.3+Q979*0.2 + 9*(CHOOSE(MATCH(D979,{"No Toxic","Toxic"},0),0.01,1)))/2</f>
        <v>6.1464999999999996</v>
      </c>
    </row>
    <row r="980" spans="1:18" x14ac:dyDescent="0.3">
      <c r="A980" t="s">
        <v>1261</v>
      </c>
      <c r="B980" t="s">
        <v>217</v>
      </c>
      <c r="C980" t="s">
        <v>24</v>
      </c>
      <c r="D980" t="s">
        <v>217</v>
      </c>
      <c r="E980" t="s">
        <v>40</v>
      </c>
      <c r="F980">
        <v>0.999</v>
      </c>
      <c r="G980" t="s">
        <v>29</v>
      </c>
      <c r="H980">
        <v>1</v>
      </c>
      <c r="I980" s="6">
        <v>0.1</v>
      </c>
      <c r="J980">
        <v>0.99878469109535217</v>
      </c>
      <c r="K980">
        <v>-1.3979999999999999</v>
      </c>
      <c r="N980">
        <f>(CHOOSE(MATCH(D980,{"No Toxic","Toxic"},0),0.01,1))*9</f>
        <v>9</v>
      </c>
      <c r="O980" s="3">
        <f>(CHOOSE(MATCH(E980,{"NEG","NEU","POS"},0),1,0.01,-1)*F980*G980 + 3)*1.5</f>
        <v>5.9984999999999999</v>
      </c>
      <c r="P980" s="3">
        <f t="shared" si="30"/>
        <v>1</v>
      </c>
      <c r="Q980" s="5">
        <f t="shared" si="31"/>
        <v>2.2222222222222223E-2</v>
      </c>
      <c r="R980" s="5">
        <f>(P980*0.5+O980*0.3+Q980*0.2 + 9*(CHOOSE(MATCH(D980,{"No Toxic","Toxic"},0),0.01,1)))/2</f>
        <v>5.6519972222222226</v>
      </c>
    </row>
    <row r="981" spans="1:18" x14ac:dyDescent="0.3">
      <c r="A981" t="s">
        <v>1262</v>
      </c>
      <c r="B981" t="s">
        <v>217</v>
      </c>
      <c r="C981" t="s">
        <v>13</v>
      </c>
      <c r="D981" t="s">
        <v>14</v>
      </c>
      <c r="E981" t="s">
        <v>15</v>
      </c>
      <c r="F981">
        <v>0.95099999999999996</v>
      </c>
      <c r="G981" t="s">
        <v>18</v>
      </c>
      <c r="H981">
        <v>2</v>
      </c>
      <c r="I981" s="6">
        <v>0</v>
      </c>
      <c r="J981">
        <v>1.5</v>
      </c>
      <c r="K981">
        <v>7.1</v>
      </c>
      <c r="N981">
        <f>(CHOOSE(MATCH(D981,{"No Toxic","Toxic"},0),0.01,1))*9</f>
        <v>0.09</v>
      </c>
      <c r="O981" s="3">
        <f>(CHOOSE(MATCH(E981,{"NEG","NEU","POS"},0),1,0.01,-1)*F981*G981 + 3)*1.5</f>
        <v>4.5427949999999999</v>
      </c>
      <c r="P981" s="11">
        <f>IF(G981*H981=0,0.01,G981*H981)</f>
        <v>6</v>
      </c>
      <c r="Q981" s="5">
        <f t="shared" si="31"/>
        <v>0.01</v>
      </c>
      <c r="R981" s="5">
        <f>(P981*0.5+O981*0.3+Q981*0.2 + 9*(CHOOSE(MATCH(D981,{"No Toxic","Toxic"},0),0.01,1)))/2</f>
        <v>2.2274192499999996</v>
      </c>
    </row>
    <row r="982" spans="1:18" x14ac:dyDescent="0.3">
      <c r="A982" t="s">
        <v>1263</v>
      </c>
      <c r="B982" t="s">
        <v>217</v>
      </c>
      <c r="C982" t="s">
        <v>1264</v>
      </c>
      <c r="D982" t="s">
        <v>217</v>
      </c>
      <c r="E982" t="s">
        <v>40</v>
      </c>
      <c r="F982">
        <v>0.999</v>
      </c>
      <c r="G982" t="s">
        <v>29</v>
      </c>
      <c r="H982">
        <v>1</v>
      </c>
      <c r="I982" s="6">
        <v>0.7142857142857143</v>
      </c>
      <c r="J982">
        <v>0.99850788712501526</v>
      </c>
      <c r="K982">
        <v>-1.397</v>
      </c>
      <c r="N982">
        <f>(CHOOSE(MATCH(D982,{"No Toxic","Toxic"},0),0.01,1))*9</f>
        <v>9</v>
      </c>
      <c r="O982" s="3">
        <f>(CHOOSE(MATCH(E982,{"NEG","NEU","POS"},0),1,0.01,-1)*F982*G982 + 3)*1.5</f>
        <v>5.9984999999999999</v>
      </c>
      <c r="P982" s="3">
        <f t="shared" si="30"/>
        <v>1</v>
      </c>
      <c r="Q982" s="5">
        <f t="shared" si="31"/>
        <v>0.15873015873015872</v>
      </c>
      <c r="R982" s="5">
        <f>(P982*0.5+O982*0.3+Q982*0.2 + 9*(CHOOSE(MATCH(D982,{"No Toxic","Toxic"},0),0.01,1)))/2</f>
        <v>5.6656480158730158</v>
      </c>
    </row>
    <row r="983" spans="1:18" x14ac:dyDescent="0.3">
      <c r="A983" t="s">
        <v>1265</v>
      </c>
      <c r="B983" t="s">
        <v>217</v>
      </c>
      <c r="C983" t="s">
        <v>1266</v>
      </c>
      <c r="D983" t="s">
        <v>217</v>
      </c>
      <c r="E983" t="s">
        <v>40</v>
      </c>
      <c r="F983">
        <v>0.999</v>
      </c>
      <c r="G983" t="s">
        <v>29</v>
      </c>
      <c r="H983">
        <v>2</v>
      </c>
      <c r="I983" s="6">
        <v>3.333333333333333</v>
      </c>
      <c r="J983">
        <v>0.99861794710159302</v>
      </c>
      <c r="K983">
        <v>-0.29699999999999999</v>
      </c>
      <c r="N983">
        <f>(CHOOSE(MATCH(D983,{"No Toxic","Toxic"},0),0.01,1))*9</f>
        <v>9</v>
      </c>
      <c r="O983" s="3">
        <f>(CHOOSE(MATCH(E983,{"NEG","NEU","POS"},0),1,0.01,-1)*F983*G983 + 3)*1.5</f>
        <v>5.9984999999999999</v>
      </c>
      <c r="P983" s="3">
        <f t="shared" si="30"/>
        <v>2</v>
      </c>
      <c r="Q983" s="5">
        <f t="shared" si="31"/>
        <v>0.7407407407407407</v>
      </c>
      <c r="R983" s="5">
        <f>(P983*0.5+O983*0.3+Q983*0.2 + 9*(CHOOSE(MATCH(D983,{"No Toxic","Toxic"},0),0.01,1)))/2</f>
        <v>5.9738490740740744</v>
      </c>
    </row>
    <row r="984" spans="1:18" x14ac:dyDescent="0.3">
      <c r="A984" t="s">
        <v>1267</v>
      </c>
      <c r="B984" t="s">
        <v>217</v>
      </c>
      <c r="C984" t="s">
        <v>1268</v>
      </c>
      <c r="D984" t="s">
        <v>217</v>
      </c>
      <c r="E984" t="s">
        <v>40</v>
      </c>
      <c r="F984">
        <v>0.999</v>
      </c>
      <c r="G984" t="s">
        <v>29</v>
      </c>
      <c r="H984">
        <v>2</v>
      </c>
      <c r="I984" s="6">
        <v>3.75</v>
      </c>
      <c r="J984">
        <v>0.99821186065673828</v>
      </c>
      <c r="K984">
        <v>-0.29599999999999999</v>
      </c>
      <c r="N984">
        <f>(CHOOSE(MATCH(D984,{"No Toxic","Toxic"},0),0.01,1))*9</f>
        <v>9</v>
      </c>
      <c r="O984" s="3">
        <f>(CHOOSE(MATCH(E984,{"NEG","NEU","POS"},0),1,0.01,-1)*F984*G984 + 3)*1.5</f>
        <v>5.9984999999999999</v>
      </c>
      <c r="P984" s="3">
        <f t="shared" si="30"/>
        <v>2</v>
      </c>
      <c r="Q984" s="5">
        <f t="shared" si="31"/>
        <v>0.83333333333333337</v>
      </c>
      <c r="R984" s="5">
        <f>(P984*0.5+O984*0.3+Q984*0.2 + 9*(CHOOSE(MATCH(D984,{"No Toxic","Toxic"},0),0.01,1)))/2</f>
        <v>5.983108333333333</v>
      </c>
    </row>
    <row r="985" spans="1:18" x14ac:dyDescent="0.3">
      <c r="A985" t="s">
        <v>1269</v>
      </c>
      <c r="B985" t="s">
        <v>217</v>
      </c>
      <c r="C985" t="s">
        <v>1270</v>
      </c>
      <c r="D985" t="s">
        <v>217</v>
      </c>
      <c r="E985" t="s">
        <v>40</v>
      </c>
      <c r="F985">
        <v>0.999</v>
      </c>
      <c r="G985" t="s">
        <v>18</v>
      </c>
      <c r="H985">
        <v>2</v>
      </c>
      <c r="I985" s="6">
        <v>5</v>
      </c>
      <c r="J985">
        <v>0.99868133664131165</v>
      </c>
      <c r="K985">
        <v>4.1029999999999998</v>
      </c>
      <c r="N985">
        <f>(CHOOSE(MATCH(D985,{"No Toxic","Toxic"},0),0.01,1))*9</f>
        <v>9</v>
      </c>
      <c r="O985" s="3">
        <f>(CHOOSE(MATCH(E985,{"NEG","NEU","POS"},0),1,0.01,-1)*F985*G985 + 3)*1.5</f>
        <v>8.9954999999999998</v>
      </c>
      <c r="P985" s="3">
        <f t="shared" si="30"/>
        <v>6</v>
      </c>
      <c r="Q985" s="5">
        <f t="shared" si="31"/>
        <v>3.3333333333333335</v>
      </c>
      <c r="R985" s="5">
        <f>(P985*0.5+O985*0.3+Q985*0.2 + 9*(CHOOSE(MATCH(D985,{"No Toxic","Toxic"},0),0.01,1)))/2</f>
        <v>7.6826583333333334</v>
      </c>
    </row>
    <row r="986" spans="1:18" x14ac:dyDescent="0.3">
      <c r="A986" t="s">
        <v>1271</v>
      </c>
      <c r="B986" t="s">
        <v>217</v>
      </c>
      <c r="C986" t="s">
        <v>13</v>
      </c>
      <c r="D986" t="s">
        <v>217</v>
      </c>
      <c r="E986" t="s">
        <v>40</v>
      </c>
      <c r="F986">
        <v>0.875</v>
      </c>
      <c r="G986" t="s">
        <v>18</v>
      </c>
      <c r="H986">
        <v>3</v>
      </c>
      <c r="I986" s="6">
        <v>0</v>
      </c>
      <c r="J986">
        <v>0.81206592917442322</v>
      </c>
      <c r="K986">
        <v>7.7759999999999998</v>
      </c>
      <c r="N986">
        <f>(CHOOSE(MATCH(D986,{"No Toxic","Toxic"},0),0.01,1))*9</f>
        <v>9</v>
      </c>
      <c r="O986" s="3">
        <f>(CHOOSE(MATCH(E986,{"NEG","NEU","POS"},0),1,0.01,-1)*F986*G986 + 3)*1.5</f>
        <v>8.4375</v>
      </c>
      <c r="P986" s="3">
        <f t="shared" si="30"/>
        <v>9</v>
      </c>
      <c r="Q986" s="5">
        <f t="shared" si="31"/>
        <v>0.01</v>
      </c>
      <c r="R986" s="5">
        <f>(P986*0.5+O986*0.3+Q986*0.2 + 9*(CHOOSE(MATCH(D986,{"No Toxic","Toxic"},0),0.01,1)))/2</f>
        <v>8.0166249999999994</v>
      </c>
    </row>
    <row r="987" spans="1:18" x14ac:dyDescent="0.3">
      <c r="A987" t="s">
        <v>1272</v>
      </c>
      <c r="B987" t="s">
        <v>217</v>
      </c>
      <c r="C987" t="s">
        <v>1273</v>
      </c>
      <c r="D987" t="s">
        <v>217</v>
      </c>
      <c r="E987" t="s">
        <v>15</v>
      </c>
      <c r="F987">
        <v>0.81299999999999994</v>
      </c>
      <c r="G987" t="s">
        <v>16</v>
      </c>
      <c r="H987">
        <v>2</v>
      </c>
      <c r="I987" s="6">
        <v>2.183333333333334</v>
      </c>
      <c r="J987">
        <v>-0.5</v>
      </c>
      <c r="K987">
        <v>4.9000000000000004</v>
      </c>
      <c r="N987">
        <f>(CHOOSE(MATCH(D987,{"No Toxic","Toxic"},0),0.01,1))*9</f>
        <v>9</v>
      </c>
      <c r="O987" s="3">
        <f>(CHOOSE(MATCH(E987,{"NEG","NEU","POS"},0),1,0.01,-1)*F987*G987 + 3)*1.5</f>
        <v>4.5243900000000004</v>
      </c>
      <c r="P987" s="3">
        <f t="shared" si="30"/>
        <v>4</v>
      </c>
      <c r="Q987" s="5">
        <f t="shared" si="31"/>
        <v>0.97037037037037066</v>
      </c>
      <c r="R987" s="5">
        <f>(P987*0.5+O987*0.3+Q987*0.2 + 9*(CHOOSE(MATCH(D987,{"No Toxic","Toxic"},0),0.01,1)))/2</f>
        <v>6.2756955370370369</v>
      </c>
    </row>
    <row r="988" spans="1:18" x14ac:dyDescent="0.3">
      <c r="A988" t="s">
        <v>1274</v>
      </c>
      <c r="B988" t="s">
        <v>217</v>
      </c>
      <c r="C988" t="s">
        <v>238</v>
      </c>
      <c r="D988" t="s">
        <v>14</v>
      </c>
      <c r="E988" t="s">
        <v>40</v>
      </c>
      <c r="F988">
        <v>0.999</v>
      </c>
      <c r="G988" t="s">
        <v>18</v>
      </c>
      <c r="H988">
        <v>1</v>
      </c>
      <c r="I988" s="6">
        <v>1</v>
      </c>
      <c r="J988">
        <v>2.9989234507083888</v>
      </c>
      <c r="K988">
        <v>1.302</v>
      </c>
      <c r="N988">
        <f>(CHOOSE(MATCH(D988,{"No Toxic","Toxic"},0),0.01,1))*9</f>
        <v>0.09</v>
      </c>
      <c r="O988" s="3">
        <f>(CHOOSE(MATCH(E988,{"NEG","NEU","POS"},0),1,0.01,-1)*F988*G988 + 3)*1.5</f>
        <v>8.9954999999999998</v>
      </c>
      <c r="P988" s="3">
        <f t="shared" si="30"/>
        <v>3</v>
      </c>
      <c r="Q988" s="5">
        <f t="shared" si="31"/>
        <v>0.66666666666666663</v>
      </c>
      <c r="R988" s="5">
        <f>(P988*0.5+O988*0.3+Q988*0.2 + 9*(CHOOSE(MATCH(D988,{"No Toxic","Toxic"},0),0.01,1)))/2</f>
        <v>2.2109916666666667</v>
      </c>
    </row>
    <row r="989" spans="1:18" x14ac:dyDescent="0.3">
      <c r="A989" t="s">
        <v>1275</v>
      </c>
      <c r="B989" t="s">
        <v>217</v>
      </c>
      <c r="C989" t="s">
        <v>1276</v>
      </c>
      <c r="D989" t="s">
        <v>217</v>
      </c>
      <c r="E989" t="s">
        <v>40</v>
      </c>
      <c r="F989">
        <v>0.82599999999999996</v>
      </c>
      <c r="G989" t="s">
        <v>18</v>
      </c>
      <c r="H989">
        <v>1</v>
      </c>
      <c r="I989" s="6">
        <v>2.6</v>
      </c>
      <c r="J989">
        <v>0.73832020163536072</v>
      </c>
      <c r="K989">
        <v>1.323</v>
      </c>
      <c r="N989">
        <f>(CHOOSE(MATCH(D989,{"No Toxic","Toxic"},0),0.01,1))*9</f>
        <v>9</v>
      </c>
      <c r="O989" s="3">
        <f>(CHOOSE(MATCH(E989,{"NEG","NEU","POS"},0),1,0.01,-1)*F989*G989 + 3)*1.5</f>
        <v>8.2169999999999987</v>
      </c>
      <c r="P989" s="3">
        <f t="shared" si="30"/>
        <v>3</v>
      </c>
      <c r="Q989" s="5">
        <f t="shared" si="31"/>
        <v>1.7333333333333334</v>
      </c>
      <c r="R989" s="5">
        <f>(P989*0.5+O989*0.3+Q989*0.2 + 9*(CHOOSE(MATCH(D989,{"No Toxic","Toxic"},0),0.01,1)))/2</f>
        <v>6.6558833333333336</v>
      </c>
    </row>
    <row r="990" spans="1:18" x14ac:dyDescent="0.3">
      <c r="A990" t="s">
        <v>1277</v>
      </c>
      <c r="B990" t="s">
        <v>217</v>
      </c>
      <c r="C990" t="s">
        <v>1278</v>
      </c>
      <c r="D990" t="s">
        <v>217</v>
      </c>
      <c r="E990" t="s">
        <v>40</v>
      </c>
      <c r="F990">
        <v>0.997</v>
      </c>
      <c r="G990" t="s">
        <v>29</v>
      </c>
      <c r="H990">
        <v>2</v>
      </c>
      <c r="I990" s="6">
        <v>5.7142857142857144</v>
      </c>
      <c r="J990">
        <v>0.99614521861076355</v>
      </c>
      <c r="K990">
        <v>-0.29199999999999998</v>
      </c>
      <c r="N990">
        <f>(CHOOSE(MATCH(D990,{"No Toxic","Toxic"},0),0.01,1))*9</f>
        <v>9</v>
      </c>
      <c r="O990" s="3">
        <f>(CHOOSE(MATCH(E990,{"NEG","NEU","POS"},0),1,0.01,-1)*F990*G990 + 3)*1.5</f>
        <v>5.9954999999999998</v>
      </c>
      <c r="P990" s="3">
        <f t="shared" si="30"/>
        <v>2</v>
      </c>
      <c r="Q990" s="5">
        <f t="shared" si="31"/>
        <v>1.2698412698412698</v>
      </c>
      <c r="R990" s="5">
        <f>(P990*0.5+O990*0.3+Q990*0.2 + 9*(CHOOSE(MATCH(D990,{"No Toxic","Toxic"},0),0.01,1)))/2</f>
        <v>6.0263091269841267</v>
      </c>
    </row>
    <row r="991" spans="1:18" x14ac:dyDescent="0.3">
      <c r="A991" t="s">
        <v>1279</v>
      </c>
      <c r="B991" t="s">
        <v>217</v>
      </c>
      <c r="C991" t="s">
        <v>1280</v>
      </c>
      <c r="D991" t="s">
        <v>217</v>
      </c>
      <c r="E991" t="s">
        <v>40</v>
      </c>
      <c r="F991">
        <v>0.999</v>
      </c>
      <c r="G991" t="s">
        <v>18</v>
      </c>
      <c r="H991">
        <v>2</v>
      </c>
      <c r="I991" s="6">
        <v>8.75</v>
      </c>
      <c r="J991">
        <v>0.99877718091011047</v>
      </c>
      <c r="K991">
        <v>4.1020000000000003</v>
      </c>
      <c r="N991">
        <f>(CHOOSE(MATCH(D991,{"No Toxic","Toxic"},0),0.01,1))*9</f>
        <v>9</v>
      </c>
      <c r="O991" s="3">
        <f>(CHOOSE(MATCH(E991,{"NEG","NEU","POS"},0),1,0.01,-1)*F991*G991 + 3)*1.5</f>
        <v>8.9954999999999998</v>
      </c>
      <c r="P991" s="3">
        <f t="shared" si="30"/>
        <v>6</v>
      </c>
      <c r="Q991" s="5">
        <f t="shared" si="31"/>
        <v>5.833333333333333</v>
      </c>
      <c r="R991" s="5">
        <f>(P991*0.5+O991*0.3+Q991*0.2 + 9*(CHOOSE(MATCH(D991,{"No Toxic","Toxic"},0),0.01,1)))/2</f>
        <v>7.9326583333333334</v>
      </c>
    </row>
    <row r="992" spans="1:18" x14ac:dyDescent="0.3">
      <c r="A992" t="s">
        <v>1281</v>
      </c>
      <c r="B992" t="s">
        <v>217</v>
      </c>
      <c r="C992" t="s">
        <v>1282</v>
      </c>
      <c r="D992" t="s">
        <v>217</v>
      </c>
      <c r="E992" t="s">
        <v>21</v>
      </c>
      <c r="F992">
        <v>0.99399999999999999</v>
      </c>
      <c r="G992" t="s">
        <v>18</v>
      </c>
      <c r="H992">
        <v>0</v>
      </c>
      <c r="I992" s="6">
        <v>2.6</v>
      </c>
      <c r="J992">
        <v>-1.9905978739261629</v>
      </c>
      <c r="K992">
        <v>3.4809999999999999</v>
      </c>
      <c r="N992">
        <f>(CHOOSE(MATCH(D992,{"No Toxic","Toxic"},0),0.01,1))*9</f>
        <v>9</v>
      </c>
      <c r="O992" s="3">
        <f>(CHOOSE(MATCH(E992,{"NEG","NEU","POS"},0),1,0.01,-1)*F992*G992 + 3)*1.5</f>
        <v>2.6999999999999691E-2</v>
      </c>
      <c r="P992" s="3">
        <f t="shared" si="30"/>
        <v>0.01</v>
      </c>
      <c r="Q992" s="5">
        <f t="shared" si="31"/>
        <v>1.7333333333333334</v>
      </c>
      <c r="R992" s="5">
        <f>(P992*0.5+O992*0.3+Q992*0.2 + 9*(CHOOSE(MATCH(D992,{"No Toxic","Toxic"},0),0.01,1)))/2</f>
        <v>4.6798833333333336</v>
      </c>
    </row>
    <row r="993" spans="1:18" x14ac:dyDescent="0.3">
      <c r="A993" t="s">
        <v>1283</v>
      </c>
      <c r="B993" t="s">
        <v>217</v>
      </c>
      <c r="C993" t="s">
        <v>1009</v>
      </c>
      <c r="D993" t="s">
        <v>217</v>
      </c>
      <c r="E993" t="s">
        <v>40</v>
      </c>
      <c r="F993">
        <v>0.75900000000000001</v>
      </c>
      <c r="G993" t="s">
        <v>18</v>
      </c>
      <c r="H993">
        <v>3</v>
      </c>
      <c r="I993" s="6">
        <v>0.7142857142857143</v>
      </c>
      <c r="J993">
        <v>0.63822346925735474</v>
      </c>
      <c r="K993">
        <v>8.1240000000000006</v>
      </c>
      <c r="N993">
        <f>(CHOOSE(MATCH(D993,{"No Toxic","Toxic"},0),0.01,1))*9</f>
        <v>9</v>
      </c>
      <c r="O993" s="3">
        <f>(CHOOSE(MATCH(E993,{"NEG","NEU","POS"},0),1,0.01,-1)*F993*G993 + 3)*1.5</f>
        <v>7.9154999999999998</v>
      </c>
      <c r="P993" s="3">
        <f t="shared" si="30"/>
        <v>9</v>
      </c>
      <c r="Q993" s="5">
        <f t="shared" si="31"/>
        <v>0.47619047619047616</v>
      </c>
      <c r="R993" s="5">
        <f>(P993*0.5+O993*0.3+Q993*0.2 + 9*(CHOOSE(MATCH(D993,{"No Toxic","Toxic"},0),0.01,1)))/2</f>
        <v>7.984944047619047</v>
      </c>
    </row>
    <row r="994" spans="1:18" x14ac:dyDescent="0.3">
      <c r="A994" t="s">
        <v>1284</v>
      </c>
      <c r="B994" t="s">
        <v>217</v>
      </c>
      <c r="C994" t="s">
        <v>1285</v>
      </c>
      <c r="D994" t="s">
        <v>217</v>
      </c>
      <c r="E994" t="s">
        <v>40</v>
      </c>
      <c r="F994">
        <v>0.999</v>
      </c>
      <c r="G994" t="s">
        <v>18</v>
      </c>
      <c r="H994">
        <v>2</v>
      </c>
      <c r="I994" s="6">
        <v>6</v>
      </c>
      <c r="J994">
        <v>0.9988771378993988</v>
      </c>
      <c r="K994">
        <v>4.1020000000000003</v>
      </c>
      <c r="N994">
        <f>(CHOOSE(MATCH(D994,{"No Toxic","Toxic"},0),0.01,1))*9</f>
        <v>9</v>
      </c>
      <c r="O994" s="3">
        <f>(CHOOSE(MATCH(E994,{"NEG","NEU","POS"},0),1,0.01,-1)*F994*G994 + 3)*1.5</f>
        <v>8.9954999999999998</v>
      </c>
      <c r="P994" s="3">
        <f t="shared" si="30"/>
        <v>6</v>
      </c>
      <c r="Q994" s="5">
        <f t="shared" si="31"/>
        <v>4</v>
      </c>
      <c r="R994" s="5">
        <f>(P994*0.5+O994*0.3+Q994*0.2 + 9*(CHOOSE(MATCH(D994,{"No Toxic","Toxic"},0),0.01,1)))/2</f>
        <v>7.7493249999999998</v>
      </c>
    </row>
    <row r="995" spans="1:18" x14ac:dyDescent="0.3">
      <c r="A995" t="s">
        <v>1286</v>
      </c>
      <c r="B995" t="s">
        <v>217</v>
      </c>
      <c r="C995" t="s">
        <v>13</v>
      </c>
      <c r="D995" t="s">
        <v>217</v>
      </c>
      <c r="E995" t="s">
        <v>40</v>
      </c>
      <c r="F995">
        <v>0.998</v>
      </c>
      <c r="G995" t="s">
        <v>29</v>
      </c>
      <c r="H995">
        <v>1</v>
      </c>
      <c r="I995" s="6">
        <v>0</v>
      </c>
      <c r="J995">
        <v>0.99630445241928101</v>
      </c>
      <c r="K995">
        <v>-1.393</v>
      </c>
      <c r="N995">
        <f>(CHOOSE(MATCH(D995,{"No Toxic","Toxic"},0),0.01,1))*9</f>
        <v>9</v>
      </c>
      <c r="O995" s="3">
        <f>(CHOOSE(MATCH(E995,{"NEG","NEU","POS"},0),1,0.01,-1)*F995*G995 + 3)*1.5</f>
        <v>5.9969999999999999</v>
      </c>
      <c r="P995" s="3">
        <f t="shared" si="30"/>
        <v>1</v>
      </c>
      <c r="Q995" s="5">
        <f t="shared" si="31"/>
        <v>0.01</v>
      </c>
      <c r="R995" s="5">
        <f>(P995*0.5+O995*0.3+Q995*0.2 + 9*(CHOOSE(MATCH(D995,{"No Toxic","Toxic"},0),0.01,1)))/2</f>
        <v>5.65055</v>
      </c>
    </row>
    <row r="996" spans="1:18" x14ac:dyDescent="0.3">
      <c r="A996" t="s">
        <v>1287</v>
      </c>
      <c r="B996" t="s">
        <v>217</v>
      </c>
      <c r="C996" t="s">
        <v>13</v>
      </c>
      <c r="D996" t="s">
        <v>217</v>
      </c>
      <c r="E996" t="s">
        <v>40</v>
      </c>
      <c r="F996">
        <v>0.999</v>
      </c>
      <c r="G996" t="s">
        <v>18</v>
      </c>
      <c r="H996">
        <v>2</v>
      </c>
      <c r="I996" s="6">
        <v>0</v>
      </c>
      <c r="J996">
        <v>0.99854660034179688</v>
      </c>
      <c r="K996">
        <v>4.1029999999999998</v>
      </c>
      <c r="N996">
        <f>(CHOOSE(MATCH(D996,{"No Toxic","Toxic"},0),0.01,1))*9</f>
        <v>9</v>
      </c>
      <c r="O996" s="3">
        <f>(CHOOSE(MATCH(E996,{"NEG","NEU","POS"},0),1,0.01,-1)*F996*G996 + 3)*1.5</f>
        <v>8.9954999999999998</v>
      </c>
      <c r="P996" s="3">
        <f t="shared" si="30"/>
        <v>6</v>
      </c>
      <c r="Q996" s="5">
        <f t="shared" si="31"/>
        <v>0.01</v>
      </c>
      <c r="R996" s="5">
        <f>(P996*0.5+O996*0.3+Q996*0.2 + 9*(CHOOSE(MATCH(D996,{"No Toxic","Toxic"},0),0.01,1)))/2</f>
        <v>7.3503249999999998</v>
      </c>
    </row>
    <row r="997" spans="1:18" x14ac:dyDescent="0.3">
      <c r="A997" t="s">
        <v>1288</v>
      </c>
      <c r="B997" t="s">
        <v>217</v>
      </c>
      <c r="C997" t="s">
        <v>1289</v>
      </c>
      <c r="D997" t="s">
        <v>217</v>
      </c>
      <c r="E997" t="s">
        <v>40</v>
      </c>
      <c r="F997">
        <v>0.99</v>
      </c>
      <c r="G997" t="s">
        <v>22</v>
      </c>
      <c r="H997">
        <v>2</v>
      </c>
      <c r="I997" s="6">
        <v>3.75</v>
      </c>
      <c r="J997">
        <v>0.98467850685119629</v>
      </c>
      <c r="K997">
        <v>-2.4689999999999999</v>
      </c>
      <c r="N997">
        <f>(CHOOSE(MATCH(D997,{"No Toxic","Toxic"},0),0.01,1))*9</f>
        <v>9</v>
      </c>
      <c r="O997" s="3">
        <f>(CHOOSE(MATCH(E997,{"NEG","NEU","POS"},0),1,0.01,-1)*F997*G997 + 3)*1.5</f>
        <v>4.5</v>
      </c>
      <c r="P997" s="3">
        <f t="shared" si="30"/>
        <v>0.01</v>
      </c>
      <c r="Q997" s="5">
        <f t="shared" si="31"/>
        <v>0.01</v>
      </c>
      <c r="R997" s="5">
        <f>(P997*0.5+O997*0.3+Q997*0.2 + 9*(CHOOSE(MATCH(D997,{"No Toxic","Toxic"},0),0.01,1)))/2</f>
        <v>5.1784999999999997</v>
      </c>
    </row>
    <row r="998" spans="1:18" x14ac:dyDescent="0.3">
      <c r="A998" t="s">
        <v>1290</v>
      </c>
      <c r="B998" t="s">
        <v>217</v>
      </c>
      <c r="C998" t="s">
        <v>13</v>
      </c>
      <c r="D998" t="s">
        <v>217</v>
      </c>
      <c r="E998" t="s">
        <v>15</v>
      </c>
      <c r="F998">
        <v>0.998</v>
      </c>
      <c r="G998" t="s">
        <v>29</v>
      </c>
      <c r="H998">
        <v>2</v>
      </c>
      <c r="I998" s="6">
        <v>0</v>
      </c>
      <c r="J998">
        <v>-0.5</v>
      </c>
      <c r="K998">
        <v>2.7</v>
      </c>
      <c r="N998">
        <f>(CHOOSE(MATCH(D998,{"No Toxic","Toxic"},0),0.01,1))*9</f>
        <v>9</v>
      </c>
      <c r="O998" s="3">
        <f>(CHOOSE(MATCH(E998,{"NEG","NEU","POS"},0),1,0.01,-1)*F998*G998 + 3)*1.5</f>
        <v>4.5149699999999999</v>
      </c>
      <c r="P998" s="3">
        <f t="shared" si="30"/>
        <v>2</v>
      </c>
      <c r="Q998" s="5">
        <f t="shared" si="31"/>
        <v>0.01</v>
      </c>
      <c r="R998" s="5">
        <f>(P998*0.5+O998*0.3+Q998*0.2 + 9*(CHOOSE(MATCH(D998,{"No Toxic","Toxic"},0),0.01,1)))/2</f>
        <v>5.6782455000000001</v>
      </c>
    </row>
    <row r="999" spans="1:18" x14ac:dyDescent="0.3">
      <c r="A999" t="s">
        <v>1291</v>
      </c>
      <c r="B999" t="s">
        <v>217</v>
      </c>
      <c r="C999" t="s">
        <v>718</v>
      </c>
      <c r="D999" t="s">
        <v>217</v>
      </c>
      <c r="E999" t="s">
        <v>40</v>
      </c>
      <c r="F999">
        <v>0.999</v>
      </c>
      <c r="G999" t="s">
        <v>29</v>
      </c>
      <c r="H999">
        <v>2</v>
      </c>
      <c r="I999" s="6">
        <v>1.25</v>
      </c>
      <c r="J999">
        <v>0.99822151660919189</v>
      </c>
      <c r="K999">
        <v>-0.29599999999999999</v>
      </c>
      <c r="N999">
        <f>(CHOOSE(MATCH(D999,{"No Toxic","Toxic"},0),0.01,1))*9</f>
        <v>9</v>
      </c>
      <c r="O999" s="3">
        <f>(CHOOSE(MATCH(E999,{"NEG","NEU","POS"},0),1,0.01,-1)*F999*G999 + 3)*1.5</f>
        <v>5.9984999999999999</v>
      </c>
      <c r="P999" s="3">
        <f t="shared" si="30"/>
        <v>2</v>
      </c>
      <c r="Q999" s="5">
        <f t="shared" si="31"/>
        <v>0.27777777777777779</v>
      </c>
      <c r="R999" s="5">
        <f>(P999*0.5+O999*0.3+Q999*0.2 + 9*(CHOOSE(MATCH(D999,{"No Toxic","Toxic"},0),0.01,1)))/2</f>
        <v>5.9275527777777777</v>
      </c>
    </row>
    <row r="1000" spans="1:18" x14ac:dyDescent="0.3">
      <c r="A1000" t="s">
        <v>1292</v>
      </c>
      <c r="B1000" t="s">
        <v>217</v>
      </c>
      <c r="C1000" t="s">
        <v>752</v>
      </c>
      <c r="D1000" t="s">
        <v>217</v>
      </c>
      <c r="E1000" t="s">
        <v>40</v>
      </c>
      <c r="F1000">
        <v>0.996</v>
      </c>
      <c r="G1000" t="s">
        <v>29</v>
      </c>
      <c r="H1000">
        <v>1</v>
      </c>
      <c r="I1000" s="6">
        <v>2.5</v>
      </c>
      <c r="J1000">
        <v>0.99412211775779724</v>
      </c>
      <c r="K1000">
        <v>-1.3879999999999999</v>
      </c>
      <c r="N1000">
        <f>(CHOOSE(MATCH(D1000,{"No Toxic","Toxic"},0),0.01,1))*9</f>
        <v>9</v>
      </c>
      <c r="O1000" s="3">
        <f>(CHOOSE(MATCH(E1000,{"NEG","NEU","POS"},0),1,0.01,-1)*F1000*G1000 + 3)*1.5</f>
        <v>5.9939999999999998</v>
      </c>
      <c r="P1000" s="3">
        <f t="shared" si="30"/>
        <v>1</v>
      </c>
      <c r="Q1000" s="5">
        <f t="shared" si="31"/>
        <v>0.55555555555555558</v>
      </c>
      <c r="R1000" s="5">
        <f>(P1000*0.5+O1000*0.3+Q1000*0.2 + 9*(CHOOSE(MATCH(D1000,{"No Toxic","Toxic"},0),0.01,1)))/2</f>
        <v>5.7046555555555551</v>
      </c>
    </row>
    <row r="1001" spans="1:18" x14ac:dyDescent="0.3">
      <c r="A1001" t="s">
        <v>1293</v>
      </c>
      <c r="B1001" t="s">
        <v>217</v>
      </c>
      <c r="C1001" t="s">
        <v>290</v>
      </c>
      <c r="D1001" t="s">
        <v>14</v>
      </c>
      <c r="E1001" t="s">
        <v>15</v>
      </c>
      <c r="F1001">
        <v>0.998</v>
      </c>
      <c r="G1001" t="s">
        <v>29</v>
      </c>
      <c r="H1001">
        <v>2</v>
      </c>
      <c r="I1001" s="6">
        <v>0.7142857142857143</v>
      </c>
      <c r="J1001">
        <v>1.5</v>
      </c>
      <c r="K1001">
        <v>3.0569999999999999</v>
      </c>
      <c r="N1001">
        <f>(CHOOSE(MATCH(D1001,{"No Toxic","Toxic"},0),0.01,1))*9</f>
        <v>0.09</v>
      </c>
      <c r="O1001" s="3">
        <f>(CHOOSE(MATCH(E1001,{"NEG","NEU","POS"},0),1,0.01,-1)*F1001*G1001 + 3)*1.5</f>
        <v>4.5149699999999999</v>
      </c>
      <c r="P1001" s="3">
        <f t="shared" si="30"/>
        <v>2</v>
      </c>
      <c r="Q1001" s="5">
        <f t="shared" si="31"/>
        <v>0.15873015873015872</v>
      </c>
      <c r="R1001" s="5">
        <f>(P1001*0.5+O1001*0.3+Q1001*0.2 + 9*(CHOOSE(MATCH(D1001,{"No Toxic","Toxic"},0),0.01,1)))/2</f>
        <v>1.2381185158730157</v>
      </c>
    </row>
  </sheetData>
  <autoFilter ref="A1:K1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02"/>
  <sheetViews>
    <sheetView topLeftCell="A2" workbookViewId="0">
      <selection activeCell="H3" sqref="H3"/>
    </sheetView>
  </sheetViews>
  <sheetFormatPr baseColWidth="10" defaultRowHeight="14.4" x14ac:dyDescent="0.3"/>
  <cols>
    <col min="8" max="8" width="18.33203125" customWidth="1"/>
  </cols>
  <sheetData>
    <row r="1" spans="1:14" hidden="1" x14ac:dyDescent="0.3">
      <c r="A1" s="15" t="s">
        <v>1295</v>
      </c>
      <c r="B1" s="15"/>
      <c r="C1" s="16" t="s">
        <v>1296</v>
      </c>
      <c r="D1" s="16"/>
      <c r="E1" s="16" t="s">
        <v>1297</v>
      </c>
      <c r="F1" s="16"/>
    </row>
    <row r="2" spans="1:14" x14ac:dyDescent="0.3">
      <c r="A2" t="s">
        <v>14</v>
      </c>
      <c r="B2" t="s">
        <v>217</v>
      </c>
      <c r="C2" t="s">
        <v>14</v>
      </c>
      <c r="D2" t="s">
        <v>217</v>
      </c>
      <c r="E2" t="s">
        <v>14</v>
      </c>
      <c r="F2" t="s">
        <v>217</v>
      </c>
      <c r="H2" t="s">
        <v>14</v>
      </c>
      <c r="I2" t="s">
        <v>217</v>
      </c>
      <c r="K2" t="s">
        <v>14</v>
      </c>
      <c r="L2" t="s">
        <v>217</v>
      </c>
    </row>
    <row r="3" spans="1:14" x14ac:dyDescent="0.3">
      <c r="A3">
        <v>0</v>
      </c>
      <c r="B3">
        <v>0.999</v>
      </c>
      <c r="C3">
        <v>0</v>
      </c>
      <c r="D3">
        <v>4</v>
      </c>
      <c r="E3" s="2">
        <v>0</v>
      </c>
      <c r="F3" s="2">
        <v>3.75</v>
      </c>
      <c r="H3">
        <f>(A3+1)*4.5</f>
        <v>4.5</v>
      </c>
      <c r="I3">
        <f>(B3+1)*4.5</f>
        <v>8.9954999999999998</v>
      </c>
      <c r="K3">
        <f>E3*(4.5/1.58)</f>
        <v>0</v>
      </c>
      <c r="L3">
        <f>F3*(4.5/1.58)</f>
        <v>10.680379746835444</v>
      </c>
      <c r="M3">
        <f>IF(L3&gt;9,9,L3)</f>
        <v>9</v>
      </c>
      <c r="N3">
        <v>1.1374857142857155</v>
      </c>
    </row>
    <row r="4" spans="1:14" x14ac:dyDescent="0.3">
      <c r="A4">
        <v>0</v>
      </c>
      <c r="B4">
        <v>0</v>
      </c>
      <c r="C4">
        <v>0</v>
      </c>
      <c r="D4">
        <v>0</v>
      </c>
      <c r="E4" s="2">
        <v>0</v>
      </c>
      <c r="F4" s="2">
        <v>1</v>
      </c>
      <c r="H4">
        <f t="shared" ref="H4:H67" si="0">(A4+1)*4.5</f>
        <v>4.5</v>
      </c>
      <c r="I4">
        <f t="shared" ref="I4:I67" si="1">(B4+1)*4.5</f>
        <v>4.5</v>
      </c>
      <c r="K4">
        <f t="shared" ref="K4:K67" si="2">E4*(4.5/1.58)</f>
        <v>0</v>
      </c>
      <c r="L4">
        <f t="shared" ref="L4:L67" si="3">F4*(4.5/1.58)</f>
        <v>2.8481012658227849</v>
      </c>
      <c r="M4">
        <f>IF(L4&gt;9,9,L4)</f>
        <v>2.8481012658227849</v>
      </c>
      <c r="N4">
        <v>2.0368380952380964</v>
      </c>
    </row>
    <row r="5" spans="1:14" x14ac:dyDescent="0.3">
      <c r="A5">
        <v>-0.998</v>
      </c>
      <c r="B5">
        <v>0.75600000000000001</v>
      </c>
      <c r="C5">
        <v>0</v>
      </c>
      <c r="D5">
        <v>4</v>
      </c>
      <c r="E5" s="2">
        <v>1.25</v>
      </c>
      <c r="F5" s="2">
        <v>1</v>
      </c>
      <c r="H5">
        <f t="shared" si="0"/>
        <v>9.000000000000008E-3</v>
      </c>
      <c r="I5">
        <f t="shared" si="1"/>
        <v>7.9020000000000001</v>
      </c>
      <c r="K5">
        <f t="shared" si="2"/>
        <v>3.5601265822784809</v>
      </c>
      <c r="L5">
        <f t="shared" si="3"/>
        <v>2.8481012658227849</v>
      </c>
      <c r="M5">
        <f t="shared" ref="M5:M68" si="4">IF(L5&gt;9,9,L5)</f>
        <v>2.8481012658227849</v>
      </c>
      <c r="N5">
        <f>AVERAGE(N3:N4)</f>
        <v>1.5871619047619059</v>
      </c>
    </row>
    <row r="6" spans="1:14" x14ac:dyDescent="0.3">
      <c r="A6">
        <v>-0.99299999999999999</v>
      </c>
      <c r="B6">
        <v>0.998</v>
      </c>
      <c r="C6">
        <v>0</v>
      </c>
      <c r="D6">
        <v>9</v>
      </c>
      <c r="E6" s="2">
        <v>0.1</v>
      </c>
      <c r="F6" s="2">
        <v>0.2</v>
      </c>
      <c r="H6">
        <f t="shared" si="0"/>
        <v>3.1500000000000028E-2</v>
      </c>
      <c r="I6">
        <f t="shared" si="1"/>
        <v>8.9909999999999997</v>
      </c>
      <c r="K6">
        <f t="shared" si="2"/>
        <v>0.2848101265822785</v>
      </c>
      <c r="L6">
        <f t="shared" si="3"/>
        <v>0.569620253164557</v>
      </c>
      <c r="M6">
        <f t="shared" si="4"/>
        <v>0.569620253164557</v>
      </c>
    </row>
    <row r="7" spans="1:14" x14ac:dyDescent="0.3">
      <c r="A7">
        <v>0</v>
      </c>
      <c r="B7">
        <v>0.999</v>
      </c>
      <c r="C7">
        <v>0</v>
      </c>
      <c r="D7">
        <v>4</v>
      </c>
      <c r="E7" s="2">
        <v>0</v>
      </c>
      <c r="F7" s="2">
        <v>2.6</v>
      </c>
      <c r="H7">
        <f t="shared" si="0"/>
        <v>4.5</v>
      </c>
      <c r="I7">
        <f t="shared" si="1"/>
        <v>8.9954999999999998</v>
      </c>
      <c r="K7">
        <f t="shared" si="2"/>
        <v>0</v>
      </c>
      <c r="L7">
        <f t="shared" si="3"/>
        <v>7.4050632911392409</v>
      </c>
      <c r="M7">
        <f t="shared" si="4"/>
        <v>7.4050632911392409</v>
      </c>
    </row>
    <row r="8" spans="1:14" x14ac:dyDescent="0.3">
      <c r="A8">
        <v>-0.997</v>
      </c>
      <c r="B8">
        <v>0.99099999999999999</v>
      </c>
      <c r="C8">
        <v>0</v>
      </c>
      <c r="D8">
        <v>2</v>
      </c>
      <c r="E8" s="2">
        <v>0</v>
      </c>
      <c r="F8" s="2">
        <v>2.6</v>
      </c>
      <c r="H8">
        <f t="shared" si="0"/>
        <v>1.3500000000000012E-2</v>
      </c>
      <c r="I8">
        <f t="shared" si="1"/>
        <v>8.9595000000000002</v>
      </c>
      <c r="K8">
        <f t="shared" si="2"/>
        <v>0</v>
      </c>
      <c r="L8">
        <f t="shared" si="3"/>
        <v>7.4050632911392409</v>
      </c>
      <c r="M8">
        <f t="shared" si="4"/>
        <v>7.4050632911392409</v>
      </c>
    </row>
    <row r="9" spans="1:14" x14ac:dyDescent="0.3">
      <c r="A9">
        <v>0</v>
      </c>
      <c r="B9">
        <v>0.999</v>
      </c>
      <c r="C9">
        <v>0</v>
      </c>
      <c r="D9">
        <v>0</v>
      </c>
      <c r="E9" s="2">
        <v>0.1</v>
      </c>
      <c r="F9" s="2">
        <v>5</v>
      </c>
      <c r="H9">
        <f t="shared" si="0"/>
        <v>4.5</v>
      </c>
      <c r="I9">
        <f t="shared" si="1"/>
        <v>8.9954999999999998</v>
      </c>
      <c r="K9">
        <f t="shared" si="2"/>
        <v>0.2848101265822785</v>
      </c>
      <c r="L9">
        <f t="shared" si="3"/>
        <v>14.240506329113924</v>
      </c>
      <c r="M9">
        <f t="shared" si="4"/>
        <v>9</v>
      </c>
    </row>
    <row r="10" spans="1:14" x14ac:dyDescent="0.3">
      <c r="A10">
        <v>-0.91900000000000004</v>
      </c>
      <c r="B10">
        <v>0</v>
      </c>
      <c r="C10">
        <v>0</v>
      </c>
      <c r="D10">
        <v>4</v>
      </c>
      <c r="E10" s="2">
        <v>0.1</v>
      </c>
      <c r="F10" s="2">
        <v>10.1</v>
      </c>
      <c r="H10">
        <f t="shared" si="0"/>
        <v>0.36449999999999982</v>
      </c>
      <c r="I10">
        <f t="shared" si="1"/>
        <v>4.5</v>
      </c>
      <c r="K10">
        <f t="shared" si="2"/>
        <v>0.2848101265822785</v>
      </c>
      <c r="L10">
        <f t="shared" si="3"/>
        <v>28.765822784810126</v>
      </c>
      <c r="M10">
        <f t="shared" si="4"/>
        <v>9</v>
      </c>
    </row>
    <row r="11" spans="1:14" x14ac:dyDescent="0.3">
      <c r="A11">
        <v>-0.998</v>
      </c>
      <c r="B11">
        <v>0.999</v>
      </c>
      <c r="C11">
        <v>0</v>
      </c>
      <c r="D11">
        <v>2</v>
      </c>
      <c r="E11" s="2">
        <v>0</v>
      </c>
      <c r="F11" s="2">
        <v>2.5</v>
      </c>
      <c r="H11">
        <f t="shared" si="0"/>
        <v>9.000000000000008E-3</v>
      </c>
      <c r="I11">
        <f t="shared" si="1"/>
        <v>8.9954999999999998</v>
      </c>
      <c r="K11">
        <f t="shared" si="2"/>
        <v>0</v>
      </c>
      <c r="L11">
        <f t="shared" si="3"/>
        <v>7.1202531645569618</v>
      </c>
      <c r="M11">
        <f t="shared" si="4"/>
        <v>7.1202531645569618</v>
      </c>
    </row>
    <row r="12" spans="1:14" x14ac:dyDescent="0.3">
      <c r="A12">
        <v>-0.98599999999999999</v>
      </c>
      <c r="B12">
        <v>-0.997</v>
      </c>
      <c r="C12">
        <v>0</v>
      </c>
      <c r="D12">
        <v>0</v>
      </c>
      <c r="E12" s="2">
        <v>0</v>
      </c>
      <c r="F12" s="2">
        <v>0</v>
      </c>
      <c r="H12">
        <f t="shared" si="0"/>
        <v>6.3000000000000056E-2</v>
      </c>
      <c r="I12">
        <f t="shared" si="1"/>
        <v>1.3500000000000012E-2</v>
      </c>
      <c r="K12">
        <f t="shared" si="2"/>
        <v>0</v>
      </c>
      <c r="L12">
        <f t="shared" si="3"/>
        <v>0</v>
      </c>
      <c r="M12">
        <f t="shared" si="4"/>
        <v>0</v>
      </c>
    </row>
    <row r="13" spans="1:14" x14ac:dyDescent="0.3">
      <c r="A13">
        <v>0</v>
      </c>
      <c r="B13">
        <v>0.999</v>
      </c>
      <c r="C13">
        <v>0</v>
      </c>
      <c r="D13">
        <v>2</v>
      </c>
      <c r="E13" s="2">
        <v>0</v>
      </c>
      <c r="F13" s="2">
        <v>0.7142857142857143</v>
      </c>
      <c r="H13">
        <f t="shared" si="0"/>
        <v>4.5</v>
      </c>
      <c r="I13">
        <f t="shared" si="1"/>
        <v>8.9954999999999998</v>
      </c>
      <c r="K13">
        <f t="shared" si="2"/>
        <v>0</v>
      </c>
      <c r="L13">
        <f t="shared" si="3"/>
        <v>2.034358047016275</v>
      </c>
      <c r="M13">
        <f t="shared" si="4"/>
        <v>2.034358047016275</v>
      </c>
    </row>
    <row r="14" spans="1:14" x14ac:dyDescent="0.3">
      <c r="A14">
        <v>0</v>
      </c>
      <c r="B14">
        <v>0.999</v>
      </c>
      <c r="C14">
        <v>0</v>
      </c>
      <c r="D14">
        <v>9</v>
      </c>
      <c r="E14" s="2">
        <v>0</v>
      </c>
      <c r="F14" s="2">
        <v>0</v>
      </c>
      <c r="H14">
        <f t="shared" si="0"/>
        <v>4.5</v>
      </c>
      <c r="I14">
        <f t="shared" si="1"/>
        <v>8.9954999999999998</v>
      </c>
      <c r="K14">
        <f t="shared" si="2"/>
        <v>0</v>
      </c>
      <c r="L14">
        <f t="shared" si="3"/>
        <v>0</v>
      </c>
      <c r="M14">
        <f t="shared" si="4"/>
        <v>0</v>
      </c>
    </row>
    <row r="15" spans="1:14" x14ac:dyDescent="0.3">
      <c r="A15">
        <v>-0.998</v>
      </c>
      <c r="B15">
        <v>0.97799999999999998</v>
      </c>
      <c r="C15">
        <v>0</v>
      </c>
      <c r="D15">
        <v>6</v>
      </c>
      <c r="E15" s="2">
        <v>0</v>
      </c>
      <c r="F15" s="2">
        <v>2.6</v>
      </c>
      <c r="H15">
        <f t="shared" si="0"/>
        <v>9.000000000000008E-3</v>
      </c>
      <c r="I15">
        <f t="shared" si="1"/>
        <v>8.9009999999999998</v>
      </c>
      <c r="K15">
        <f t="shared" si="2"/>
        <v>0</v>
      </c>
      <c r="L15">
        <f t="shared" si="3"/>
        <v>7.4050632911392409</v>
      </c>
      <c r="M15">
        <f t="shared" si="4"/>
        <v>7.4050632911392409</v>
      </c>
    </row>
    <row r="16" spans="1:14" x14ac:dyDescent="0.3">
      <c r="A16">
        <v>0</v>
      </c>
      <c r="B16">
        <v>0.95</v>
      </c>
      <c r="C16">
        <v>0</v>
      </c>
      <c r="D16">
        <v>2</v>
      </c>
      <c r="E16" s="2">
        <v>0</v>
      </c>
      <c r="F16" s="2">
        <v>3.75</v>
      </c>
      <c r="H16">
        <f t="shared" si="0"/>
        <v>4.5</v>
      </c>
      <c r="I16">
        <f t="shared" si="1"/>
        <v>8.7750000000000004</v>
      </c>
      <c r="K16">
        <f t="shared" si="2"/>
        <v>0</v>
      </c>
      <c r="L16">
        <f t="shared" si="3"/>
        <v>10.680379746835444</v>
      </c>
      <c r="M16">
        <f t="shared" si="4"/>
        <v>9</v>
      </c>
    </row>
    <row r="17" spans="1:13" x14ac:dyDescent="0.3">
      <c r="A17">
        <v>0</v>
      </c>
      <c r="B17">
        <v>0.998</v>
      </c>
      <c r="C17">
        <v>0</v>
      </c>
      <c r="D17">
        <v>1</v>
      </c>
      <c r="E17" s="2">
        <v>0</v>
      </c>
      <c r="F17" s="2">
        <v>5</v>
      </c>
      <c r="H17">
        <f t="shared" si="0"/>
        <v>4.5</v>
      </c>
      <c r="I17">
        <f t="shared" si="1"/>
        <v>8.9909999999999997</v>
      </c>
      <c r="K17">
        <f t="shared" si="2"/>
        <v>0</v>
      </c>
      <c r="L17">
        <f t="shared" si="3"/>
        <v>14.240506329113924</v>
      </c>
      <c r="M17">
        <f t="shared" si="4"/>
        <v>9</v>
      </c>
    </row>
    <row r="18" spans="1:13" x14ac:dyDescent="0.3">
      <c r="A18">
        <v>0.53900000000000003</v>
      </c>
      <c r="B18">
        <v>0.99099999999999999</v>
      </c>
      <c r="C18">
        <v>0</v>
      </c>
      <c r="D18">
        <v>0</v>
      </c>
      <c r="E18" s="2">
        <v>0</v>
      </c>
      <c r="F18" s="2">
        <v>2.5</v>
      </c>
      <c r="H18">
        <f t="shared" si="0"/>
        <v>6.9255000000000004</v>
      </c>
      <c r="I18">
        <f t="shared" si="1"/>
        <v>8.9595000000000002</v>
      </c>
      <c r="K18">
        <f t="shared" si="2"/>
        <v>0</v>
      </c>
      <c r="L18">
        <f t="shared" si="3"/>
        <v>7.1202531645569618</v>
      </c>
      <c r="M18">
        <f t="shared" si="4"/>
        <v>7.1202531645569618</v>
      </c>
    </row>
    <row r="19" spans="1:13" x14ac:dyDescent="0.3">
      <c r="A19">
        <v>0.999</v>
      </c>
      <c r="B19">
        <v>0.999</v>
      </c>
      <c r="C19">
        <v>0</v>
      </c>
      <c r="D19">
        <v>0</v>
      </c>
      <c r="E19" s="2">
        <v>0</v>
      </c>
      <c r="F19" s="2">
        <v>0</v>
      </c>
      <c r="H19">
        <f t="shared" si="0"/>
        <v>8.9954999999999998</v>
      </c>
      <c r="I19">
        <f t="shared" si="1"/>
        <v>8.9954999999999998</v>
      </c>
      <c r="K19">
        <f t="shared" si="2"/>
        <v>0</v>
      </c>
      <c r="L19">
        <f t="shared" si="3"/>
        <v>0</v>
      </c>
      <c r="M19">
        <f t="shared" si="4"/>
        <v>0</v>
      </c>
    </row>
    <row r="20" spans="1:13" x14ac:dyDescent="0.3">
      <c r="A20">
        <v>-0.70899999999999996</v>
      </c>
      <c r="B20">
        <v>0.91900000000000004</v>
      </c>
      <c r="C20">
        <v>0</v>
      </c>
      <c r="D20">
        <v>2</v>
      </c>
      <c r="E20" s="2">
        <v>0</v>
      </c>
      <c r="F20" s="2">
        <v>5.1999999999999993</v>
      </c>
      <c r="H20">
        <f t="shared" si="0"/>
        <v>1.3095000000000001</v>
      </c>
      <c r="I20">
        <f t="shared" si="1"/>
        <v>8.6355000000000004</v>
      </c>
      <c r="K20">
        <f t="shared" si="2"/>
        <v>0</v>
      </c>
      <c r="L20">
        <f t="shared" si="3"/>
        <v>14.81012658227848</v>
      </c>
      <c r="M20">
        <f t="shared" si="4"/>
        <v>9</v>
      </c>
    </row>
    <row r="21" spans="1:13" x14ac:dyDescent="0.3">
      <c r="A21">
        <v>0.998</v>
      </c>
      <c r="B21">
        <v>0.999</v>
      </c>
      <c r="C21">
        <v>0</v>
      </c>
      <c r="D21">
        <v>0</v>
      </c>
      <c r="E21" s="2">
        <v>0</v>
      </c>
      <c r="F21" s="2">
        <v>2.6</v>
      </c>
      <c r="H21">
        <f t="shared" si="0"/>
        <v>8.9909999999999997</v>
      </c>
      <c r="I21">
        <f t="shared" si="1"/>
        <v>8.9954999999999998</v>
      </c>
      <c r="K21">
        <f t="shared" si="2"/>
        <v>0</v>
      </c>
      <c r="L21">
        <f t="shared" si="3"/>
        <v>7.4050632911392409</v>
      </c>
      <c r="M21">
        <f t="shared" si="4"/>
        <v>7.4050632911392409</v>
      </c>
    </row>
    <row r="22" spans="1:13" x14ac:dyDescent="0.3">
      <c r="A22">
        <v>0.998</v>
      </c>
      <c r="B22">
        <v>0.999</v>
      </c>
      <c r="C22">
        <v>0</v>
      </c>
      <c r="D22">
        <v>2</v>
      </c>
      <c r="E22" s="2">
        <v>0</v>
      </c>
      <c r="F22" s="2">
        <v>2.25</v>
      </c>
      <c r="H22">
        <f t="shared" si="0"/>
        <v>8.9909999999999997</v>
      </c>
      <c r="I22">
        <f t="shared" si="1"/>
        <v>8.9954999999999998</v>
      </c>
      <c r="K22">
        <f t="shared" si="2"/>
        <v>0</v>
      </c>
      <c r="L22">
        <f t="shared" si="3"/>
        <v>6.4082278481012658</v>
      </c>
      <c r="M22">
        <f t="shared" si="4"/>
        <v>6.4082278481012658</v>
      </c>
    </row>
    <row r="23" spans="1:13" x14ac:dyDescent="0.3">
      <c r="A23">
        <v>0</v>
      </c>
      <c r="B23">
        <v>-0.90300000000000002</v>
      </c>
      <c r="C23">
        <v>0</v>
      </c>
      <c r="D23">
        <v>6</v>
      </c>
      <c r="E23" s="2">
        <v>0</v>
      </c>
      <c r="F23" s="2">
        <v>2.6</v>
      </c>
      <c r="H23">
        <f t="shared" si="0"/>
        <v>4.5</v>
      </c>
      <c r="I23">
        <f t="shared" si="1"/>
        <v>0.43649999999999989</v>
      </c>
      <c r="K23">
        <f t="shared" si="2"/>
        <v>0</v>
      </c>
      <c r="L23">
        <f t="shared" si="3"/>
        <v>7.4050632911392409</v>
      </c>
      <c r="M23">
        <f t="shared" si="4"/>
        <v>7.4050632911392409</v>
      </c>
    </row>
    <row r="24" spans="1:13" x14ac:dyDescent="0.3">
      <c r="A24">
        <v>-0.999</v>
      </c>
      <c r="B24">
        <v>0.999</v>
      </c>
      <c r="C24">
        <v>0</v>
      </c>
      <c r="D24">
        <v>1</v>
      </c>
      <c r="E24" s="2">
        <v>0</v>
      </c>
      <c r="F24" s="2">
        <v>2.647619047619048</v>
      </c>
      <c r="H24">
        <f t="shared" si="0"/>
        <v>4.500000000000004E-3</v>
      </c>
      <c r="I24">
        <f t="shared" si="1"/>
        <v>8.9954999999999998</v>
      </c>
      <c r="K24">
        <f t="shared" si="2"/>
        <v>0</v>
      </c>
      <c r="L24">
        <f t="shared" si="3"/>
        <v>7.540687160940327</v>
      </c>
      <c r="M24">
        <f t="shared" si="4"/>
        <v>7.540687160940327</v>
      </c>
    </row>
    <row r="25" spans="1:13" x14ac:dyDescent="0.3">
      <c r="A25">
        <v>-0.98099999999999998</v>
      </c>
      <c r="B25">
        <v>-0.63200000000000001</v>
      </c>
      <c r="C25">
        <v>0</v>
      </c>
      <c r="D25">
        <v>9</v>
      </c>
      <c r="E25" s="2">
        <v>0</v>
      </c>
      <c r="F25" s="2">
        <v>0</v>
      </c>
      <c r="H25">
        <f t="shared" si="0"/>
        <v>8.5500000000000076E-2</v>
      </c>
      <c r="I25">
        <f t="shared" si="1"/>
        <v>1.6559999999999999</v>
      </c>
      <c r="K25">
        <f t="shared" si="2"/>
        <v>0</v>
      </c>
      <c r="L25">
        <f t="shared" si="3"/>
        <v>0</v>
      </c>
      <c r="M25">
        <f t="shared" si="4"/>
        <v>0</v>
      </c>
    </row>
    <row r="26" spans="1:13" x14ac:dyDescent="0.3">
      <c r="A26">
        <v>0</v>
      </c>
      <c r="B26">
        <v>0.999</v>
      </c>
      <c r="C26">
        <v>0</v>
      </c>
      <c r="D26">
        <v>6</v>
      </c>
      <c r="E26" s="2">
        <v>0</v>
      </c>
      <c r="F26" s="2">
        <v>2.5</v>
      </c>
      <c r="H26">
        <f t="shared" si="0"/>
        <v>4.5</v>
      </c>
      <c r="I26">
        <f t="shared" si="1"/>
        <v>8.9954999999999998</v>
      </c>
      <c r="K26">
        <f t="shared" si="2"/>
        <v>0</v>
      </c>
      <c r="L26">
        <f t="shared" si="3"/>
        <v>7.1202531645569618</v>
      </c>
      <c r="M26">
        <f t="shared" si="4"/>
        <v>7.1202531645569618</v>
      </c>
    </row>
    <row r="27" spans="1:13" x14ac:dyDescent="0.3">
      <c r="A27">
        <v>0.999</v>
      </c>
      <c r="B27">
        <v>0.999</v>
      </c>
      <c r="C27">
        <v>0</v>
      </c>
      <c r="D27">
        <v>6</v>
      </c>
      <c r="E27" s="2">
        <v>0</v>
      </c>
      <c r="F27" s="2">
        <v>7.6999999999999993</v>
      </c>
      <c r="H27">
        <f t="shared" si="0"/>
        <v>8.9954999999999998</v>
      </c>
      <c r="I27">
        <f t="shared" si="1"/>
        <v>8.9954999999999998</v>
      </c>
      <c r="K27">
        <f t="shared" si="2"/>
        <v>0</v>
      </c>
      <c r="L27">
        <f t="shared" si="3"/>
        <v>21.930379746835442</v>
      </c>
      <c r="M27">
        <f t="shared" si="4"/>
        <v>9</v>
      </c>
    </row>
    <row r="28" spans="1:13" x14ac:dyDescent="0.3">
      <c r="A28">
        <v>-0.998</v>
      </c>
      <c r="B28">
        <v>0.999</v>
      </c>
      <c r="C28">
        <v>0</v>
      </c>
      <c r="D28">
        <v>0</v>
      </c>
      <c r="E28" s="2">
        <v>0</v>
      </c>
      <c r="F28" s="2">
        <v>6.25</v>
      </c>
      <c r="H28">
        <f t="shared" si="0"/>
        <v>9.000000000000008E-3</v>
      </c>
      <c r="I28">
        <f t="shared" si="1"/>
        <v>8.9954999999999998</v>
      </c>
      <c r="K28">
        <f t="shared" si="2"/>
        <v>0</v>
      </c>
      <c r="L28">
        <f t="shared" si="3"/>
        <v>17.800632911392405</v>
      </c>
      <c r="M28">
        <f t="shared" si="4"/>
        <v>9</v>
      </c>
    </row>
    <row r="29" spans="1:13" x14ac:dyDescent="0.3">
      <c r="A29">
        <v>-0.998</v>
      </c>
      <c r="B29">
        <v>0.999</v>
      </c>
      <c r="C29">
        <v>0</v>
      </c>
      <c r="D29">
        <v>2</v>
      </c>
      <c r="E29" s="2">
        <v>0</v>
      </c>
      <c r="F29" s="2">
        <v>3.214285714285714</v>
      </c>
      <c r="H29">
        <f t="shared" si="0"/>
        <v>9.000000000000008E-3</v>
      </c>
      <c r="I29">
        <f t="shared" si="1"/>
        <v>8.9954999999999998</v>
      </c>
      <c r="K29">
        <f t="shared" si="2"/>
        <v>0</v>
      </c>
      <c r="L29">
        <f t="shared" si="3"/>
        <v>9.1546112115732363</v>
      </c>
      <c r="M29">
        <f t="shared" si="4"/>
        <v>9</v>
      </c>
    </row>
    <row r="30" spans="1:13" x14ac:dyDescent="0.3">
      <c r="A30">
        <v>-0.996</v>
      </c>
      <c r="B30">
        <v>0.998</v>
      </c>
      <c r="C30">
        <v>0</v>
      </c>
      <c r="D30">
        <v>4</v>
      </c>
      <c r="E30" s="2">
        <v>0.1</v>
      </c>
      <c r="F30" s="2">
        <v>3.85</v>
      </c>
      <c r="H30">
        <f t="shared" si="0"/>
        <v>1.8000000000000016E-2</v>
      </c>
      <c r="I30">
        <f t="shared" si="1"/>
        <v>8.9909999999999997</v>
      </c>
      <c r="K30">
        <f t="shared" si="2"/>
        <v>0.2848101265822785</v>
      </c>
      <c r="L30">
        <f t="shared" si="3"/>
        <v>10.965189873417723</v>
      </c>
      <c r="M30">
        <f t="shared" si="4"/>
        <v>9</v>
      </c>
    </row>
    <row r="31" spans="1:13" x14ac:dyDescent="0.3">
      <c r="A31">
        <v>0</v>
      </c>
      <c r="B31">
        <v>0.999</v>
      </c>
      <c r="C31">
        <v>0</v>
      </c>
      <c r="D31">
        <v>2</v>
      </c>
      <c r="E31" s="2">
        <v>0</v>
      </c>
      <c r="F31" s="2">
        <v>2.6</v>
      </c>
      <c r="H31">
        <f t="shared" si="0"/>
        <v>4.5</v>
      </c>
      <c r="I31">
        <f t="shared" si="1"/>
        <v>8.9954999999999998</v>
      </c>
      <c r="K31">
        <f t="shared" si="2"/>
        <v>0</v>
      </c>
      <c r="L31">
        <f t="shared" si="3"/>
        <v>7.4050632911392409</v>
      </c>
      <c r="M31">
        <f t="shared" si="4"/>
        <v>7.4050632911392409</v>
      </c>
    </row>
    <row r="32" spans="1:13" x14ac:dyDescent="0.3">
      <c r="A32">
        <v>-0.63900000000000001</v>
      </c>
      <c r="B32">
        <v>0.999</v>
      </c>
      <c r="C32">
        <v>0</v>
      </c>
      <c r="D32">
        <v>2</v>
      </c>
      <c r="E32" s="2">
        <v>1.25</v>
      </c>
      <c r="F32" s="2">
        <v>2.5</v>
      </c>
      <c r="H32">
        <f t="shared" si="0"/>
        <v>1.6244999999999998</v>
      </c>
      <c r="I32">
        <f t="shared" si="1"/>
        <v>8.9954999999999998</v>
      </c>
      <c r="K32">
        <f t="shared" si="2"/>
        <v>3.5601265822784809</v>
      </c>
      <c r="L32">
        <f t="shared" si="3"/>
        <v>7.1202531645569618</v>
      </c>
      <c r="M32">
        <f t="shared" si="4"/>
        <v>7.1202531645569618</v>
      </c>
    </row>
    <row r="33" spans="1:13" x14ac:dyDescent="0.3">
      <c r="A33">
        <v>-0.997</v>
      </c>
      <c r="B33">
        <v>0.999</v>
      </c>
      <c r="C33">
        <v>0</v>
      </c>
      <c r="D33">
        <v>0</v>
      </c>
      <c r="E33" s="2">
        <v>0</v>
      </c>
      <c r="F33" s="2">
        <v>0</v>
      </c>
      <c r="H33">
        <f t="shared" si="0"/>
        <v>1.3500000000000012E-2</v>
      </c>
      <c r="I33">
        <f t="shared" si="1"/>
        <v>8.9954999999999998</v>
      </c>
      <c r="K33">
        <f t="shared" si="2"/>
        <v>0</v>
      </c>
      <c r="L33">
        <f t="shared" si="3"/>
        <v>0</v>
      </c>
      <c r="M33">
        <f t="shared" si="4"/>
        <v>0</v>
      </c>
    </row>
    <row r="34" spans="1:13" x14ac:dyDescent="0.3">
      <c r="A34">
        <v>0</v>
      </c>
      <c r="B34">
        <v>0.999</v>
      </c>
      <c r="C34">
        <v>0</v>
      </c>
      <c r="D34">
        <v>4</v>
      </c>
      <c r="E34" s="2">
        <v>0</v>
      </c>
      <c r="F34" s="2">
        <v>6.35</v>
      </c>
      <c r="H34">
        <f t="shared" si="0"/>
        <v>4.5</v>
      </c>
      <c r="I34">
        <f t="shared" si="1"/>
        <v>8.9954999999999998</v>
      </c>
      <c r="K34">
        <f t="shared" si="2"/>
        <v>0</v>
      </c>
      <c r="L34">
        <f t="shared" si="3"/>
        <v>18.085443037974684</v>
      </c>
      <c r="M34">
        <f t="shared" si="4"/>
        <v>9</v>
      </c>
    </row>
    <row r="35" spans="1:13" x14ac:dyDescent="0.3">
      <c r="A35">
        <v>0.84499999999999997</v>
      </c>
      <c r="B35">
        <v>0.95599999999999996</v>
      </c>
      <c r="C35">
        <v>0</v>
      </c>
      <c r="D35">
        <v>2</v>
      </c>
      <c r="E35" s="2">
        <v>1</v>
      </c>
      <c r="F35" s="2">
        <v>4.75</v>
      </c>
      <c r="H35">
        <f t="shared" si="0"/>
        <v>8.3025000000000002</v>
      </c>
      <c r="I35">
        <f t="shared" si="1"/>
        <v>8.8019999999999996</v>
      </c>
      <c r="K35">
        <f t="shared" si="2"/>
        <v>2.8481012658227849</v>
      </c>
      <c r="L35">
        <f t="shared" si="3"/>
        <v>13.528481012658228</v>
      </c>
      <c r="M35">
        <f t="shared" si="4"/>
        <v>9</v>
      </c>
    </row>
    <row r="36" spans="1:13" x14ac:dyDescent="0.3">
      <c r="A36">
        <v>-0.83599999999999997</v>
      </c>
      <c r="B36">
        <v>0</v>
      </c>
      <c r="C36">
        <v>0</v>
      </c>
      <c r="D36">
        <v>0</v>
      </c>
      <c r="E36" s="2">
        <v>1</v>
      </c>
      <c r="F36" s="2">
        <v>0.1</v>
      </c>
      <c r="H36">
        <f t="shared" si="0"/>
        <v>0.73800000000000021</v>
      </c>
      <c r="I36">
        <f t="shared" si="1"/>
        <v>4.5</v>
      </c>
      <c r="K36">
        <f t="shared" si="2"/>
        <v>2.8481012658227849</v>
      </c>
      <c r="L36">
        <f t="shared" si="3"/>
        <v>0.2848101265822785</v>
      </c>
      <c r="M36">
        <f t="shared" si="4"/>
        <v>0.2848101265822785</v>
      </c>
    </row>
    <row r="37" spans="1:13" x14ac:dyDescent="0.3">
      <c r="A37">
        <v>-0.996</v>
      </c>
      <c r="B37">
        <v>0</v>
      </c>
      <c r="C37">
        <v>0</v>
      </c>
      <c r="D37">
        <v>0</v>
      </c>
      <c r="E37" s="2">
        <v>0</v>
      </c>
      <c r="F37" s="2">
        <v>2.5</v>
      </c>
      <c r="H37">
        <f t="shared" si="0"/>
        <v>1.8000000000000016E-2</v>
      </c>
      <c r="I37">
        <f t="shared" si="1"/>
        <v>4.5</v>
      </c>
      <c r="K37">
        <f t="shared" si="2"/>
        <v>0</v>
      </c>
      <c r="L37">
        <f t="shared" si="3"/>
        <v>7.1202531645569618</v>
      </c>
      <c r="M37">
        <f t="shared" si="4"/>
        <v>7.1202531645569618</v>
      </c>
    </row>
    <row r="38" spans="1:13" x14ac:dyDescent="0.3">
      <c r="A38">
        <v>0</v>
      </c>
      <c r="B38">
        <v>0.99099999999999999</v>
      </c>
      <c r="C38">
        <v>0</v>
      </c>
      <c r="D38">
        <v>9</v>
      </c>
      <c r="E38" s="2">
        <v>0</v>
      </c>
      <c r="F38" s="2">
        <v>0.1</v>
      </c>
      <c r="H38">
        <f t="shared" si="0"/>
        <v>4.5</v>
      </c>
      <c r="I38">
        <f t="shared" si="1"/>
        <v>8.9595000000000002</v>
      </c>
      <c r="K38">
        <f t="shared" si="2"/>
        <v>0</v>
      </c>
      <c r="L38">
        <f t="shared" si="3"/>
        <v>0.2848101265822785</v>
      </c>
      <c r="M38">
        <f t="shared" si="4"/>
        <v>0.2848101265822785</v>
      </c>
    </row>
    <row r="39" spans="1:13" x14ac:dyDescent="0.3">
      <c r="A39">
        <v>0</v>
      </c>
      <c r="B39">
        <v>0.999</v>
      </c>
      <c r="C39">
        <v>0</v>
      </c>
      <c r="D39">
        <v>2</v>
      </c>
      <c r="E39" s="2">
        <v>0</v>
      </c>
      <c r="F39" s="2">
        <v>5</v>
      </c>
      <c r="H39">
        <f t="shared" si="0"/>
        <v>4.5</v>
      </c>
      <c r="I39">
        <f t="shared" si="1"/>
        <v>8.9954999999999998</v>
      </c>
      <c r="K39">
        <f t="shared" si="2"/>
        <v>0</v>
      </c>
      <c r="L39">
        <f t="shared" si="3"/>
        <v>14.240506329113924</v>
      </c>
      <c r="M39">
        <f t="shared" si="4"/>
        <v>9</v>
      </c>
    </row>
    <row r="40" spans="1:13" x14ac:dyDescent="0.3">
      <c r="A40">
        <v>0</v>
      </c>
      <c r="B40">
        <v>0.998</v>
      </c>
      <c r="C40">
        <v>0</v>
      </c>
      <c r="D40">
        <v>0</v>
      </c>
      <c r="E40" s="2">
        <v>0</v>
      </c>
      <c r="F40" s="2">
        <v>5</v>
      </c>
      <c r="H40">
        <f t="shared" si="0"/>
        <v>4.5</v>
      </c>
      <c r="I40">
        <f t="shared" si="1"/>
        <v>8.9909999999999997</v>
      </c>
      <c r="K40">
        <f t="shared" si="2"/>
        <v>0</v>
      </c>
      <c r="L40">
        <f t="shared" si="3"/>
        <v>14.240506329113924</v>
      </c>
      <c r="M40">
        <f t="shared" si="4"/>
        <v>9</v>
      </c>
    </row>
    <row r="41" spans="1:13" x14ac:dyDescent="0.3">
      <c r="A41">
        <v>-0.998</v>
      </c>
      <c r="B41">
        <v>0.999</v>
      </c>
      <c r="C41">
        <v>0</v>
      </c>
      <c r="D41">
        <v>6</v>
      </c>
      <c r="E41" s="2">
        <v>0</v>
      </c>
      <c r="F41" s="2">
        <v>2.6</v>
      </c>
      <c r="H41">
        <f t="shared" si="0"/>
        <v>9.000000000000008E-3</v>
      </c>
      <c r="I41">
        <f t="shared" si="1"/>
        <v>8.9954999999999998</v>
      </c>
      <c r="K41">
        <f t="shared" si="2"/>
        <v>0</v>
      </c>
      <c r="L41">
        <f t="shared" si="3"/>
        <v>7.4050632911392409</v>
      </c>
      <c r="M41">
        <f t="shared" si="4"/>
        <v>7.4050632911392409</v>
      </c>
    </row>
    <row r="42" spans="1:13" x14ac:dyDescent="0.3">
      <c r="A42">
        <v>-0.999</v>
      </c>
      <c r="B42">
        <v>0.998</v>
      </c>
      <c r="C42">
        <v>0</v>
      </c>
      <c r="D42">
        <v>6</v>
      </c>
      <c r="E42" s="2">
        <v>0</v>
      </c>
      <c r="F42" s="2">
        <v>5.416666666666667</v>
      </c>
      <c r="H42">
        <f t="shared" si="0"/>
        <v>4.500000000000004E-3</v>
      </c>
      <c r="I42">
        <f t="shared" si="1"/>
        <v>8.9909999999999997</v>
      </c>
      <c r="K42">
        <f t="shared" si="2"/>
        <v>0</v>
      </c>
      <c r="L42">
        <f t="shared" si="3"/>
        <v>15.427215189873419</v>
      </c>
      <c r="M42">
        <f t="shared" si="4"/>
        <v>9</v>
      </c>
    </row>
    <row r="43" spans="1:13" x14ac:dyDescent="0.3">
      <c r="A43">
        <v>-0.56999999999999995</v>
      </c>
      <c r="B43">
        <v>0.999</v>
      </c>
      <c r="C43">
        <v>0</v>
      </c>
      <c r="D43">
        <v>6</v>
      </c>
      <c r="E43" s="2">
        <v>0</v>
      </c>
      <c r="F43" s="2">
        <v>1.25</v>
      </c>
      <c r="H43">
        <f t="shared" si="0"/>
        <v>1.9350000000000003</v>
      </c>
      <c r="I43">
        <f t="shared" si="1"/>
        <v>8.9954999999999998</v>
      </c>
      <c r="K43">
        <f t="shared" si="2"/>
        <v>0</v>
      </c>
      <c r="L43">
        <f t="shared" si="3"/>
        <v>3.5601265822784809</v>
      </c>
      <c r="M43">
        <f t="shared" si="4"/>
        <v>3.5601265822784809</v>
      </c>
    </row>
    <row r="44" spans="1:13" x14ac:dyDescent="0.3">
      <c r="A44">
        <v>0</v>
      </c>
      <c r="B44">
        <v>0.96699999999999997</v>
      </c>
      <c r="C44">
        <v>0</v>
      </c>
      <c r="D44">
        <v>1</v>
      </c>
      <c r="E44" s="2">
        <v>0.1</v>
      </c>
      <c r="F44" s="2">
        <v>0</v>
      </c>
      <c r="H44">
        <f t="shared" si="0"/>
        <v>4.5</v>
      </c>
      <c r="I44">
        <f t="shared" si="1"/>
        <v>8.8514999999999997</v>
      </c>
      <c r="K44">
        <f t="shared" si="2"/>
        <v>0.2848101265822785</v>
      </c>
      <c r="L44">
        <f t="shared" si="3"/>
        <v>0</v>
      </c>
      <c r="M44">
        <f t="shared" si="4"/>
        <v>0</v>
      </c>
    </row>
    <row r="45" spans="1:13" x14ac:dyDescent="0.3">
      <c r="A45">
        <v>0</v>
      </c>
      <c r="B45">
        <v>0.999</v>
      </c>
      <c r="C45">
        <v>0</v>
      </c>
      <c r="D45">
        <v>4</v>
      </c>
      <c r="E45" s="2">
        <v>0</v>
      </c>
      <c r="F45" s="2">
        <v>2.5</v>
      </c>
      <c r="H45">
        <f t="shared" si="0"/>
        <v>4.5</v>
      </c>
      <c r="I45">
        <f t="shared" si="1"/>
        <v>8.9954999999999998</v>
      </c>
      <c r="K45">
        <f t="shared" si="2"/>
        <v>0</v>
      </c>
      <c r="L45">
        <f t="shared" si="3"/>
        <v>7.1202531645569618</v>
      </c>
      <c r="M45">
        <f t="shared" si="4"/>
        <v>7.1202531645569618</v>
      </c>
    </row>
    <row r="46" spans="1:13" x14ac:dyDescent="0.3">
      <c r="A46">
        <v>-0.998</v>
      </c>
      <c r="B46">
        <v>0.999</v>
      </c>
      <c r="C46">
        <v>0</v>
      </c>
      <c r="D46">
        <v>6</v>
      </c>
      <c r="E46" s="2">
        <v>0.3</v>
      </c>
      <c r="F46" s="2">
        <v>5.0999999999999996</v>
      </c>
      <c r="H46">
        <f t="shared" si="0"/>
        <v>9.000000000000008E-3</v>
      </c>
      <c r="I46">
        <f t="shared" si="1"/>
        <v>8.9954999999999998</v>
      </c>
      <c r="K46">
        <f t="shared" si="2"/>
        <v>0.85443037974683544</v>
      </c>
      <c r="L46">
        <f t="shared" si="3"/>
        <v>14.525316455696203</v>
      </c>
      <c r="M46">
        <f t="shared" si="4"/>
        <v>9</v>
      </c>
    </row>
    <row r="47" spans="1:13" x14ac:dyDescent="0.3">
      <c r="A47">
        <v>0</v>
      </c>
      <c r="B47">
        <v>0</v>
      </c>
      <c r="C47">
        <v>0</v>
      </c>
      <c r="D47">
        <v>3</v>
      </c>
      <c r="E47" s="2">
        <v>0</v>
      </c>
      <c r="F47" s="2">
        <v>1</v>
      </c>
      <c r="H47">
        <f t="shared" si="0"/>
        <v>4.5</v>
      </c>
      <c r="I47">
        <f t="shared" si="1"/>
        <v>4.5</v>
      </c>
      <c r="K47">
        <f t="shared" si="2"/>
        <v>0</v>
      </c>
      <c r="L47">
        <f t="shared" si="3"/>
        <v>2.8481012658227849</v>
      </c>
      <c r="M47">
        <f t="shared" si="4"/>
        <v>2.8481012658227849</v>
      </c>
    </row>
    <row r="48" spans="1:13" x14ac:dyDescent="0.3">
      <c r="A48">
        <v>-0.999</v>
      </c>
      <c r="B48">
        <v>0.999</v>
      </c>
      <c r="C48">
        <v>0</v>
      </c>
      <c r="D48">
        <v>6</v>
      </c>
      <c r="E48" s="2">
        <v>1.25</v>
      </c>
      <c r="F48" s="2">
        <v>9.35</v>
      </c>
      <c r="H48">
        <f t="shared" si="0"/>
        <v>4.500000000000004E-3</v>
      </c>
      <c r="I48">
        <f t="shared" si="1"/>
        <v>8.9954999999999998</v>
      </c>
      <c r="K48">
        <f t="shared" si="2"/>
        <v>3.5601265822784809</v>
      </c>
      <c r="L48">
        <f t="shared" si="3"/>
        <v>26.629746835443036</v>
      </c>
      <c r="M48">
        <f t="shared" si="4"/>
        <v>9</v>
      </c>
    </row>
    <row r="49" spans="1:13" x14ac:dyDescent="0.3">
      <c r="A49">
        <v>0.88700000000000001</v>
      </c>
      <c r="B49">
        <v>0.71499999999999997</v>
      </c>
      <c r="C49">
        <v>0</v>
      </c>
      <c r="D49">
        <v>2</v>
      </c>
      <c r="E49" s="2">
        <v>0</v>
      </c>
      <c r="F49" s="2">
        <v>1.428571428571429</v>
      </c>
      <c r="H49">
        <f t="shared" si="0"/>
        <v>8.4915000000000003</v>
      </c>
      <c r="I49">
        <f t="shared" si="1"/>
        <v>7.7174999999999994</v>
      </c>
      <c r="K49">
        <f t="shared" si="2"/>
        <v>0</v>
      </c>
      <c r="L49">
        <f t="shared" si="3"/>
        <v>4.0687160940325509</v>
      </c>
      <c r="M49">
        <f t="shared" si="4"/>
        <v>4.0687160940325509</v>
      </c>
    </row>
    <row r="50" spans="1:13" x14ac:dyDescent="0.3">
      <c r="A50">
        <v>-0.998</v>
      </c>
      <c r="B50">
        <v>0.98799999999999999</v>
      </c>
      <c r="C50">
        <v>0</v>
      </c>
      <c r="D50">
        <v>0</v>
      </c>
      <c r="E50" s="2">
        <v>0.1</v>
      </c>
      <c r="F50" s="2">
        <v>2.5</v>
      </c>
      <c r="H50">
        <f t="shared" si="0"/>
        <v>9.000000000000008E-3</v>
      </c>
      <c r="I50">
        <f t="shared" si="1"/>
        <v>8.9459999999999997</v>
      </c>
      <c r="K50">
        <f t="shared" si="2"/>
        <v>0.2848101265822785</v>
      </c>
      <c r="L50">
        <f t="shared" si="3"/>
        <v>7.1202531645569618</v>
      </c>
      <c r="M50">
        <f t="shared" si="4"/>
        <v>7.1202531645569618</v>
      </c>
    </row>
    <row r="51" spans="1:13" x14ac:dyDescent="0.3">
      <c r="A51">
        <v>0</v>
      </c>
      <c r="B51">
        <v>0</v>
      </c>
      <c r="C51">
        <v>0</v>
      </c>
      <c r="D51">
        <v>0</v>
      </c>
      <c r="E51" s="2">
        <v>0</v>
      </c>
      <c r="F51" s="2">
        <v>2.5</v>
      </c>
      <c r="H51">
        <f t="shared" si="0"/>
        <v>4.5</v>
      </c>
      <c r="I51">
        <f t="shared" si="1"/>
        <v>4.5</v>
      </c>
      <c r="K51">
        <f t="shared" si="2"/>
        <v>0</v>
      </c>
      <c r="L51">
        <f t="shared" si="3"/>
        <v>7.1202531645569618</v>
      </c>
      <c r="M51">
        <f t="shared" si="4"/>
        <v>7.1202531645569618</v>
      </c>
    </row>
    <row r="52" spans="1:13" x14ac:dyDescent="0.3">
      <c r="A52">
        <v>-0.998</v>
      </c>
      <c r="B52">
        <v>0.998</v>
      </c>
      <c r="C52">
        <v>0</v>
      </c>
      <c r="D52">
        <v>6</v>
      </c>
      <c r="E52" s="2">
        <v>0</v>
      </c>
      <c r="F52" s="2">
        <v>5</v>
      </c>
      <c r="H52">
        <f t="shared" si="0"/>
        <v>9.000000000000008E-3</v>
      </c>
      <c r="I52">
        <f t="shared" si="1"/>
        <v>8.9909999999999997</v>
      </c>
      <c r="K52">
        <f t="shared" si="2"/>
        <v>0</v>
      </c>
      <c r="L52">
        <f t="shared" si="3"/>
        <v>14.240506329113924</v>
      </c>
      <c r="M52">
        <f t="shared" si="4"/>
        <v>9</v>
      </c>
    </row>
    <row r="53" spans="1:13" x14ac:dyDescent="0.3">
      <c r="A53">
        <v>0.97199999999999998</v>
      </c>
      <c r="B53">
        <v>-0.996</v>
      </c>
      <c r="C53">
        <v>0</v>
      </c>
      <c r="D53">
        <v>2</v>
      </c>
      <c r="E53" s="2">
        <v>0</v>
      </c>
      <c r="F53" s="2">
        <v>2.6</v>
      </c>
      <c r="H53">
        <f t="shared" si="0"/>
        <v>8.8740000000000006</v>
      </c>
      <c r="I53">
        <f t="shared" si="1"/>
        <v>1.8000000000000016E-2</v>
      </c>
      <c r="K53">
        <f t="shared" si="2"/>
        <v>0</v>
      </c>
      <c r="L53">
        <f t="shared" si="3"/>
        <v>7.4050632911392409</v>
      </c>
      <c r="M53">
        <f t="shared" si="4"/>
        <v>7.4050632911392409</v>
      </c>
    </row>
    <row r="54" spans="1:13" x14ac:dyDescent="0.3">
      <c r="A54">
        <v>-0.998</v>
      </c>
      <c r="B54">
        <v>0.999</v>
      </c>
      <c r="C54">
        <v>0</v>
      </c>
      <c r="D54">
        <v>9</v>
      </c>
      <c r="E54" s="2">
        <v>0</v>
      </c>
      <c r="F54" s="2">
        <v>1</v>
      </c>
      <c r="H54">
        <f t="shared" si="0"/>
        <v>9.000000000000008E-3</v>
      </c>
      <c r="I54">
        <f t="shared" si="1"/>
        <v>8.9954999999999998</v>
      </c>
      <c r="K54">
        <f t="shared" si="2"/>
        <v>0</v>
      </c>
      <c r="L54">
        <f t="shared" si="3"/>
        <v>2.8481012658227849</v>
      </c>
      <c r="M54">
        <f t="shared" si="4"/>
        <v>2.8481012658227849</v>
      </c>
    </row>
    <row r="55" spans="1:13" x14ac:dyDescent="0.3">
      <c r="A55">
        <v>0</v>
      </c>
      <c r="B55">
        <v>-0.998</v>
      </c>
      <c r="C55">
        <v>0</v>
      </c>
      <c r="D55">
        <v>3</v>
      </c>
      <c r="E55" s="2">
        <v>0</v>
      </c>
      <c r="F55" s="2">
        <v>1.45</v>
      </c>
      <c r="H55">
        <f t="shared" si="0"/>
        <v>4.5</v>
      </c>
      <c r="I55">
        <f t="shared" si="1"/>
        <v>9.000000000000008E-3</v>
      </c>
      <c r="K55">
        <f t="shared" si="2"/>
        <v>0</v>
      </c>
      <c r="L55">
        <f t="shared" si="3"/>
        <v>4.1297468354430382</v>
      </c>
      <c r="M55">
        <f t="shared" si="4"/>
        <v>4.1297468354430382</v>
      </c>
    </row>
    <row r="56" spans="1:13" x14ac:dyDescent="0.3">
      <c r="A56">
        <v>-0.995</v>
      </c>
      <c r="B56">
        <v>0</v>
      </c>
      <c r="C56">
        <v>0</v>
      </c>
      <c r="D56">
        <v>6</v>
      </c>
      <c r="E56" s="2">
        <v>0</v>
      </c>
      <c r="F56" s="2">
        <v>0</v>
      </c>
      <c r="H56">
        <f t="shared" si="0"/>
        <v>2.250000000000002E-2</v>
      </c>
      <c r="I56">
        <f t="shared" si="1"/>
        <v>4.5</v>
      </c>
      <c r="K56">
        <f t="shared" si="2"/>
        <v>0</v>
      </c>
      <c r="L56">
        <f t="shared" si="3"/>
        <v>0</v>
      </c>
      <c r="M56">
        <f t="shared" si="4"/>
        <v>0</v>
      </c>
    </row>
    <row r="57" spans="1:13" x14ac:dyDescent="0.3">
      <c r="A57">
        <v>-0.996</v>
      </c>
      <c r="B57">
        <v>0.999</v>
      </c>
      <c r="C57">
        <v>0</v>
      </c>
      <c r="D57">
        <v>2</v>
      </c>
      <c r="E57" s="2">
        <v>0</v>
      </c>
      <c r="F57" s="2">
        <v>2.25</v>
      </c>
      <c r="H57">
        <f t="shared" si="0"/>
        <v>1.8000000000000016E-2</v>
      </c>
      <c r="I57">
        <f t="shared" si="1"/>
        <v>8.9954999999999998</v>
      </c>
      <c r="K57">
        <f t="shared" si="2"/>
        <v>0</v>
      </c>
      <c r="L57">
        <f t="shared" si="3"/>
        <v>6.4082278481012658</v>
      </c>
      <c r="M57">
        <f t="shared" si="4"/>
        <v>6.4082278481012658</v>
      </c>
    </row>
    <row r="58" spans="1:13" x14ac:dyDescent="0.3">
      <c r="A58">
        <v>0.55300000000000005</v>
      </c>
      <c r="B58">
        <v>0.98799999999999999</v>
      </c>
      <c r="C58">
        <v>0</v>
      </c>
      <c r="D58">
        <v>9</v>
      </c>
      <c r="E58" s="2">
        <v>0</v>
      </c>
      <c r="F58" s="2">
        <v>0.2</v>
      </c>
      <c r="H58">
        <f t="shared" si="0"/>
        <v>6.9885000000000002</v>
      </c>
      <c r="I58">
        <f t="shared" si="1"/>
        <v>8.9459999999999997</v>
      </c>
      <c r="K58">
        <f t="shared" si="2"/>
        <v>0</v>
      </c>
      <c r="L58">
        <f t="shared" si="3"/>
        <v>0.569620253164557</v>
      </c>
      <c r="M58">
        <f t="shared" si="4"/>
        <v>0.569620253164557</v>
      </c>
    </row>
    <row r="59" spans="1:13" x14ac:dyDescent="0.3">
      <c r="A59">
        <v>-0.999</v>
      </c>
      <c r="B59">
        <v>-0.99199999999999999</v>
      </c>
      <c r="C59">
        <v>0</v>
      </c>
      <c r="D59">
        <v>6</v>
      </c>
      <c r="E59" s="2">
        <v>0</v>
      </c>
      <c r="F59" s="2">
        <v>0</v>
      </c>
      <c r="H59">
        <f t="shared" si="0"/>
        <v>4.500000000000004E-3</v>
      </c>
      <c r="I59">
        <f t="shared" si="1"/>
        <v>3.6000000000000032E-2</v>
      </c>
      <c r="K59">
        <f t="shared" si="2"/>
        <v>0</v>
      </c>
      <c r="L59">
        <f t="shared" si="3"/>
        <v>0</v>
      </c>
      <c r="M59">
        <f t="shared" si="4"/>
        <v>0</v>
      </c>
    </row>
    <row r="60" spans="1:13" x14ac:dyDescent="0.3">
      <c r="A60">
        <v>-0.996</v>
      </c>
      <c r="B60">
        <v>0</v>
      </c>
      <c r="C60">
        <v>0</v>
      </c>
      <c r="D60">
        <v>2</v>
      </c>
      <c r="E60" s="2">
        <v>0</v>
      </c>
      <c r="F60" s="2">
        <v>2.6</v>
      </c>
      <c r="H60">
        <f t="shared" si="0"/>
        <v>1.8000000000000016E-2</v>
      </c>
      <c r="I60">
        <f t="shared" si="1"/>
        <v>4.5</v>
      </c>
      <c r="K60">
        <f t="shared" si="2"/>
        <v>0</v>
      </c>
      <c r="L60">
        <f t="shared" si="3"/>
        <v>7.4050632911392409</v>
      </c>
      <c r="M60">
        <f t="shared" si="4"/>
        <v>7.4050632911392409</v>
      </c>
    </row>
    <row r="61" spans="1:13" x14ac:dyDescent="0.3">
      <c r="A61">
        <v>0</v>
      </c>
      <c r="B61">
        <v>0.999</v>
      </c>
      <c r="C61">
        <v>0</v>
      </c>
      <c r="D61">
        <v>6</v>
      </c>
      <c r="E61" s="2">
        <v>0</v>
      </c>
      <c r="F61" s="2">
        <v>1</v>
      </c>
      <c r="H61">
        <f t="shared" si="0"/>
        <v>4.5</v>
      </c>
      <c r="I61">
        <f t="shared" si="1"/>
        <v>8.9954999999999998</v>
      </c>
      <c r="K61">
        <f t="shared" si="2"/>
        <v>0</v>
      </c>
      <c r="L61">
        <f t="shared" si="3"/>
        <v>2.8481012658227849</v>
      </c>
      <c r="M61">
        <f t="shared" si="4"/>
        <v>2.8481012658227849</v>
      </c>
    </row>
    <row r="62" spans="1:13" x14ac:dyDescent="0.3">
      <c r="A62">
        <v>0</v>
      </c>
      <c r="B62">
        <v>0.999</v>
      </c>
      <c r="C62">
        <v>0</v>
      </c>
      <c r="D62">
        <v>4</v>
      </c>
      <c r="E62" s="2">
        <v>0</v>
      </c>
      <c r="F62" s="2">
        <v>1</v>
      </c>
      <c r="H62">
        <f t="shared" si="0"/>
        <v>4.5</v>
      </c>
      <c r="I62">
        <f t="shared" si="1"/>
        <v>8.9954999999999998</v>
      </c>
      <c r="K62">
        <f t="shared" si="2"/>
        <v>0</v>
      </c>
      <c r="L62">
        <f t="shared" si="3"/>
        <v>2.8481012658227849</v>
      </c>
      <c r="M62">
        <f t="shared" si="4"/>
        <v>2.8481012658227849</v>
      </c>
    </row>
    <row r="63" spans="1:13" x14ac:dyDescent="0.3">
      <c r="A63">
        <v>-0.999</v>
      </c>
      <c r="B63">
        <v>0.999</v>
      </c>
      <c r="C63">
        <v>0</v>
      </c>
      <c r="D63">
        <v>6</v>
      </c>
      <c r="E63" s="2">
        <v>0</v>
      </c>
      <c r="F63" s="2">
        <v>0.1</v>
      </c>
      <c r="H63">
        <f t="shared" si="0"/>
        <v>4.500000000000004E-3</v>
      </c>
      <c r="I63">
        <f t="shared" si="1"/>
        <v>8.9954999999999998</v>
      </c>
      <c r="K63">
        <f t="shared" si="2"/>
        <v>0</v>
      </c>
      <c r="L63">
        <f t="shared" si="3"/>
        <v>0.2848101265822785</v>
      </c>
      <c r="M63">
        <f t="shared" si="4"/>
        <v>0.2848101265822785</v>
      </c>
    </row>
    <row r="64" spans="1:13" x14ac:dyDescent="0.3">
      <c r="A64">
        <v>-0.439</v>
      </c>
      <c r="B64">
        <v>0.999</v>
      </c>
      <c r="C64">
        <v>0</v>
      </c>
      <c r="D64">
        <v>2</v>
      </c>
      <c r="E64" s="2">
        <v>0.1</v>
      </c>
      <c r="F64" s="2">
        <v>3.5333333333333341</v>
      </c>
      <c r="H64">
        <f t="shared" si="0"/>
        <v>2.5244999999999997</v>
      </c>
      <c r="I64">
        <f t="shared" si="1"/>
        <v>8.9954999999999998</v>
      </c>
      <c r="K64">
        <f t="shared" si="2"/>
        <v>0.2848101265822785</v>
      </c>
      <c r="L64">
        <f t="shared" si="3"/>
        <v>10.063291139240508</v>
      </c>
      <c r="M64">
        <f t="shared" si="4"/>
        <v>9</v>
      </c>
    </row>
    <row r="65" spans="1:13" x14ac:dyDescent="0.3">
      <c r="A65">
        <v>-0.997</v>
      </c>
      <c r="B65">
        <v>0.998</v>
      </c>
      <c r="C65">
        <v>0</v>
      </c>
      <c r="D65">
        <v>0</v>
      </c>
      <c r="E65" s="2">
        <v>0</v>
      </c>
      <c r="F65" s="2">
        <v>7.5</v>
      </c>
      <c r="H65">
        <f t="shared" si="0"/>
        <v>1.3500000000000012E-2</v>
      </c>
      <c r="I65">
        <f t="shared" si="1"/>
        <v>8.9909999999999997</v>
      </c>
      <c r="K65">
        <f t="shared" si="2"/>
        <v>0</v>
      </c>
      <c r="L65">
        <f t="shared" si="3"/>
        <v>21.360759493670887</v>
      </c>
      <c r="M65">
        <f t="shared" si="4"/>
        <v>9</v>
      </c>
    </row>
    <row r="66" spans="1:13" x14ac:dyDescent="0.3">
      <c r="A66">
        <v>-0.997</v>
      </c>
      <c r="B66">
        <v>0.999</v>
      </c>
      <c r="C66">
        <v>0</v>
      </c>
      <c r="D66">
        <v>2</v>
      </c>
      <c r="E66" s="2">
        <v>0</v>
      </c>
      <c r="F66" s="2">
        <v>5.4642857142857144</v>
      </c>
      <c r="H66">
        <f t="shared" si="0"/>
        <v>1.3500000000000012E-2</v>
      </c>
      <c r="I66">
        <f t="shared" si="1"/>
        <v>8.9954999999999998</v>
      </c>
      <c r="K66">
        <f t="shared" si="2"/>
        <v>0</v>
      </c>
      <c r="L66">
        <f t="shared" si="3"/>
        <v>15.562839059674504</v>
      </c>
      <c r="M66">
        <f t="shared" si="4"/>
        <v>9</v>
      </c>
    </row>
    <row r="67" spans="1:13" x14ac:dyDescent="0.3">
      <c r="A67">
        <v>0</v>
      </c>
      <c r="B67">
        <v>0.999</v>
      </c>
      <c r="C67">
        <v>0</v>
      </c>
      <c r="D67">
        <v>2</v>
      </c>
      <c r="E67" s="2">
        <v>0</v>
      </c>
      <c r="F67" s="2">
        <v>4.6833333333333336</v>
      </c>
      <c r="H67">
        <f t="shared" si="0"/>
        <v>4.5</v>
      </c>
      <c r="I67">
        <f t="shared" si="1"/>
        <v>8.9954999999999998</v>
      </c>
      <c r="K67">
        <f t="shared" si="2"/>
        <v>0</v>
      </c>
      <c r="L67">
        <f t="shared" si="3"/>
        <v>13.338607594936709</v>
      </c>
      <c r="M67">
        <f t="shared" si="4"/>
        <v>9</v>
      </c>
    </row>
    <row r="68" spans="1:13" x14ac:dyDescent="0.3">
      <c r="A68">
        <v>-0.998</v>
      </c>
      <c r="B68">
        <v>0.998</v>
      </c>
      <c r="C68">
        <v>0</v>
      </c>
      <c r="D68">
        <v>6</v>
      </c>
      <c r="E68" s="2">
        <v>0</v>
      </c>
      <c r="F68" s="2">
        <v>1</v>
      </c>
      <c r="H68">
        <f t="shared" ref="H68:H131" si="5">(A68+1)*4.5</f>
        <v>9.000000000000008E-3</v>
      </c>
      <c r="I68">
        <f t="shared" ref="I68:I131" si="6">(B68+1)*4.5</f>
        <v>8.9909999999999997</v>
      </c>
      <c r="K68">
        <f t="shared" ref="K68:K131" si="7">E68*(4.5/1.58)</f>
        <v>0</v>
      </c>
      <c r="L68">
        <f t="shared" ref="L68:L131" si="8">F68*(4.5/1.58)</f>
        <v>2.8481012658227849</v>
      </c>
      <c r="M68">
        <f t="shared" si="4"/>
        <v>2.8481012658227849</v>
      </c>
    </row>
    <row r="69" spans="1:13" x14ac:dyDescent="0.3">
      <c r="A69">
        <v>0.70799999999999996</v>
      </c>
      <c r="B69">
        <v>0.999</v>
      </c>
      <c r="C69">
        <v>0</v>
      </c>
      <c r="D69">
        <v>6</v>
      </c>
      <c r="E69" s="2">
        <v>2.5</v>
      </c>
      <c r="F69" s="2">
        <v>2.6785714285714288</v>
      </c>
      <c r="H69">
        <f t="shared" si="5"/>
        <v>7.6859999999999999</v>
      </c>
      <c r="I69">
        <f t="shared" si="6"/>
        <v>8.9954999999999998</v>
      </c>
      <c r="K69">
        <f t="shared" si="7"/>
        <v>7.1202531645569618</v>
      </c>
      <c r="L69">
        <f t="shared" si="8"/>
        <v>7.6288426763110317</v>
      </c>
      <c r="M69">
        <f t="shared" ref="M69:M132" si="9">IF(L69&gt;9,9,L69)</f>
        <v>7.6288426763110317</v>
      </c>
    </row>
    <row r="70" spans="1:13" x14ac:dyDescent="0.3">
      <c r="A70">
        <v>-0.999</v>
      </c>
      <c r="B70">
        <v>0</v>
      </c>
      <c r="C70">
        <v>0</v>
      </c>
      <c r="D70">
        <v>2</v>
      </c>
      <c r="E70" s="2">
        <v>1</v>
      </c>
      <c r="F70" s="2">
        <v>3.195238095238095</v>
      </c>
      <c r="H70">
        <f t="shared" si="5"/>
        <v>4.500000000000004E-3</v>
      </c>
      <c r="I70">
        <f t="shared" si="6"/>
        <v>4.5</v>
      </c>
      <c r="K70">
        <f t="shared" si="7"/>
        <v>2.8481012658227849</v>
      </c>
      <c r="L70">
        <f t="shared" si="8"/>
        <v>9.1003616636528033</v>
      </c>
      <c r="M70">
        <f t="shared" si="9"/>
        <v>9</v>
      </c>
    </row>
    <row r="71" spans="1:13" x14ac:dyDescent="0.3">
      <c r="A71">
        <v>0</v>
      </c>
      <c r="B71">
        <v>0</v>
      </c>
      <c r="C71">
        <v>0</v>
      </c>
      <c r="D71">
        <v>0</v>
      </c>
      <c r="E71" s="2">
        <v>0</v>
      </c>
      <c r="F71" s="2">
        <v>2.6</v>
      </c>
      <c r="H71">
        <f t="shared" si="5"/>
        <v>4.5</v>
      </c>
      <c r="I71">
        <f t="shared" si="6"/>
        <v>4.5</v>
      </c>
      <c r="K71">
        <f t="shared" si="7"/>
        <v>0</v>
      </c>
      <c r="L71">
        <f t="shared" si="8"/>
        <v>7.4050632911392409</v>
      </c>
      <c r="M71">
        <f t="shared" si="9"/>
        <v>7.4050632911392409</v>
      </c>
    </row>
    <row r="72" spans="1:13" x14ac:dyDescent="0.3">
      <c r="A72">
        <v>0.99399999999999999</v>
      </c>
      <c r="B72">
        <v>0.999</v>
      </c>
      <c r="C72">
        <v>0</v>
      </c>
      <c r="D72">
        <v>2</v>
      </c>
      <c r="E72" s="2">
        <v>0</v>
      </c>
      <c r="F72" s="2">
        <v>3.85</v>
      </c>
      <c r="H72">
        <f t="shared" si="5"/>
        <v>8.9730000000000008</v>
      </c>
      <c r="I72">
        <f t="shared" si="6"/>
        <v>8.9954999999999998</v>
      </c>
      <c r="K72">
        <f t="shared" si="7"/>
        <v>0</v>
      </c>
      <c r="L72">
        <f t="shared" si="8"/>
        <v>10.965189873417723</v>
      </c>
      <c r="M72">
        <f t="shared" si="9"/>
        <v>9</v>
      </c>
    </row>
    <row r="73" spans="1:13" x14ac:dyDescent="0.3">
      <c r="A73">
        <v>0</v>
      </c>
      <c r="B73">
        <v>0.999</v>
      </c>
      <c r="C73">
        <v>0</v>
      </c>
      <c r="D73">
        <v>4</v>
      </c>
      <c r="E73" s="2">
        <v>0</v>
      </c>
      <c r="F73" s="2">
        <v>3.5</v>
      </c>
      <c r="H73">
        <f t="shared" si="5"/>
        <v>4.5</v>
      </c>
      <c r="I73">
        <f t="shared" si="6"/>
        <v>8.9954999999999998</v>
      </c>
      <c r="K73">
        <f t="shared" si="7"/>
        <v>0</v>
      </c>
      <c r="L73">
        <f t="shared" si="8"/>
        <v>9.9683544303797476</v>
      </c>
      <c r="M73">
        <f t="shared" si="9"/>
        <v>9</v>
      </c>
    </row>
    <row r="74" spans="1:13" x14ac:dyDescent="0.3">
      <c r="A74">
        <v>0</v>
      </c>
      <c r="B74">
        <v>0.97699999999999998</v>
      </c>
      <c r="C74">
        <v>0</v>
      </c>
      <c r="D74">
        <v>0</v>
      </c>
      <c r="E74" s="2">
        <v>0</v>
      </c>
      <c r="F74" s="2">
        <v>2.5</v>
      </c>
      <c r="H74">
        <f t="shared" si="5"/>
        <v>4.5</v>
      </c>
      <c r="I74">
        <f t="shared" si="6"/>
        <v>8.8964999999999996</v>
      </c>
      <c r="K74">
        <f t="shared" si="7"/>
        <v>0</v>
      </c>
      <c r="L74">
        <f t="shared" si="8"/>
        <v>7.1202531645569618</v>
      </c>
      <c r="M74">
        <f t="shared" si="9"/>
        <v>7.1202531645569618</v>
      </c>
    </row>
    <row r="75" spans="1:13" x14ac:dyDescent="0.3">
      <c r="A75">
        <v>0</v>
      </c>
      <c r="B75">
        <v>0.999</v>
      </c>
      <c r="C75">
        <v>0</v>
      </c>
      <c r="D75">
        <v>6</v>
      </c>
      <c r="E75" s="2">
        <v>0</v>
      </c>
      <c r="F75" s="2">
        <v>1</v>
      </c>
      <c r="H75">
        <f t="shared" si="5"/>
        <v>4.5</v>
      </c>
      <c r="I75">
        <f t="shared" si="6"/>
        <v>8.9954999999999998</v>
      </c>
      <c r="K75">
        <f t="shared" si="7"/>
        <v>0</v>
      </c>
      <c r="L75">
        <f t="shared" si="8"/>
        <v>2.8481012658227849</v>
      </c>
      <c r="M75">
        <f t="shared" si="9"/>
        <v>2.8481012658227849</v>
      </c>
    </row>
    <row r="76" spans="1:13" x14ac:dyDescent="0.3">
      <c r="A76">
        <v>0</v>
      </c>
      <c r="B76">
        <v>0.999</v>
      </c>
      <c r="C76">
        <v>0</v>
      </c>
      <c r="D76">
        <v>9</v>
      </c>
      <c r="E76" s="2">
        <v>0</v>
      </c>
      <c r="F76" s="2">
        <v>2.6</v>
      </c>
      <c r="H76">
        <f t="shared" si="5"/>
        <v>4.5</v>
      </c>
      <c r="I76">
        <f t="shared" si="6"/>
        <v>8.9954999999999998</v>
      </c>
      <c r="K76">
        <f t="shared" si="7"/>
        <v>0</v>
      </c>
      <c r="L76">
        <f t="shared" si="8"/>
        <v>7.4050632911392409</v>
      </c>
      <c r="M76">
        <f t="shared" si="9"/>
        <v>7.4050632911392409</v>
      </c>
    </row>
    <row r="77" spans="1:13" x14ac:dyDescent="0.3">
      <c r="A77">
        <v>-0.999</v>
      </c>
      <c r="B77">
        <v>-0.999</v>
      </c>
      <c r="C77">
        <v>0</v>
      </c>
      <c r="D77">
        <v>9</v>
      </c>
      <c r="E77" s="2">
        <v>1.25</v>
      </c>
      <c r="F77" s="2">
        <v>0.1</v>
      </c>
      <c r="H77">
        <f t="shared" si="5"/>
        <v>4.500000000000004E-3</v>
      </c>
      <c r="I77">
        <f t="shared" si="6"/>
        <v>4.500000000000004E-3</v>
      </c>
      <c r="K77">
        <f t="shared" si="7"/>
        <v>3.5601265822784809</v>
      </c>
      <c r="L77">
        <f t="shared" si="8"/>
        <v>0.2848101265822785</v>
      </c>
      <c r="M77">
        <f t="shared" si="9"/>
        <v>0.2848101265822785</v>
      </c>
    </row>
    <row r="78" spans="1:13" x14ac:dyDescent="0.3">
      <c r="A78">
        <v>0</v>
      </c>
      <c r="B78">
        <v>0.59899999999999998</v>
      </c>
      <c r="C78">
        <v>0</v>
      </c>
      <c r="D78">
        <v>9</v>
      </c>
      <c r="E78" s="2">
        <v>1.25</v>
      </c>
      <c r="F78" s="2">
        <v>0.1</v>
      </c>
      <c r="H78">
        <f t="shared" si="5"/>
        <v>4.5</v>
      </c>
      <c r="I78">
        <f t="shared" si="6"/>
        <v>7.1955</v>
      </c>
      <c r="K78">
        <f t="shared" si="7"/>
        <v>3.5601265822784809</v>
      </c>
      <c r="L78">
        <f t="shared" si="8"/>
        <v>0.2848101265822785</v>
      </c>
      <c r="M78">
        <f t="shared" si="9"/>
        <v>0.2848101265822785</v>
      </c>
    </row>
    <row r="79" spans="1:13" x14ac:dyDescent="0.3">
      <c r="A79">
        <v>-0.997</v>
      </c>
      <c r="B79">
        <v>0.999</v>
      </c>
      <c r="C79">
        <v>0</v>
      </c>
      <c r="D79">
        <v>3</v>
      </c>
      <c r="E79" s="2">
        <v>0</v>
      </c>
      <c r="F79" s="2">
        <v>5.0999999999999996</v>
      </c>
      <c r="H79">
        <f t="shared" si="5"/>
        <v>1.3500000000000012E-2</v>
      </c>
      <c r="I79">
        <f t="shared" si="6"/>
        <v>8.9954999999999998</v>
      </c>
      <c r="K79">
        <f t="shared" si="7"/>
        <v>0</v>
      </c>
      <c r="L79">
        <f t="shared" si="8"/>
        <v>14.525316455696203</v>
      </c>
      <c r="M79">
        <f t="shared" si="9"/>
        <v>9</v>
      </c>
    </row>
    <row r="80" spans="1:13" x14ac:dyDescent="0.3">
      <c r="A80">
        <v>0</v>
      </c>
      <c r="B80">
        <v>0</v>
      </c>
      <c r="C80">
        <v>0</v>
      </c>
      <c r="D80">
        <v>9</v>
      </c>
      <c r="E80" s="2">
        <v>0.83333333333333337</v>
      </c>
      <c r="F80" s="2">
        <v>0</v>
      </c>
      <c r="H80">
        <f t="shared" si="5"/>
        <v>4.5</v>
      </c>
      <c r="I80">
        <f t="shared" si="6"/>
        <v>4.5</v>
      </c>
      <c r="K80">
        <f t="shared" si="7"/>
        <v>2.3734177215189876</v>
      </c>
      <c r="L80">
        <f t="shared" si="8"/>
        <v>0</v>
      </c>
      <c r="M80">
        <f t="shared" si="9"/>
        <v>0</v>
      </c>
    </row>
    <row r="81" spans="1:13" x14ac:dyDescent="0.3">
      <c r="A81">
        <v>-0.995</v>
      </c>
      <c r="B81">
        <v>-0.997</v>
      </c>
      <c r="C81">
        <v>0</v>
      </c>
      <c r="D81">
        <v>2</v>
      </c>
      <c r="E81" s="2">
        <v>0.1</v>
      </c>
      <c r="F81" s="2">
        <v>6.5499999999999989</v>
      </c>
      <c r="H81">
        <f t="shared" si="5"/>
        <v>2.250000000000002E-2</v>
      </c>
      <c r="I81">
        <f t="shared" si="6"/>
        <v>1.3500000000000012E-2</v>
      </c>
      <c r="K81">
        <f t="shared" si="7"/>
        <v>0.2848101265822785</v>
      </c>
      <c r="L81">
        <f t="shared" si="8"/>
        <v>18.655063291139239</v>
      </c>
      <c r="M81">
        <f t="shared" si="9"/>
        <v>9</v>
      </c>
    </row>
    <row r="82" spans="1:13" x14ac:dyDescent="0.3">
      <c r="A82">
        <v>0</v>
      </c>
      <c r="B82">
        <v>0.996</v>
      </c>
      <c r="C82">
        <v>0</v>
      </c>
      <c r="D82">
        <v>6</v>
      </c>
      <c r="E82" s="2">
        <v>0</v>
      </c>
      <c r="F82" s="2">
        <v>1</v>
      </c>
      <c r="H82">
        <f t="shared" si="5"/>
        <v>4.5</v>
      </c>
      <c r="I82">
        <f t="shared" si="6"/>
        <v>8.9819999999999993</v>
      </c>
      <c r="K82">
        <f t="shared" si="7"/>
        <v>0</v>
      </c>
      <c r="L82">
        <f t="shared" si="8"/>
        <v>2.8481012658227849</v>
      </c>
      <c r="M82">
        <f t="shared" si="9"/>
        <v>2.8481012658227849</v>
      </c>
    </row>
    <row r="83" spans="1:13" x14ac:dyDescent="0.3">
      <c r="A83">
        <v>0</v>
      </c>
      <c r="B83">
        <v>0.999</v>
      </c>
      <c r="C83">
        <v>0</v>
      </c>
      <c r="D83">
        <v>4</v>
      </c>
      <c r="E83" s="2">
        <v>0</v>
      </c>
      <c r="F83" s="2">
        <v>1.964285714285714</v>
      </c>
      <c r="H83">
        <f t="shared" si="5"/>
        <v>4.5</v>
      </c>
      <c r="I83">
        <f t="shared" si="6"/>
        <v>8.9954999999999998</v>
      </c>
      <c r="K83">
        <f t="shared" si="7"/>
        <v>0</v>
      </c>
      <c r="L83">
        <f t="shared" si="8"/>
        <v>5.5944846292947554</v>
      </c>
      <c r="M83">
        <f t="shared" si="9"/>
        <v>5.5944846292947554</v>
      </c>
    </row>
    <row r="84" spans="1:13" x14ac:dyDescent="0.3">
      <c r="A84">
        <v>0</v>
      </c>
      <c r="B84">
        <v>0.999</v>
      </c>
      <c r="C84">
        <v>0</v>
      </c>
      <c r="D84">
        <v>6</v>
      </c>
      <c r="E84" s="2">
        <v>0.1</v>
      </c>
      <c r="F84" s="2">
        <v>1</v>
      </c>
      <c r="H84">
        <f t="shared" si="5"/>
        <v>4.5</v>
      </c>
      <c r="I84">
        <f t="shared" si="6"/>
        <v>8.9954999999999998</v>
      </c>
      <c r="K84">
        <f t="shared" si="7"/>
        <v>0.2848101265822785</v>
      </c>
      <c r="L84">
        <f t="shared" si="8"/>
        <v>2.8481012658227849</v>
      </c>
      <c r="M84">
        <f t="shared" si="9"/>
        <v>2.8481012658227849</v>
      </c>
    </row>
    <row r="85" spans="1:13" x14ac:dyDescent="0.3">
      <c r="A85">
        <v>0</v>
      </c>
      <c r="B85">
        <v>0</v>
      </c>
      <c r="C85">
        <v>0</v>
      </c>
      <c r="D85">
        <v>0</v>
      </c>
      <c r="E85" s="2">
        <v>0.2</v>
      </c>
      <c r="F85" s="2">
        <v>2.5</v>
      </c>
      <c r="H85">
        <f t="shared" si="5"/>
        <v>4.5</v>
      </c>
      <c r="I85">
        <f t="shared" si="6"/>
        <v>4.5</v>
      </c>
      <c r="K85">
        <f t="shared" si="7"/>
        <v>0.569620253164557</v>
      </c>
      <c r="L85">
        <f t="shared" si="8"/>
        <v>7.1202531645569618</v>
      </c>
      <c r="M85">
        <f t="shared" si="9"/>
        <v>7.1202531645569618</v>
      </c>
    </row>
    <row r="86" spans="1:13" x14ac:dyDescent="0.3">
      <c r="A86">
        <v>0.999</v>
      </c>
      <c r="B86">
        <v>0.94399999999999995</v>
      </c>
      <c r="C86">
        <v>0</v>
      </c>
      <c r="D86">
        <v>9</v>
      </c>
      <c r="E86" s="2">
        <v>0</v>
      </c>
      <c r="F86" s="2">
        <v>0</v>
      </c>
      <c r="H86">
        <f t="shared" si="5"/>
        <v>8.9954999999999998</v>
      </c>
      <c r="I86">
        <f t="shared" si="6"/>
        <v>8.7479999999999993</v>
      </c>
      <c r="K86">
        <f t="shared" si="7"/>
        <v>0</v>
      </c>
      <c r="L86">
        <f t="shared" si="8"/>
        <v>0</v>
      </c>
      <c r="M86">
        <f t="shared" si="9"/>
        <v>0</v>
      </c>
    </row>
    <row r="87" spans="1:13" x14ac:dyDescent="0.3">
      <c r="A87">
        <v>-0.998</v>
      </c>
      <c r="B87">
        <v>0.999</v>
      </c>
      <c r="C87">
        <v>0</v>
      </c>
      <c r="D87">
        <v>2</v>
      </c>
      <c r="E87" s="2">
        <v>0</v>
      </c>
      <c r="F87" s="2">
        <v>0.1</v>
      </c>
      <c r="H87">
        <f t="shared" si="5"/>
        <v>9.000000000000008E-3</v>
      </c>
      <c r="I87">
        <f t="shared" si="6"/>
        <v>8.9954999999999998</v>
      </c>
      <c r="K87">
        <f t="shared" si="7"/>
        <v>0</v>
      </c>
      <c r="L87">
        <f t="shared" si="8"/>
        <v>0.2848101265822785</v>
      </c>
      <c r="M87">
        <f t="shared" si="9"/>
        <v>0.2848101265822785</v>
      </c>
    </row>
    <row r="88" spans="1:13" x14ac:dyDescent="0.3">
      <c r="A88">
        <v>0.995</v>
      </c>
      <c r="B88">
        <v>0.999</v>
      </c>
      <c r="C88">
        <v>0</v>
      </c>
      <c r="D88">
        <v>3</v>
      </c>
      <c r="E88" s="2">
        <v>0</v>
      </c>
      <c r="F88" s="2">
        <v>6.35</v>
      </c>
      <c r="H88">
        <f t="shared" si="5"/>
        <v>8.9775000000000009</v>
      </c>
      <c r="I88">
        <f t="shared" si="6"/>
        <v>8.9954999999999998</v>
      </c>
      <c r="K88">
        <f t="shared" si="7"/>
        <v>0</v>
      </c>
      <c r="L88">
        <f t="shared" si="8"/>
        <v>18.085443037974684</v>
      </c>
      <c r="M88">
        <f t="shared" si="9"/>
        <v>9</v>
      </c>
    </row>
    <row r="89" spans="1:13" x14ac:dyDescent="0.3">
      <c r="A89">
        <v>0</v>
      </c>
      <c r="B89">
        <v>0.999</v>
      </c>
      <c r="C89">
        <v>0</v>
      </c>
      <c r="D89">
        <v>6</v>
      </c>
      <c r="E89" s="2">
        <v>0</v>
      </c>
      <c r="F89" s="2">
        <v>3.214285714285714</v>
      </c>
      <c r="H89">
        <f t="shared" si="5"/>
        <v>4.5</v>
      </c>
      <c r="I89">
        <f t="shared" si="6"/>
        <v>8.9954999999999998</v>
      </c>
      <c r="K89">
        <f t="shared" si="7"/>
        <v>0</v>
      </c>
      <c r="L89">
        <f t="shared" si="8"/>
        <v>9.1546112115732363</v>
      </c>
      <c r="M89">
        <f t="shared" si="9"/>
        <v>9</v>
      </c>
    </row>
    <row r="90" spans="1:13" x14ac:dyDescent="0.3">
      <c r="A90">
        <v>0.96299999999999997</v>
      </c>
      <c r="B90">
        <v>0.999</v>
      </c>
      <c r="C90">
        <v>0</v>
      </c>
      <c r="D90">
        <v>2</v>
      </c>
      <c r="E90" s="2">
        <v>0</v>
      </c>
      <c r="F90" s="2">
        <v>2.5</v>
      </c>
      <c r="H90">
        <f t="shared" si="5"/>
        <v>8.8335000000000008</v>
      </c>
      <c r="I90">
        <f t="shared" si="6"/>
        <v>8.9954999999999998</v>
      </c>
      <c r="K90">
        <f t="shared" si="7"/>
        <v>0</v>
      </c>
      <c r="L90">
        <f t="shared" si="8"/>
        <v>7.1202531645569618</v>
      </c>
      <c r="M90">
        <f t="shared" si="9"/>
        <v>7.1202531645569618</v>
      </c>
    </row>
    <row r="91" spans="1:13" x14ac:dyDescent="0.3">
      <c r="A91">
        <v>-0.99</v>
      </c>
      <c r="B91">
        <v>0.99199999999999999</v>
      </c>
      <c r="C91">
        <v>0</v>
      </c>
      <c r="D91">
        <v>0</v>
      </c>
      <c r="E91" s="2">
        <v>0.1</v>
      </c>
      <c r="F91" s="2">
        <v>2.5</v>
      </c>
      <c r="H91">
        <f t="shared" si="5"/>
        <v>4.500000000000004E-2</v>
      </c>
      <c r="I91">
        <f t="shared" si="6"/>
        <v>8.9640000000000004</v>
      </c>
      <c r="K91">
        <f t="shared" si="7"/>
        <v>0.2848101265822785</v>
      </c>
      <c r="L91">
        <f t="shared" si="8"/>
        <v>7.1202531645569618</v>
      </c>
      <c r="M91">
        <f t="shared" si="9"/>
        <v>7.1202531645569618</v>
      </c>
    </row>
    <row r="92" spans="1:13" x14ac:dyDescent="0.3">
      <c r="A92">
        <v>-0.998</v>
      </c>
      <c r="B92">
        <v>0.94699999999999995</v>
      </c>
      <c r="C92">
        <v>0</v>
      </c>
      <c r="D92">
        <v>6</v>
      </c>
      <c r="E92" s="2">
        <v>0</v>
      </c>
      <c r="F92" s="2">
        <v>1</v>
      </c>
      <c r="H92">
        <f t="shared" si="5"/>
        <v>9.000000000000008E-3</v>
      </c>
      <c r="I92">
        <f t="shared" si="6"/>
        <v>8.7614999999999998</v>
      </c>
      <c r="K92">
        <f t="shared" si="7"/>
        <v>0</v>
      </c>
      <c r="L92">
        <f t="shared" si="8"/>
        <v>2.8481012658227849</v>
      </c>
      <c r="M92">
        <f t="shared" si="9"/>
        <v>2.8481012658227849</v>
      </c>
    </row>
    <row r="93" spans="1:13" x14ac:dyDescent="0.3">
      <c r="A93">
        <v>-0.996</v>
      </c>
      <c r="B93">
        <v>0.999</v>
      </c>
      <c r="C93">
        <v>0</v>
      </c>
      <c r="D93">
        <v>6</v>
      </c>
      <c r="E93" s="2">
        <v>0</v>
      </c>
      <c r="F93" s="2">
        <v>0.1</v>
      </c>
      <c r="H93">
        <f t="shared" si="5"/>
        <v>1.8000000000000016E-2</v>
      </c>
      <c r="I93">
        <f t="shared" si="6"/>
        <v>8.9954999999999998</v>
      </c>
      <c r="K93">
        <f t="shared" si="7"/>
        <v>0</v>
      </c>
      <c r="L93">
        <f t="shared" si="8"/>
        <v>0.2848101265822785</v>
      </c>
      <c r="M93">
        <f t="shared" si="9"/>
        <v>0.2848101265822785</v>
      </c>
    </row>
    <row r="94" spans="1:13" x14ac:dyDescent="0.3">
      <c r="A94">
        <v>-0.99299999999999999</v>
      </c>
      <c r="B94">
        <v>0.999</v>
      </c>
      <c r="C94">
        <v>0</v>
      </c>
      <c r="D94">
        <v>2</v>
      </c>
      <c r="E94" s="2">
        <v>0</v>
      </c>
      <c r="F94" s="2">
        <v>1</v>
      </c>
      <c r="H94">
        <f t="shared" si="5"/>
        <v>3.1500000000000028E-2</v>
      </c>
      <c r="I94">
        <f t="shared" si="6"/>
        <v>8.9954999999999998</v>
      </c>
      <c r="K94">
        <f t="shared" si="7"/>
        <v>0</v>
      </c>
      <c r="L94">
        <f t="shared" si="8"/>
        <v>2.8481012658227849</v>
      </c>
      <c r="M94">
        <f t="shared" si="9"/>
        <v>2.8481012658227849</v>
      </c>
    </row>
    <row r="95" spans="1:13" x14ac:dyDescent="0.3">
      <c r="A95">
        <v>0</v>
      </c>
      <c r="B95">
        <v>0.999</v>
      </c>
      <c r="C95">
        <v>0</v>
      </c>
      <c r="D95">
        <v>2</v>
      </c>
      <c r="E95" s="2">
        <v>0</v>
      </c>
      <c r="F95" s="2">
        <v>0.7142857142857143</v>
      </c>
      <c r="H95">
        <f t="shared" si="5"/>
        <v>4.5</v>
      </c>
      <c r="I95">
        <f t="shared" si="6"/>
        <v>8.9954999999999998</v>
      </c>
      <c r="K95">
        <f t="shared" si="7"/>
        <v>0</v>
      </c>
      <c r="L95">
        <f t="shared" si="8"/>
        <v>2.034358047016275</v>
      </c>
      <c r="M95">
        <f t="shared" si="9"/>
        <v>2.034358047016275</v>
      </c>
    </row>
    <row r="96" spans="1:13" x14ac:dyDescent="0.3">
      <c r="A96">
        <v>0</v>
      </c>
      <c r="B96">
        <v>0.95899999999999996</v>
      </c>
      <c r="C96">
        <v>0</v>
      </c>
      <c r="D96">
        <v>0</v>
      </c>
      <c r="E96" s="2">
        <v>2.6</v>
      </c>
      <c r="F96" s="2">
        <v>0.7142857142857143</v>
      </c>
      <c r="H96">
        <f t="shared" si="5"/>
        <v>4.5</v>
      </c>
      <c r="I96">
        <f t="shared" si="6"/>
        <v>8.8155000000000001</v>
      </c>
      <c r="K96">
        <f t="shared" si="7"/>
        <v>7.4050632911392409</v>
      </c>
      <c r="L96">
        <f t="shared" si="8"/>
        <v>2.034358047016275</v>
      </c>
      <c r="M96">
        <f t="shared" si="9"/>
        <v>2.034358047016275</v>
      </c>
    </row>
    <row r="97" spans="1:13" x14ac:dyDescent="0.3">
      <c r="A97">
        <v>0</v>
      </c>
      <c r="B97">
        <v>0.999</v>
      </c>
      <c r="C97">
        <v>0</v>
      </c>
      <c r="D97">
        <v>0</v>
      </c>
      <c r="E97" s="2">
        <v>0</v>
      </c>
      <c r="F97" s="2">
        <v>5.0999999999999996</v>
      </c>
      <c r="H97">
        <f t="shared" si="5"/>
        <v>4.5</v>
      </c>
      <c r="I97">
        <f t="shared" si="6"/>
        <v>8.9954999999999998</v>
      </c>
      <c r="K97">
        <f t="shared" si="7"/>
        <v>0</v>
      </c>
      <c r="L97">
        <f t="shared" si="8"/>
        <v>14.525316455696203</v>
      </c>
      <c r="M97">
        <f t="shared" si="9"/>
        <v>9</v>
      </c>
    </row>
    <row r="98" spans="1:13" x14ac:dyDescent="0.3">
      <c r="A98">
        <v>-0.996</v>
      </c>
      <c r="B98">
        <v>0.999</v>
      </c>
      <c r="C98">
        <v>0</v>
      </c>
      <c r="D98">
        <v>2</v>
      </c>
      <c r="E98" s="2">
        <v>0</v>
      </c>
      <c r="F98" s="2">
        <v>1.35</v>
      </c>
      <c r="H98">
        <f t="shared" si="5"/>
        <v>1.8000000000000016E-2</v>
      </c>
      <c r="I98">
        <f t="shared" si="6"/>
        <v>8.9954999999999998</v>
      </c>
      <c r="K98">
        <f t="shared" si="7"/>
        <v>0</v>
      </c>
      <c r="L98">
        <f t="shared" si="8"/>
        <v>3.84493670886076</v>
      </c>
      <c r="M98">
        <f t="shared" si="9"/>
        <v>3.84493670886076</v>
      </c>
    </row>
    <row r="99" spans="1:13" x14ac:dyDescent="0.3">
      <c r="A99">
        <v>0</v>
      </c>
      <c r="B99">
        <v>0.999</v>
      </c>
      <c r="C99">
        <v>0</v>
      </c>
      <c r="D99">
        <v>0</v>
      </c>
      <c r="E99" s="2">
        <v>0</v>
      </c>
      <c r="F99" s="2">
        <v>1.25</v>
      </c>
      <c r="H99">
        <f t="shared" si="5"/>
        <v>4.5</v>
      </c>
      <c r="I99">
        <f t="shared" si="6"/>
        <v>8.9954999999999998</v>
      </c>
      <c r="K99">
        <f t="shared" si="7"/>
        <v>0</v>
      </c>
      <c r="L99">
        <f t="shared" si="8"/>
        <v>3.5601265822784809</v>
      </c>
      <c r="M99">
        <f t="shared" si="9"/>
        <v>3.5601265822784809</v>
      </c>
    </row>
    <row r="100" spans="1:13" x14ac:dyDescent="0.3">
      <c r="A100">
        <v>0</v>
      </c>
      <c r="B100">
        <v>0.999</v>
      </c>
      <c r="C100">
        <v>0</v>
      </c>
      <c r="D100">
        <v>0</v>
      </c>
      <c r="E100" s="2">
        <v>0</v>
      </c>
      <c r="F100" s="2">
        <v>2.5</v>
      </c>
      <c r="H100">
        <f t="shared" si="5"/>
        <v>4.5</v>
      </c>
      <c r="I100">
        <f t="shared" si="6"/>
        <v>8.9954999999999998</v>
      </c>
      <c r="K100">
        <f t="shared" si="7"/>
        <v>0</v>
      </c>
      <c r="L100">
        <f t="shared" si="8"/>
        <v>7.1202531645569618</v>
      </c>
      <c r="M100">
        <f t="shared" si="9"/>
        <v>7.1202531645569618</v>
      </c>
    </row>
    <row r="101" spans="1:13" x14ac:dyDescent="0.3">
      <c r="A101">
        <v>-0.999</v>
      </c>
      <c r="B101">
        <v>0.999</v>
      </c>
      <c r="C101">
        <v>0</v>
      </c>
      <c r="D101">
        <v>1</v>
      </c>
      <c r="E101" s="2">
        <v>0</v>
      </c>
      <c r="F101" s="2">
        <v>1.964285714285714</v>
      </c>
      <c r="H101">
        <f t="shared" si="5"/>
        <v>4.500000000000004E-3</v>
      </c>
      <c r="I101">
        <f t="shared" si="6"/>
        <v>8.9954999999999998</v>
      </c>
      <c r="K101">
        <f t="shared" si="7"/>
        <v>0</v>
      </c>
      <c r="L101">
        <f t="shared" si="8"/>
        <v>5.5944846292947554</v>
      </c>
      <c r="M101">
        <f t="shared" si="9"/>
        <v>5.5944846292947554</v>
      </c>
    </row>
    <row r="102" spans="1:13" x14ac:dyDescent="0.3">
      <c r="A102">
        <v>0</v>
      </c>
      <c r="B102">
        <v>0.999</v>
      </c>
      <c r="C102">
        <v>0</v>
      </c>
      <c r="D102">
        <v>6</v>
      </c>
      <c r="E102" s="2">
        <v>0</v>
      </c>
      <c r="F102" s="2">
        <v>1</v>
      </c>
      <c r="H102">
        <f t="shared" si="5"/>
        <v>4.5</v>
      </c>
      <c r="I102">
        <f t="shared" si="6"/>
        <v>8.9954999999999998</v>
      </c>
      <c r="K102">
        <f t="shared" si="7"/>
        <v>0</v>
      </c>
      <c r="L102">
        <f t="shared" si="8"/>
        <v>2.8481012658227849</v>
      </c>
      <c r="M102">
        <f t="shared" si="9"/>
        <v>2.8481012658227849</v>
      </c>
    </row>
    <row r="103" spans="1:13" x14ac:dyDescent="0.3">
      <c r="A103">
        <v>0</v>
      </c>
      <c r="B103">
        <v>0.999</v>
      </c>
      <c r="C103">
        <v>0</v>
      </c>
      <c r="D103">
        <v>2</v>
      </c>
      <c r="E103" s="2">
        <v>0.1</v>
      </c>
      <c r="F103" s="2">
        <v>1.45</v>
      </c>
      <c r="H103">
        <f t="shared" si="5"/>
        <v>4.5</v>
      </c>
      <c r="I103">
        <f t="shared" si="6"/>
        <v>8.9954999999999998</v>
      </c>
      <c r="K103">
        <f t="shared" si="7"/>
        <v>0.2848101265822785</v>
      </c>
      <c r="L103">
        <f t="shared" si="8"/>
        <v>4.1297468354430382</v>
      </c>
      <c r="M103">
        <f t="shared" si="9"/>
        <v>4.1297468354430382</v>
      </c>
    </row>
    <row r="104" spans="1:13" x14ac:dyDescent="0.3">
      <c r="A104">
        <v>-0.92800000000000005</v>
      </c>
      <c r="B104">
        <v>0</v>
      </c>
      <c r="C104">
        <v>0</v>
      </c>
      <c r="D104">
        <v>3</v>
      </c>
      <c r="E104" s="2">
        <v>0.2</v>
      </c>
      <c r="F104" s="2">
        <v>0</v>
      </c>
      <c r="H104">
        <f t="shared" si="5"/>
        <v>0.32399999999999979</v>
      </c>
      <c r="I104">
        <f t="shared" si="6"/>
        <v>4.5</v>
      </c>
      <c r="K104">
        <f t="shared" si="7"/>
        <v>0.569620253164557</v>
      </c>
      <c r="L104">
        <f t="shared" si="8"/>
        <v>0</v>
      </c>
      <c r="M104">
        <f t="shared" si="9"/>
        <v>0</v>
      </c>
    </row>
    <row r="105" spans="1:13" x14ac:dyDescent="0.3">
      <c r="A105">
        <v>-0.93400000000000005</v>
      </c>
      <c r="B105">
        <v>0.999</v>
      </c>
      <c r="C105">
        <v>0</v>
      </c>
      <c r="D105">
        <v>6</v>
      </c>
      <c r="E105" s="2">
        <v>0</v>
      </c>
      <c r="F105" s="2">
        <v>2.5</v>
      </c>
      <c r="H105">
        <f t="shared" si="5"/>
        <v>0.29699999999999976</v>
      </c>
      <c r="I105">
        <f t="shared" si="6"/>
        <v>8.9954999999999998</v>
      </c>
      <c r="K105">
        <f t="shared" si="7"/>
        <v>0</v>
      </c>
      <c r="L105">
        <f t="shared" si="8"/>
        <v>7.1202531645569618</v>
      </c>
      <c r="M105">
        <f t="shared" si="9"/>
        <v>7.1202531645569618</v>
      </c>
    </row>
    <row r="106" spans="1:13" x14ac:dyDescent="0.3">
      <c r="A106">
        <v>-0.998</v>
      </c>
      <c r="B106">
        <v>0.999</v>
      </c>
      <c r="C106">
        <v>0</v>
      </c>
      <c r="D106">
        <v>2</v>
      </c>
      <c r="E106" s="2">
        <v>1.25</v>
      </c>
      <c r="F106" s="2">
        <v>1</v>
      </c>
      <c r="H106">
        <f t="shared" si="5"/>
        <v>9.000000000000008E-3</v>
      </c>
      <c r="I106">
        <f t="shared" si="6"/>
        <v>8.9954999999999998</v>
      </c>
      <c r="K106">
        <f t="shared" si="7"/>
        <v>3.5601265822784809</v>
      </c>
      <c r="L106">
        <f t="shared" si="8"/>
        <v>2.8481012658227849</v>
      </c>
      <c r="M106">
        <f t="shared" si="9"/>
        <v>2.8481012658227849</v>
      </c>
    </row>
    <row r="107" spans="1:13" x14ac:dyDescent="0.3">
      <c r="A107">
        <v>-0.999</v>
      </c>
      <c r="B107">
        <v>0.999</v>
      </c>
      <c r="C107">
        <v>0</v>
      </c>
      <c r="D107">
        <v>6</v>
      </c>
      <c r="E107" s="2">
        <v>0.1</v>
      </c>
      <c r="F107" s="2">
        <v>7.25</v>
      </c>
      <c r="H107">
        <f t="shared" si="5"/>
        <v>4.500000000000004E-3</v>
      </c>
      <c r="I107">
        <f t="shared" si="6"/>
        <v>8.9954999999999998</v>
      </c>
      <c r="K107">
        <f t="shared" si="7"/>
        <v>0.2848101265822785</v>
      </c>
      <c r="L107">
        <f t="shared" si="8"/>
        <v>20.648734177215189</v>
      </c>
      <c r="M107">
        <f t="shared" si="9"/>
        <v>9</v>
      </c>
    </row>
    <row r="108" spans="1:13" x14ac:dyDescent="0.3">
      <c r="A108">
        <v>-0.998</v>
      </c>
      <c r="B108">
        <v>0.999</v>
      </c>
      <c r="C108">
        <v>0</v>
      </c>
      <c r="D108">
        <v>2</v>
      </c>
      <c r="E108" s="2">
        <v>0</v>
      </c>
      <c r="F108" s="2">
        <v>2.25</v>
      </c>
      <c r="H108">
        <f t="shared" si="5"/>
        <v>9.000000000000008E-3</v>
      </c>
      <c r="I108">
        <f t="shared" si="6"/>
        <v>8.9954999999999998</v>
      </c>
      <c r="K108">
        <f t="shared" si="7"/>
        <v>0</v>
      </c>
      <c r="L108">
        <f t="shared" si="8"/>
        <v>6.4082278481012658</v>
      </c>
      <c r="M108">
        <f t="shared" si="9"/>
        <v>6.4082278481012658</v>
      </c>
    </row>
    <row r="109" spans="1:13" x14ac:dyDescent="0.3">
      <c r="A109">
        <v>-0.52600000000000002</v>
      </c>
      <c r="B109">
        <v>0</v>
      </c>
      <c r="C109">
        <v>0</v>
      </c>
      <c r="D109">
        <v>9</v>
      </c>
      <c r="E109" s="2">
        <v>0</v>
      </c>
      <c r="F109" s="2">
        <v>0</v>
      </c>
      <c r="H109">
        <f t="shared" si="5"/>
        <v>2.133</v>
      </c>
      <c r="I109">
        <f t="shared" si="6"/>
        <v>4.5</v>
      </c>
      <c r="K109">
        <f t="shared" si="7"/>
        <v>0</v>
      </c>
      <c r="L109">
        <f t="shared" si="8"/>
        <v>0</v>
      </c>
      <c r="M109">
        <f t="shared" si="9"/>
        <v>0</v>
      </c>
    </row>
    <row r="110" spans="1:13" x14ac:dyDescent="0.3">
      <c r="A110">
        <v>0</v>
      </c>
      <c r="B110">
        <v>0.999</v>
      </c>
      <c r="C110">
        <v>0</v>
      </c>
      <c r="D110">
        <v>2</v>
      </c>
      <c r="E110" s="2">
        <v>0</v>
      </c>
      <c r="F110" s="2">
        <v>1.35</v>
      </c>
      <c r="H110">
        <f t="shared" si="5"/>
        <v>4.5</v>
      </c>
      <c r="I110">
        <f t="shared" si="6"/>
        <v>8.9954999999999998</v>
      </c>
      <c r="K110">
        <f t="shared" si="7"/>
        <v>0</v>
      </c>
      <c r="L110">
        <f t="shared" si="8"/>
        <v>3.84493670886076</v>
      </c>
      <c r="M110">
        <f t="shared" si="9"/>
        <v>3.84493670886076</v>
      </c>
    </row>
    <row r="111" spans="1:13" x14ac:dyDescent="0.3">
      <c r="A111">
        <v>0</v>
      </c>
      <c r="B111">
        <v>0.999</v>
      </c>
      <c r="C111">
        <v>0</v>
      </c>
      <c r="D111">
        <v>2</v>
      </c>
      <c r="E111" s="2">
        <v>0</v>
      </c>
      <c r="F111" s="2">
        <v>5</v>
      </c>
      <c r="H111">
        <f t="shared" si="5"/>
        <v>4.5</v>
      </c>
      <c r="I111">
        <f t="shared" si="6"/>
        <v>8.9954999999999998</v>
      </c>
      <c r="K111">
        <f t="shared" si="7"/>
        <v>0</v>
      </c>
      <c r="L111">
        <f t="shared" si="8"/>
        <v>14.240506329113924</v>
      </c>
      <c r="M111">
        <f t="shared" si="9"/>
        <v>9</v>
      </c>
    </row>
    <row r="112" spans="1:13" x14ac:dyDescent="0.3">
      <c r="A112">
        <v>0.999</v>
      </c>
      <c r="B112">
        <v>0.999</v>
      </c>
      <c r="C112">
        <v>0</v>
      </c>
      <c r="D112">
        <v>2</v>
      </c>
      <c r="E112" s="2">
        <v>1</v>
      </c>
      <c r="F112" s="2">
        <v>2.5</v>
      </c>
      <c r="H112">
        <f t="shared" si="5"/>
        <v>8.9954999999999998</v>
      </c>
      <c r="I112">
        <f t="shared" si="6"/>
        <v>8.9954999999999998</v>
      </c>
      <c r="K112">
        <f t="shared" si="7"/>
        <v>2.8481012658227849</v>
      </c>
      <c r="L112">
        <f t="shared" si="8"/>
        <v>7.1202531645569618</v>
      </c>
      <c r="M112">
        <f t="shared" si="9"/>
        <v>7.1202531645569618</v>
      </c>
    </row>
    <row r="113" spans="1:13" x14ac:dyDescent="0.3">
      <c r="A113">
        <v>0</v>
      </c>
      <c r="B113">
        <v>0.999</v>
      </c>
      <c r="C113">
        <v>0</v>
      </c>
      <c r="D113">
        <v>6</v>
      </c>
      <c r="E113" s="2">
        <v>0.2</v>
      </c>
      <c r="F113" s="2">
        <v>0</v>
      </c>
      <c r="H113">
        <f t="shared" si="5"/>
        <v>4.5</v>
      </c>
      <c r="I113">
        <f t="shared" si="6"/>
        <v>8.9954999999999998</v>
      </c>
      <c r="K113">
        <f t="shared" si="7"/>
        <v>0.569620253164557</v>
      </c>
      <c r="L113">
        <f t="shared" si="8"/>
        <v>0</v>
      </c>
      <c r="M113">
        <f t="shared" si="9"/>
        <v>0</v>
      </c>
    </row>
    <row r="114" spans="1:13" x14ac:dyDescent="0.3">
      <c r="A114">
        <v>0</v>
      </c>
      <c r="B114">
        <v>0.999</v>
      </c>
      <c r="C114">
        <v>0</v>
      </c>
      <c r="D114">
        <v>2</v>
      </c>
      <c r="E114" s="2">
        <v>0</v>
      </c>
      <c r="F114" s="2">
        <v>3.75</v>
      </c>
      <c r="H114">
        <f t="shared" si="5"/>
        <v>4.5</v>
      </c>
      <c r="I114">
        <f t="shared" si="6"/>
        <v>8.9954999999999998</v>
      </c>
      <c r="K114">
        <f t="shared" si="7"/>
        <v>0</v>
      </c>
      <c r="L114">
        <f t="shared" si="8"/>
        <v>10.680379746835444</v>
      </c>
      <c r="M114">
        <f t="shared" si="9"/>
        <v>9</v>
      </c>
    </row>
    <row r="115" spans="1:13" x14ac:dyDescent="0.3">
      <c r="A115">
        <v>0</v>
      </c>
      <c r="B115">
        <v>0.999</v>
      </c>
      <c r="C115">
        <v>0</v>
      </c>
      <c r="D115">
        <v>0</v>
      </c>
      <c r="E115" s="2">
        <v>0</v>
      </c>
      <c r="F115" s="2">
        <v>3.333333333333333</v>
      </c>
      <c r="H115">
        <f t="shared" si="5"/>
        <v>4.5</v>
      </c>
      <c r="I115">
        <f t="shared" si="6"/>
        <v>8.9954999999999998</v>
      </c>
      <c r="K115">
        <f t="shared" si="7"/>
        <v>0</v>
      </c>
      <c r="L115">
        <f t="shared" si="8"/>
        <v>9.4936708860759484</v>
      </c>
      <c r="M115">
        <f t="shared" si="9"/>
        <v>9</v>
      </c>
    </row>
    <row r="116" spans="1:13" x14ac:dyDescent="0.3">
      <c r="A116">
        <v>0</v>
      </c>
      <c r="B116">
        <v>0.999</v>
      </c>
      <c r="C116">
        <v>0</v>
      </c>
      <c r="D116">
        <v>9</v>
      </c>
      <c r="E116" s="2">
        <v>0</v>
      </c>
      <c r="F116" s="2">
        <v>0</v>
      </c>
      <c r="H116">
        <f t="shared" si="5"/>
        <v>4.5</v>
      </c>
      <c r="I116">
        <f t="shared" si="6"/>
        <v>8.9954999999999998</v>
      </c>
      <c r="K116">
        <f t="shared" si="7"/>
        <v>0</v>
      </c>
      <c r="L116">
        <f t="shared" si="8"/>
        <v>0</v>
      </c>
      <c r="M116">
        <f t="shared" si="9"/>
        <v>0</v>
      </c>
    </row>
    <row r="117" spans="1:13" x14ac:dyDescent="0.3">
      <c r="A117">
        <v>-0.92600000000000005</v>
      </c>
      <c r="B117">
        <v>0</v>
      </c>
      <c r="C117">
        <v>0</v>
      </c>
      <c r="D117">
        <v>2</v>
      </c>
      <c r="E117" s="2">
        <v>0</v>
      </c>
      <c r="F117" s="2">
        <v>2.6</v>
      </c>
      <c r="H117">
        <f t="shared" si="5"/>
        <v>0.3329999999999998</v>
      </c>
      <c r="I117">
        <f t="shared" si="6"/>
        <v>4.5</v>
      </c>
      <c r="K117">
        <f t="shared" si="7"/>
        <v>0</v>
      </c>
      <c r="L117">
        <f t="shared" si="8"/>
        <v>7.4050632911392409</v>
      </c>
      <c r="M117">
        <f t="shared" si="9"/>
        <v>7.4050632911392409</v>
      </c>
    </row>
    <row r="118" spans="1:13" x14ac:dyDescent="0.3">
      <c r="A118">
        <v>-0.98799999999999999</v>
      </c>
      <c r="B118">
        <v>0.98199999999999998</v>
      </c>
      <c r="C118">
        <v>0</v>
      </c>
      <c r="D118">
        <v>4</v>
      </c>
      <c r="E118" s="2">
        <v>0</v>
      </c>
      <c r="F118" s="2">
        <v>2.6</v>
      </c>
      <c r="H118">
        <f t="shared" si="5"/>
        <v>5.4000000000000048E-2</v>
      </c>
      <c r="I118">
        <f t="shared" si="6"/>
        <v>8.9190000000000005</v>
      </c>
      <c r="K118">
        <f t="shared" si="7"/>
        <v>0</v>
      </c>
      <c r="L118">
        <f t="shared" si="8"/>
        <v>7.4050632911392409</v>
      </c>
      <c r="M118">
        <f t="shared" si="9"/>
        <v>7.4050632911392409</v>
      </c>
    </row>
    <row r="119" spans="1:13" x14ac:dyDescent="0.3">
      <c r="A119">
        <v>-0.999</v>
      </c>
      <c r="B119">
        <v>0.999</v>
      </c>
      <c r="C119">
        <v>0</v>
      </c>
      <c r="D119">
        <v>4</v>
      </c>
      <c r="E119" s="2">
        <v>0.1</v>
      </c>
      <c r="F119" s="2">
        <v>7.6</v>
      </c>
      <c r="H119">
        <f t="shared" si="5"/>
        <v>4.500000000000004E-3</v>
      </c>
      <c r="I119">
        <f t="shared" si="6"/>
        <v>8.9954999999999998</v>
      </c>
      <c r="K119">
        <f t="shared" si="7"/>
        <v>0.2848101265822785</v>
      </c>
      <c r="L119">
        <f t="shared" si="8"/>
        <v>21.645569620253163</v>
      </c>
      <c r="M119">
        <f t="shared" si="9"/>
        <v>9</v>
      </c>
    </row>
    <row r="120" spans="1:13" x14ac:dyDescent="0.3">
      <c r="A120">
        <v>-0.97599999999999998</v>
      </c>
      <c r="B120">
        <v>0</v>
      </c>
      <c r="C120">
        <v>0</v>
      </c>
      <c r="D120">
        <v>1</v>
      </c>
      <c r="E120" s="2">
        <v>0</v>
      </c>
      <c r="F120" s="2">
        <v>1.25</v>
      </c>
      <c r="H120">
        <f t="shared" si="5"/>
        <v>0.1080000000000001</v>
      </c>
      <c r="I120">
        <f t="shared" si="6"/>
        <v>4.5</v>
      </c>
      <c r="K120">
        <f t="shared" si="7"/>
        <v>0</v>
      </c>
      <c r="L120">
        <f t="shared" si="8"/>
        <v>3.5601265822784809</v>
      </c>
      <c r="M120">
        <f t="shared" si="9"/>
        <v>3.5601265822784809</v>
      </c>
    </row>
    <row r="121" spans="1:13" x14ac:dyDescent="0.3">
      <c r="A121">
        <v>0</v>
      </c>
      <c r="B121">
        <v>0</v>
      </c>
      <c r="C121">
        <v>0</v>
      </c>
      <c r="D121">
        <v>6</v>
      </c>
      <c r="E121" s="2">
        <v>0</v>
      </c>
      <c r="F121" s="2">
        <v>2.5</v>
      </c>
      <c r="H121">
        <f t="shared" si="5"/>
        <v>4.5</v>
      </c>
      <c r="I121">
        <f t="shared" si="6"/>
        <v>4.5</v>
      </c>
      <c r="K121">
        <f t="shared" si="7"/>
        <v>0</v>
      </c>
      <c r="L121">
        <f t="shared" si="8"/>
        <v>7.1202531645569618</v>
      </c>
      <c r="M121">
        <f t="shared" si="9"/>
        <v>7.1202531645569618</v>
      </c>
    </row>
    <row r="122" spans="1:13" x14ac:dyDescent="0.3">
      <c r="A122">
        <v>0</v>
      </c>
      <c r="B122">
        <v>0.999</v>
      </c>
      <c r="C122">
        <v>0</v>
      </c>
      <c r="D122">
        <v>0</v>
      </c>
      <c r="E122" s="2">
        <v>0.1</v>
      </c>
      <c r="F122" s="2">
        <v>2.5</v>
      </c>
      <c r="H122">
        <f t="shared" si="5"/>
        <v>4.5</v>
      </c>
      <c r="I122">
        <f t="shared" si="6"/>
        <v>8.9954999999999998</v>
      </c>
      <c r="K122">
        <f t="shared" si="7"/>
        <v>0.2848101265822785</v>
      </c>
      <c r="L122">
        <f t="shared" si="8"/>
        <v>7.1202531645569618</v>
      </c>
      <c r="M122">
        <f t="shared" si="9"/>
        <v>7.1202531645569618</v>
      </c>
    </row>
    <row r="123" spans="1:13" x14ac:dyDescent="0.3">
      <c r="A123">
        <v>0</v>
      </c>
      <c r="B123">
        <v>0.999</v>
      </c>
      <c r="C123">
        <v>0</v>
      </c>
      <c r="D123">
        <v>2</v>
      </c>
      <c r="E123" s="2">
        <v>2.6</v>
      </c>
      <c r="F123" s="2">
        <v>0.7142857142857143</v>
      </c>
      <c r="H123">
        <f t="shared" si="5"/>
        <v>4.5</v>
      </c>
      <c r="I123">
        <f t="shared" si="6"/>
        <v>8.9954999999999998</v>
      </c>
      <c r="K123">
        <f t="shared" si="7"/>
        <v>7.4050632911392409</v>
      </c>
      <c r="L123">
        <f t="shared" si="8"/>
        <v>2.034358047016275</v>
      </c>
      <c r="M123">
        <f t="shared" si="9"/>
        <v>2.034358047016275</v>
      </c>
    </row>
    <row r="124" spans="1:13" x14ac:dyDescent="0.3">
      <c r="A124">
        <v>-0.999</v>
      </c>
      <c r="B124">
        <v>0</v>
      </c>
      <c r="C124">
        <v>0</v>
      </c>
      <c r="D124">
        <v>9</v>
      </c>
      <c r="E124" s="2">
        <v>0</v>
      </c>
      <c r="F124" s="2">
        <v>0</v>
      </c>
      <c r="H124">
        <f t="shared" si="5"/>
        <v>4.500000000000004E-3</v>
      </c>
      <c r="I124">
        <f t="shared" si="6"/>
        <v>4.5</v>
      </c>
      <c r="K124">
        <f t="shared" si="7"/>
        <v>0</v>
      </c>
      <c r="L124">
        <f t="shared" si="8"/>
        <v>0</v>
      </c>
      <c r="M124">
        <f t="shared" si="9"/>
        <v>0</v>
      </c>
    </row>
    <row r="125" spans="1:13" x14ac:dyDescent="0.3">
      <c r="A125">
        <v>-0.83399999999999996</v>
      </c>
      <c r="B125">
        <v>0</v>
      </c>
      <c r="C125">
        <v>0</v>
      </c>
      <c r="D125">
        <v>4</v>
      </c>
      <c r="E125" s="2">
        <v>0</v>
      </c>
      <c r="F125" s="2">
        <v>0.81428571428571428</v>
      </c>
      <c r="H125">
        <f t="shared" si="5"/>
        <v>0.74700000000000011</v>
      </c>
      <c r="I125">
        <f t="shared" si="6"/>
        <v>4.5</v>
      </c>
      <c r="K125">
        <f t="shared" si="7"/>
        <v>0</v>
      </c>
      <c r="L125">
        <f t="shared" si="8"/>
        <v>2.3191681735985532</v>
      </c>
      <c r="M125">
        <f t="shared" si="9"/>
        <v>2.3191681735985532</v>
      </c>
    </row>
    <row r="126" spans="1:13" x14ac:dyDescent="0.3">
      <c r="A126">
        <v>-0.99</v>
      </c>
      <c r="B126">
        <v>0</v>
      </c>
      <c r="C126">
        <v>0</v>
      </c>
      <c r="D126">
        <v>1</v>
      </c>
      <c r="E126" s="2">
        <v>0</v>
      </c>
      <c r="F126" s="2">
        <v>0</v>
      </c>
      <c r="H126">
        <f t="shared" si="5"/>
        <v>4.500000000000004E-2</v>
      </c>
      <c r="I126">
        <f t="shared" si="6"/>
        <v>4.5</v>
      </c>
      <c r="K126">
        <f t="shared" si="7"/>
        <v>0</v>
      </c>
      <c r="L126">
        <f t="shared" si="8"/>
        <v>0</v>
      </c>
      <c r="M126">
        <f t="shared" si="9"/>
        <v>0</v>
      </c>
    </row>
    <row r="127" spans="1:13" x14ac:dyDescent="0.3">
      <c r="A127">
        <v>0</v>
      </c>
      <c r="B127">
        <v>0.999</v>
      </c>
      <c r="C127">
        <v>0</v>
      </c>
      <c r="D127">
        <v>4</v>
      </c>
      <c r="E127" s="2">
        <v>0</v>
      </c>
      <c r="F127" s="2">
        <v>1</v>
      </c>
      <c r="H127">
        <f t="shared" si="5"/>
        <v>4.5</v>
      </c>
      <c r="I127">
        <f t="shared" si="6"/>
        <v>8.9954999999999998</v>
      </c>
      <c r="K127">
        <f t="shared" si="7"/>
        <v>0</v>
      </c>
      <c r="L127">
        <f t="shared" si="8"/>
        <v>2.8481012658227849</v>
      </c>
      <c r="M127">
        <f t="shared" si="9"/>
        <v>2.8481012658227849</v>
      </c>
    </row>
    <row r="128" spans="1:13" x14ac:dyDescent="0.3">
      <c r="A128">
        <v>-0.999</v>
      </c>
      <c r="B128">
        <v>0.999</v>
      </c>
      <c r="C128">
        <v>0</v>
      </c>
      <c r="D128">
        <v>4</v>
      </c>
      <c r="E128" s="2">
        <v>0.1</v>
      </c>
      <c r="F128" s="2">
        <v>2.6</v>
      </c>
      <c r="H128">
        <f t="shared" si="5"/>
        <v>4.500000000000004E-3</v>
      </c>
      <c r="I128">
        <f t="shared" si="6"/>
        <v>8.9954999999999998</v>
      </c>
      <c r="K128">
        <f t="shared" si="7"/>
        <v>0.2848101265822785</v>
      </c>
      <c r="L128">
        <f t="shared" si="8"/>
        <v>7.4050632911392409</v>
      </c>
      <c r="M128">
        <f t="shared" si="9"/>
        <v>7.4050632911392409</v>
      </c>
    </row>
    <row r="129" spans="1:13" x14ac:dyDescent="0.3">
      <c r="A129">
        <v>0</v>
      </c>
      <c r="B129">
        <v>0</v>
      </c>
      <c r="C129">
        <v>0</v>
      </c>
      <c r="D129">
        <v>0</v>
      </c>
      <c r="E129" s="2">
        <v>0</v>
      </c>
      <c r="F129" s="2">
        <v>3.5</v>
      </c>
      <c r="H129">
        <f t="shared" si="5"/>
        <v>4.5</v>
      </c>
      <c r="I129">
        <f t="shared" si="6"/>
        <v>4.5</v>
      </c>
      <c r="K129">
        <f t="shared" si="7"/>
        <v>0</v>
      </c>
      <c r="L129">
        <f t="shared" si="8"/>
        <v>9.9683544303797476</v>
      </c>
      <c r="M129">
        <f t="shared" si="9"/>
        <v>9</v>
      </c>
    </row>
    <row r="130" spans="1:13" x14ac:dyDescent="0.3">
      <c r="A130">
        <v>0.98899999999999999</v>
      </c>
      <c r="B130">
        <v>0.71</v>
      </c>
      <c r="C130">
        <v>0</v>
      </c>
      <c r="D130">
        <v>0</v>
      </c>
      <c r="E130" s="2">
        <v>0</v>
      </c>
      <c r="F130" s="2">
        <v>1.25</v>
      </c>
      <c r="H130">
        <f t="shared" si="5"/>
        <v>8.9504999999999999</v>
      </c>
      <c r="I130">
        <f t="shared" si="6"/>
        <v>7.6950000000000003</v>
      </c>
      <c r="K130">
        <f t="shared" si="7"/>
        <v>0</v>
      </c>
      <c r="L130">
        <f t="shared" si="8"/>
        <v>3.5601265822784809</v>
      </c>
      <c r="M130">
        <f t="shared" si="9"/>
        <v>3.5601265822784809</v>
      </c>
    </row>
    <row r="131" spans="1:13" x14ac:dyDescent="0.3">
      <c r="A131">
        <v>0</v>
      </c>
      <c r="B131">
        <v>0.999</v>
      </c>
      <c r="C131">
        <v>0</v>
      </c>
      <c r="D131">
        <v>6</v>
      </c>
      <c r="E131" s="2">
        <v>0</v>
      </c>
      <c r="F131" s="2">
        <v>3.75</v>
      </c>
      <c r="H131">
        <f t="shared" si="5"/>
        <v>4.5</v>
      </c>
      <c r="I131">
        <f t="shared" si="6"/>
        <v>8.9954999999999998</v>
      </c>
      <c r="K131">
        <f t="shared" si="7"/>
        <v>0</v>
      </c>
      <c r="L131">
        <f t="shared" si="8"/>
        <v>10.680379746835444</v>
      </c>
      <c r="M131">
        <f t="shared" si="9"/>
        <v>9</v>
      </c>
    </row>
    <row r="132" spans="1:13" x14ac:dyDescent="0.3">
      <c r="A132">
        <v>0.999</v>
      </c>
      <c r="B132">
        <v>0.999</v>
      </c>
      <c r="C132">
        <v>0</v>
      </c>
      <c r="D132">
        <v>4</v>
      </c>
      <c r="E132" s="2">
        <v>0</v>
      </c>
      <c r="F132" s="2">
        <v>2.6</v>
      </c>
      <c r="H132">
        <f t="shared" ref="H132:H195" si="10">(A132+1)*4.5</f>
        <v>8.9954999999999998</v>
      </c>
      <c r="I132">
        <f t="shared" ref="I132:I195" si="11">(B132+1)*4.5</f>
        <v>8.9954999999999998</v>
      </c>
      <c r="K132">
        <f t="shared" ref="K132:K195" si="12">E132*(4.5/1.58)</f>
        <v>0</v>
      </c>
      <c r="L132">
        <f t="shared" ref="L132:L195" si="13">F132*(4.5/1.58)</f>
        <v>7.4050632911392409</v>
      </c>
      <c r="M132">
        <f t="shared" si="9"/>
        <v>7.4050632911392409</v>
      </c>
    </row>
    <row r="133" spans="1:13" x14ac:dyDescent="0.3">
      <c r="A133">
        <v>-0.61199999999999999</v>
      </c>
      <c r="B133">
        <v>0.999</v>
      </c>
      <c r="C133">
        <v>0</v>
      </c>
      <c r="D133">
        <v>4</v>
      </c>
      <c r="E133" s="2">
        <v>0</v>
      </c>
      <c r="F133" s="2">
        <v>6.25</v>
      </c>
      <c r="H133">
        <f t="shared" si="10"/>
        <v>1.746</v>
      </c>
      <c r="I133">
        <f t="shared" si="11"/>
        <v>8.9954999999999998</v>
      </c>
      <c r="K133">
        <f t="shared" si="12"/>
        <v>0</v>
      </c>
      <c r="L133">
        <f t="shared" si="13"/>
        <v>17.800632911392405</v>
      </c>
      <c r="M133">
        <f t="shared" ref="M133:M196" si="14">IF(L133&gt;9,9,L133)</f>
        <v>9</v>
      </c>
    </row>
    <row r="134" spans="1:13" x14ac:dyDescent="0.3">
      <c r="A134">
        <v>-0.999</v>
      </c>
      <c r="B134">
        <v>0.999</v>
      </c>
      <c r="C134">
        <v>0</v>
      </c>
      <c r="D134">
        <v>2</v>
      </c>
      <c r="E134" s="2">
        <v>0</v>
      </c>
      <c r="F134" s="2">
        <v>2.714285714285714</v>
      </c>
      <c r="H134">
        <f t="shared" si="10"/>
        <v>4.500000000000004E-3</v>
      </c>
      <c r="I134">
        <f t="shared" si="11"/>
        <v>8.9954999999999998</v>
      </c>
      <c r="K134">
        <f t="shared" si="12"/>
        <v>0</v>
      </c>
      <c r="L134">
        <f t="shared" si="13"/>
        <v>7.7305605786618434</v>
      </c>
      <c r="M134">
        <f t="shared" si="14"/>
        <v>7.7305605786618434</v>
      </c>
    </row>
    <row r="135" spans="1:13" x14ac:dyDescent="0.3">
      <c r="A135">
        <v>0</v>
      </c>
      <c r="B135">
        <v>0.996</v>
      </c>
      <c r="C135">
        <v>0</v>
      </c>
      <c r="D135">
        <v>0</v>
      </c>
      <c r="E135" s="2">
        <v>0</v>
      </c>
      <c r="F135" s="2">
        <v>2.5</v>
      </c>
      <c r="H135">
        <f t="shared" si="10"/>
        <v>4.5</v>
      </c>
      <c r="I135">
        <f t="shared" si="11"/>
        <v>8.9819999999999993</v>
      </c>
      <c r="K135">
        <f t="shared" si="12"/>
        <v>0</v>
      </c>
      <c r="L135">
        <f t="shared" si="13"/>
        <v>7.1202531645569618</v>
      </c>
      <c r="M135">
        <f t="shared" si="14"/>
        <v>7.1202531645569618</v>
      </c>
    </row>
    <row r="136" spans="1:13" x14ac:dyDescent="0.3">
      <c r="A136">
        <v>0</v>
      </c>
      <c r="B136">
        <v>0</v>
      </c>
      <c r="C136">
        <v>0</v>
      </c>
      <c r="D136">
        <v>6</v>
      </c>
      <c r="E136" s="2">
        <v>0.2</v>
      </c>
      <c r="F136" s="2">
        <v>0</v>
      </c>
      <c r="H136">
        <f t="shared" si="10"/>
        <v>4.5</v>
      </c>
      <c r="I136">
        <f t="shared" si="11"/>
        <v>4.5</v>
      </c>
      <c r="K136">
        <f t="shared" si="12"/>
        <v>0.569620253164557</v>
      </c>
      <c r="L136">
        <f t="shared" si="13"/>
        <v>0</v>
      </c>
      <c r="M136">
        <f t="shared" si="14"/>
        <v>0</v>
      </c>
    </row>
    <row r="137" spans="1:13" x14ac:dyDescent="0.3">
      <c r="A137">
        <v>0</v>
      </c>
      <c r="B137">
        <v>0.95499999999999996</v>
      </c>
      <c r="C137">
        <v>0</v>
      </c>
      <c r="D137">
        <v>6</v>
      </c>
      <c r="E137" s="2">
        <v>0</v>
      </c>
      <c r="F137" s="2">
        <v>2.5</v>
      </c>
      <c r="H137">
        <f t="shared" si="10"/>
        <v>4.5</v>
      </c>
      <c r="I137">
        <f t="shared" si="11"/>
        <v>8.7974999999999994</v>
      </c>
      <c r="K137">
        <f t="shared" si="12"/>
        <v>0</v>
      </c>
      <c r="L137">
        <f t="shared" si="13"/>
        <v>7.1202531645569618</v>
      </c>
      <c r="M137">
        <f t="shared" si="14"/>
        <v>7.1202531645569618</v>
      </c>
    </row>
    <row r="138" spans="1:13" x14ac:dyDescent="0.3">
      <c r="A138">
        <v>-0.88800000000000001</v>
      </c>
      <c r="B138">
        <v>0.999</v>
      </c>
      <c r="C138">
        <v>0</v>
      </c>
      <c r="D138">
        <v>2</v>
      </c>
      <c r="E138" s="2">
        <v>0</v>
      </c>
      <c r="F138" s="2">
        <v>2.6</v>
      </c>
      <c r="H138">
        <f t="shared" si="10"/>
        <v>0.504</v>
      </c>
      <c r="I138">
        <f t="shared" si="11"/>
        <v>8.9954999999999998</v>
      </c>
      <c r="K138">
        <f t="shared" si="12"/>
        <v>0</v>
      </c>
      <c r="L138">
        <f t="shared" si="13"/>
        <v>7.4050632911392409</v>
      </c>
      <c r="M138">
        <f t="shared" si="14"/>
        <v>7.4050632911392409</v>
      </c>
    </row>
    <row r="139" spans="1:13" x14ac:dyDescent="0.3">
      <c r="A139">
        <v>-0.998</v>
      </c>
      <c r="B139">
        <v>0</v>
      </c>
      <c r="C139">
        <v>0</v>
      </c>
      <c r="D139">
        <v>0</v>
      </c>
      <c r="E139" s="2">
        <v>0.1</v>
      </c>
      <c r="F139" s="2">
        <v>0.1</v>
      </c>
      <c r="H139">
        <f t="shared" si="10"/>
        <v>9.000000000000008E-3</v>
      </c>
      <c r="I139">
        <f t="shared" si="11"/>
        <v>4.5</v>
      </c>
      <c r="K139">
        <f t="shared" si="12"/>
        <v>0.2848101265822785</v>
      </c>
      <c r="L139">
        <f t="shared" si="13"/>
        <v>0.2848101265822785</v>
      </c>
      <c r="M139">
        <f t="shared" si="14"/>
        <v>0.2848101265822785</v>
      </c>
    </row>
    <row r="140" spans="1:13" x14ac:dyDescent="0.3">
      <c r="A140">
        <v>-0.81799999999999995</v>
      </c>
      <c r="B140">
        <v>0</v>
      </c>
      <c r="C140">
        <v>0</v>
      </c>
      <c r="D140">
        <v>2</v>
      </c>
      <c r="E140" s="2">
        <v>0</v>
      </c>
      <c r="F140" s="2">
        <v>2.7</v>
      </c>
      <c r="H140">
        <f t="shared" si="10"/>
        <v>0.81900000000000017</v>
      </c>
      <c r="I140">
        <f t="shared" si="11"/>
        <v>4.5</v>
      </c>
      <c r="K140">
        <f t="shared" si="12"/>
        <v>0</v>
      </c>
      <c r="L140">
        <f t="shared" si="13"/>
        <v>7.68987341772152</v>
      </c>
      <c r="M140">
        <f t="shared" si="14"/>
        <v>7.68987341772152</v>
      </c>
    </row>
    <row r="141" spans="1:13" x14ac:dyDescent="0.3">
      <c r="A141">
        <v>-0.999</v>
      </c>
      <c r="B141">
        <v>-0.92</v>
      </c>
      <c r="C141">
        <v>0</v>
      </c>
      <c r="D141">
        <v>4</v>
      </c>
      <c r="E141" s="2">
        <v>0.2</v>
      </c>
      <c r="F141" s="2">
        <v>2.6</v>
      </c>
      <c r="H141">
        <f t="shared" si="10"/>
        <v>4.500000000000004E-3</v>
      </c>
      <c r="I141">
        <f t="shared" si="11"/>
        <v>0.35999999999999982</v>
      </c>
      <c r="K141">
        <f t="shared" si="12"/>
        <v>0.569620253164557</v>
      </c>
      <c r="L141">
        <f t="shared" si="13"/>
        <v>7.4050632911392409</v>
      </c>
      <c r="M141">
        <f t="shared" si="14"/>
        <v>7.4050632911392409</v>
      </c>
    </row>
    <row r="142" spans="1:13" x14ac:dyDescent="0.3">
      <c r="A142">
        <v>-0.997</v>
      </c>
      <c r="B142">
        <v>0</v>
      </c>
      <c r="C142">
        <v>0</v>
      </c>
      <c r="D142">
        <v>6</v>
      </c>
      <c r="E142" s="2">
        <v>0</v>
      </c>
      <c r="F142" s="2">
        <v>2.5</v>
      </c>
      <c r="H142">
        <f t="shared" si="10"/>
        <v>1.3500000000000012E-2</v>
      </c>
      <c r="I142">
        <f t="shared" si="11"/>
        <v>4.5</v>
      </c>
      <c r="K142">
        <f t="shared" si="12"/>
        <v>0</v>
      </c>
      <c r="L142">
        <f t="shared" si="13"/>
        <v>7.1202531645569618</v>
      </c>
      <c r="M142">
        <f t="shared" si="14"/>
        <v>7.1202531645569618</v>
      </c>
    </row>
    <row r="143" spans="1:13" x14ac:dyDescent="0.3">
      <c r="A143">
        <v>0</v>
      </c>
      <c r="B143">
        <v>0.999</v>
      </c>
      <c r="C143">
        <v>0</v>
      </c>
      <c r="D143">
        <v>2</v>
      </c>
      <c r="E143" s="2">
        <v>0</v>
      </c>
      <c r="F143" s="2">
        <v>2.6</v>
      </c>
      <c r="H143">
        <f t="shared" si="10"/>
        <v>4.5</v>
      </c>
      <c r="I143">
        <f t="shared" si="11"/>
        <v>8.9954999999999998</v>
      </c>
      <c r="K143">
        <f t="shared" si="12"/>
        <v>0</v>
      </c>
      <c r="L143">
        <f t="shared" si="13"/>
        <v>7.4050632911392409</v>
      </c>
      <c r="M143">
        <f t="shared" si="14"/>
        <v>7.4050632911392409</v>
      </c>
    </row>
    <row r="144" spans="1:13" x14ac:dyDescent="0.3">
      <c r="A144">
        <v>-0.999</v>
      </c>
      <c r="B144">
        <v>0.99399999999999999</v>
      </c>
      <c r="C144">
        <v>0</v>
      </c>
      <c r="D144">
        <v>1</v>
      </c>
      <c r="E144" s="2">
        <v>1.25</v>
      </c>
      <c r="F144" s="2">
        <v>0</v>
      </c>
      <c r="H144">
        <f t="shared" si="10"/>
        <v>4.500000000000004E-3</v>
      </c>
      <c r="I144">
        <f t="shared" si="11"/>
        <v>8.9730000000000008</v>
      </c>
      <c r="K144">
        <f t="shared" si="12"/>
        <v>3.5601265822784809</v>
      </c>
      <c r="L144">
        <f t="shared" si="13"/>
        <v>0</v>
      </c>
      <c r="M144">
        <f t="shared" si="14"/>
        <v>0</v>
      </c>
    </row>
    <row r="145" spans="1:13" x14ac:dyDescent="0.3">
      <c r="A145">
        <v>-0.995</v>
      </c>
      <c r="B145">
        <v>0</v>
      </c>
      <c r="C145">
        <v>0</v>
      </c>
      <c r="D145">
        <v>6</v>
      </c>
      <c r="E145" s="2">
        <v>0</v>
      </c>
      <c r="F145" s="2">
        <v>2.5</v>
      </c>
      <c r="H145">
        <f t="shared" si="10"/>
        <v>2.250000000000002E-2</v>
      </c>
      <c r="I145">
        <f t="shared" si="11"/>
        <v>4.5</v>
      </c>
      <c r="K145">
        <f t="shared" si="12"/>
        <v>0</v>
      </c>
      <c r="L145">
        <f t="shared" si="13"/>
        <v>7.1202531645569618</v>
      </c>
      <c r="M145">
        <f t="shared" si="14"/>
        <v>7.1202531645569618</v>
      </c>
    </row>
    <row r="146" spans="1:13" x14ac:dyDescent="0.3">
      <c r="A146">
        <v>-0.998</v>
      </c>
      <c r="B146">
        <v>0</v>
      </c>
      <c r="C146">
        <v>0</v>
      </c>
      <c r="D146">
        <v>6</v>
      </c>
      <c r="E146" s="2">
        <v>1</v>
      </c>
      <c r="F146" s="2">
        <v>2.5</v>
      </c>
      <c r="H146">
        <f t="shared" si="10"/>
        <v>9.000000000000008E-3</v>
      </c>
      <c r="I146">
        <f t="shared" si="11"/>
        <v>4.5</v>
      </c>
      <c r="K146">
        <f t="shared" si="12"/>
        <v>2.8481012658227849</v>
      </c>
      <c r="L146">
        <f t="shared" si="13"/>
        <v>7.1202531645569618</v>
      </c>
      <c r="M146">
        <f t="shared" si="14"/>
        <v>7.1202531645569618</v>
      </c>
    </row>
    <row r="147" spans="1:13" x14ac:dyDescent="0.3">
      <c r="A147">
        <v>-0.98699999999999999</v>
      </c>
      <c r="B147">
        <v>0.998</v>
      </c>
      <c r="C147">
        <v>0</v>
      </c>
      <c r="D147">
        <v>2</v>
      </c>
      <c r="E147" s="2">
        <v>0</v>
      </c>
      <c r="F147" s="2">
        <v>0.7142857142857143</v>
      </c>
      <c r="H147">
        <f t="shared" si="10"/>
        <v>5.8500000000000052E-2</v>
      </c>
      <c r="I147">
        <f t="shared" si="11"/>
        <v>8.9909999999999997</v>
      </c>
      <c r="K147">
        <f t="shared" si="12"/>
        <v>0</v>
      </c>
      <c r="L147">
        <f t="shared" si="13"/>
        <v>2.034358047016275</v>
      </c>
      <c r="M147">
        <f t="shared" si="14"/>
        <v>2.034358047016275</v>
      </c>
    </row>
    <row r="148" spans="1:13" x14ac:dyDescent="0.3">
      <c r="A148">
        <v>-0.74399999999999999</v>
      </c>
      <c r="B148">
        <v>-0.77500000000000002</v>
      </c>
      <c r="C148">
        <v>0</v>
      </c>
      <c r="D148">
        <v>2</v>
      </c>
      <c r="E148" s="2">
        <v>0</v>
      </c>
      <c r="F148" s="2">
        <v>2.5</v>
      </c>
      <c r="H148">
        <f t="shared" si="10"/>
        <v>1.1520000000000001</v>
      </c>
      <c r="I148">
        <f t="shared" si="11"/>
        <v>1.0125</v>
      </c>
      <c r="K148">
        <f t="shared" si="12"/>
        <v>0</v>
      </c>
      <c r="L148">
        <f t="shared" si="13"/>
        <v>7.1202531645569618</v>
      </c>
      <c r="M148">
        <f t="shared" si="14"/>
        <v>7.1202531645569618</v>
      </c>
    </row>
    <row r="149" spans="1:13" x14ac:dyDescent="0.3">
      <c r="A149">
        <v>0</v>
      </c>
      <c r="B149">
        <v>0.998</v>
      </c>
      <c r="C149">
        <v>0</v>
      </c>
      <c r="D149">
        <v>4</v>
      </c>
      <c r="E149" s="2">
        <v>0.83333333333333337</v>
      </c>
      <c r="F149" s="2">
        <v>3.6</v>
      </c>
      <c r="H149">
        <f t="shared" si="10"/>
        <v>4.5</v>
      </c>
      <c r="I149">
        <f t="shared" si="11"/>
        <v>8.9909999999999997</v>
      </c>
      <c r="K149">
        <f t="shared" si="12"/>
        <v>2.3734177215189876</v>
      </c>
      <c r="L149">
        <f t="shared" si="13"/>
        <v>10.253164556962027</v>
      </c>
      <c r="M149">
        <f t="shared" si="14"/>
        <v>9</v>
      </c>
    </row>
    <row r="150" spans="1:13" x14ac:dyDescent="0.3">
      <c r="A150">
        <v>0</v>
      </c>
      <c r="B150">
        <v>0.77700000000000002</v>
      </c>
      <c r="C150">
        <v>0</v>
      </c>
      <c r="D150">
        <v>3</v>
      </c>
      <c r="E150" s="2">
        <v>0</v>
      </c>
      <c r="F150" s="2">
        <v>5.1999999999999993</v>
      </c>
      <c r="H150">
        <f t="shared" si="10"/>
        <v>4.5</v>
      </c>
      <c r="I150">
        <f t="shared" si="11"/>
        <v>7.9965000000000011</v>
      </c>
      <c r="K150">
        <f t="shared" si="12"/>
        <v>0</v>
      </c>
      <c r="L150">
        <f t="shared" si="13"/>
        <v>14.81012658227848</v>
      </c>
      <c r="M150">
        <f t="shared" si="14"/>
        <v>9</v>
      </c>
    </row>
    <row r="151" spans="1:13" x14ac:dyDescent="0.3">
      <c r="A151">
        <v>-0.998</v>
      </c>
      <c r="B151">
        <v>0.999</v>
      </c>
      <c r="C151">
        <v>0</v>
      </c>
      <c r="D151">
        <v>1</v>
      </c>
      <c r="E151" s="2">
        <v>5.0999999999999996</v>
      </c>
      <c r="F151" s="2">
        <v>1.666666666666667</v>
      </c>
      <c r="H151">
        <f t="shared" si="10"/>
        <v>9.000000000000008E-3</v>
      </c>
      <c r="I151">
        <f t="shared" si="11"/>
        <v>8.9954999999999998</v>
      </c>
      <c r="K151">
        <f t="shared" si="12"/>
        <v>14.525316455696203</v>
      </c>
      <c r="L151">
        <f t="shared" si="13"/>
        <v>4.746835443037976</v>
      </c>
      <c r="M151">
        <f t="shared" si="14"/>
        <v>4.746835443037976</v>
      </c>
    </row>
    <row r="152" spans="1:13" x14ac:dyDescent="0.3">
      <c r="A152">
        <v>0.999</v>
      </c>
      <c r="B152">
        <v>0.999</v>
      </c>
      <c r="C152">
        <v>0</v>
      </c>
      <c r="D152">
        <v>2</v>
      </c>
      <c r="E152" s="2">
        <v>0.1</v>
      </c>
      <c r="F152" s="2">
        <v>5.0999999999999996</v>
      </c>
      <c r="H152">
        <f t="shared" si="10"/>
        <v>8.9954999999999998</v>
      </c>
      <c r="I152">
        <f t="shared" si="11"/>
        <v>8.9954999999999998</v>
      </c>
      <c r="K152">
        <f t="shared" si="12"/>
        <v>0.2848101265822785</v>
      </c>
      <c r="L152">
        <f t="shared" si="13"/>
        <v>14.525316455696203</v>
      </c>
      <c r="M152">
        <f t="shared" si="14"/>
        <v>9</v>
      </c>
    </row>
    <row r="153" spans="1:13" x14ac:dyDescent="0.3">
      <c r="A153">
        <v>0.90700000000000003</v>
      </c>
      <c r="B153">
        <v>0.999</v>
      </c>
      <c r="C153">
        <v>0</v>
      </c>
      <c r="D153">
        <v>4</v>
      </c>
      <c r="E153" s="2">
        <v>0.3</v>
      </c>
      <c r="F153" s="2">
        <v>2.714285714285714</v>
      </c>
      <c r="H153">
        <f t="shared" si="10"/>
        <v>8.5815000000000001</v>
      </c>
      <c r="I153">
        <f t="shared" si="11"/>
        <v>8.9954999999999998</v>
      </c>
      <c r="K153">
        <f t="shared" si="12"/>
        <v>0.85443037974683544</v>
      </c>
      <c r="L153">
        <f t="shared" si="13"/>
        <v>7.7305605786618434</v>
      </c>
      <c r="M153">
        <f t="shared" si="14"/>
        <v>7.7305605786618434</v>
      </c>
    </row>
    <row r="154" spans="1:13" x14ac:dyDescent="0.3">
      <c r="A154">
        <v>-0.81799999999999995</v>
      </c>
      <c r="B154">
        <v>0.999</v>
      </c>
      <c r="C154">
        <v>0</v>
      </c>
      <c r="D154">
        <v>6</v>
      </c>
      <c r="E154" s="2">
        <v>0</v>
      </c>
      <c r="F154" s="2">
        <v>0.7142857142857143</v>
      </c>
      <c r="H154">
        <f t="shared" si="10"/>
        <v>0.81900000000000017</v>
      </c>
      <c r="I154">
        <f t="shared" si="11"/>
        <v>8.9954999999999998</v>
      </c>
      <c r="K154">
        <f t="shared" si="12"/>
        <v>0</v>
      </c>
      <c r="L154">
        <f t="shared" si="13"/>
        <v>2.034358047016275</v>
      </c>
      <c r="M154">
        <f t="shared" si="14"/>
        <v>2.034358047016275</v>
      </c>
    </row>
    <row r="155" spans="1:13" x14ac:dyDescent="0.3">
      <c r="A155">
        <v>0</v>
      </c>
      <c r="B155">
        <v>0.999</v>
      </c>
      <c r="C155">
        <v>0</v>
      </c>
      <c r="D155">
        <v>6</v>
      </c>
      <c r="E155" s="2">
        <v>0</v>
      </c>
      <c r="F155" s="2">
        <v>2.6</v>
      </c>
      <c r="H155">
        <f t="shared" si="10"/>
        <v>4.5</v>
      </c>
      <c r="I155">
        <f t="shared" si="11"/>
        <v>8.9954999999999998</v>
      </c>
      <c r="K155">
        <f t="shared" si="12"/>
        <v>0</v>
      </c>
      <c r="L155">
        <f t="shared" si="13"/>
        <v>7.4050632911392409</v>
      </c>
      <c r="M155">
        <f t="shared" si="14"/>
        <v>7.4050632911392409</v>
      </c>
    </row>
    <row r="156" spans="1:13" x14ac:dyDescent="0.3">
      <c r="A156">
        <v>-0.99199999999999999</v>
      </c>
      <c r="B156">
        <v>0.998</v>
      </c>
      <c r="C156">
        <v>0</v>
      </c>
      <c r="D156">
        <v>2</v>
      </c>
      <c r="E156" s="2">
        <v>0</v>
      </c>
      <c r="F156" s="2">
        <v>0.7142857142857143</v>
      </c>
      <c r="H156">
        <f t="shared" si="10"/>
        <v>3.6000000000000032E-2</v>
      </c>
      <c r="I156">
        <f t="shared" si="11"/>
        <v>8.9909999999999997</v>
      </c>
      <c r="K156">
        <f t="shared" si="12"/>
        <v>0</v>
      </c>
      <c r="L156">
        <f t="shared" si="13"/>
        <v>2.034358047016275</v>
      </c>
      <c r="M156">
        <f t="shared" si="14"/>
        <v>2.034358047016275</v>
      </c>
    </row>
    <row r="157" spans="1:13" x14ac:dyDescent="0.3">
      <c r="A157">
        <v>0</v>
      </c>
      <c r="B157">
        <v>0.999</v>
      </c>
      <c r="C157">
        <v>0</v>
      </c>
      <c r="D157">
        <v>2</v>
      </c>
      <c r="E157" s="2">
        <v>0</v>
      </c>
      <c r="F157" s="2">
        <v>2.5</v>
      </c>
      <c r="H157">
        <f t="shared" si="10"/>
        <v>4.5</v>
      </c>
      <c r="I157">
        <f t="shared" si="11"/>
        <v>8.9954999999999998</v>
      </c>
      <c r="K157">
        <f t="shared" si="12"/>
        <v>0</v>
      </c>
      <c r="L157">
        <f t="shared" si="13"/>
        <v>7.1202531645569618</v>
      </c>
      <c r="M157">
        <f t="shared" si="14"/>
        <v>7.1202531645569618</v>
      </c>
    </row>
    <row r="158" spans="1:13" x14ac:dyDescent="0.3">
      <c r="A158">
        <v>-0.57799999999999996</v>
      </c>
      <c r="B158">
        <v>-0.997</v>
      </c>
      <c r="C158">
        <v>0</v>
      </c>
      <c r="D158">
        <v>0</v>
      </c>
      <c r="E158" s="2">
        <v>0</v>
      </c>
      <c r="F158" s="2">
        <v>2.5</v>
      </c>
      <c r="H158">
        <f t="shared" si="10"/>
        <v>1.8990000000000002</v>
      </c>
      <c r="I158">
        <f t="shared" si="11"/>
        <v>1.3500000000000012E-2</v>
      </c>
      <c r="K158">
        <f t="shared" si="12"/>
        <v>0</v>
      </c>
      <c r="L158">
        <f t="shared" si="13"/>
        <v>7.1202531645569618</v>
      </c>
      <c r="M158">
        <f t="shared" si="14"/>
        <v>7.1202531645569618</v>
      </c>
    </row>
    <row r="159" spans="1:13" x14ac:dyDescent="0.3">
      <c r="A159">
        <v>-0.502</v>
      </c>
      <c r="B159">
        <v>0.995</v>
      </c>
      <c r="C159">
        <v>0</v>
      </c>
      <c r="D159">
        <v>6</v>
      </c>
      <c r="E159" s="2">
        <v>1</v>
      </c>
      <c r="F159" s="2">
        <v>3.95</v>
      </c>
      <c r="H159">
        <f t="shared" si="10"/>
        <v>2.2410000000000001</v>
      </c>
      <c r="I159">
        <f t="shared" si="11"/>
        <v>8.9775000000000009</v>
      </c>
      <c r="K159">
        <f t="shared" si="12"/>
        <v>2.8481012658227849</v>
      </c>
      <c r="L159">
        <f t="shared" si="13"/>
        <v>11.25</v>
      </c>
      <c r="M159">
        <f t="shared" si="14"/>
        <v>9</v>
      </c>
    </row>
    <row r="160" spans="1:13" x14ac:dyDescent="0.3">
      <c r="A160">
        <v>0.999</v>
      </c>
      <c r="B160">
        <v>0.998</v>
      </c>
      <c r="C160">
        <v>0</v>
      </c>
      <c r="D160">
        <v>0</v>
      </c>
      <c r="E160" s="2">
        <v>0.1</v>
      </c>
      <c r="F160" s="2">
        <v>3.85</v>
      </c>
      <c r="H160">
        <f t="shared" si="10"/>
        <v>8.9954999999999998</v>
      </c>
      <c r="I160">
        <f t="shared" si="11"/>
        <v>8.9909999999999997</v>
      </c>
      <c r="K160">
        <f t="shared" si="12"/>
        <v>0.2848101265822785</v>
      </c>
      <c r="L160">
        <f t="shared" si="13"/>
        <v>10.965189873417723</v>
      </c>
      <c r="M160">
        <f t="shared" si="14"/>
        <v>9</v>
      </c>
    </row>
    <row r="161" spans="1:13" x14ac:dyDescent="0.3">
      <c r="A161">
        <v>-0.998</v>
      </c>
      <c r="B161">
        <v>0</v>
      </c>
      <c r="C161">
        <v>0</v>
      </c>
      <c r="D161">
        <v>6</v>
      </c>
      <c r="E161" s="2">
        <v>0</v>
      </c>
      <c r="F161" s="2">
        <v>0.1</v>
      </c>
      <c r="H161">
        <f t="shared" si="10"/>
        <v>9.000000000000008E-3</v>
      </c>
      <c r="I161">
        <f t="shared" si="11"/>
        <v>4.5</v>
      </c>
      <c r="K161">
        <f t="shared" si="12"/>
        <v>0</v>
      </c>
      <c r="L161">
        <f t="shared" si="13"/>
        <v>0.2848101265822785</v>
      </c>
      <c r="M161">
        <f t="shared" si="14"/>
        <v>0.2848101265822785</v>
      </c>
    </row>
    <row r="162" spans="1:13" x14ac:dyDescent="0.3">
      <c r="A162">
        <v>0</v>
      </c>
      <c r="B162">
        <v>0.999</v>
      </c>
      <c r="C162">
        <v>0</v>
      </c>
      <c r="D162">
        <v>4</v>
      </c>
      <c r="E162" s="2">
        <v>0</v>
      </c>
      <c r="F162" s="2">
        <v>2.5</v>
      </c>
      <c r="H162">
        <f t="shared" si="10"/>
        <v>4.5</v>
      </c>
      <c r="I162">
        <f t="shared" si="11"/>
        <v>8.9954999999999998</v>
      </c>
      <c r="K162">
        <f t="shared" si="12"/>
        <v>0</v>
      </c>
      <c r="L162">
        <f t="shared" si="13"/>
        <v>7.1202531645569618</v>
      </c>
      <c r="M162">
        <f t="shared" si="14"/>
        <v>7.1202531645569618</v>
      </c>
    </row>
    <row r="163" spans="1:13" x14ac:dyDescent="0.3">
      <c r="A163">
        <v>-0.98699999999999999</v>
      </c>
      <c r="B163">
        <v>0.999</v>
      </c>
      <c r="C163">
        <v>0</v>
      </c>
      <c r="D163">
        <v>4</v>
      </c>
      <c r="E163" s="2">
        <v>0.1</v>
      </c>
      <c r="F163" s="2">
        <v>1.25</v>
      </c>
      <c r="H163">
        <f t="shared" si="10"/>
        <v>5.8500000000000052E-2</v>
      </c>
      <c r="I163">
        <f t="shared" si="11"/>
        <v>8.9954999999999998</v>
      </c>
      <c r="K163">
        <f t="shared" si="12"/>
        <v>0.2848101265822785</v>
      </c>
      <c r="L163">
        <f t="shared" si="13"/>
        <v>3.5601265822784809</v>
      </c>
      <c r="M163">
        <f t="shared" si="14"/>
        <v>3.5601265822784809</v>
      </c>
    </row>
    <row r="164" spans="1:13" x14ac:dyDescent="0.3">
      <c r="A164">
        <v>-0.81299999999999994</v>
      </c>
      <c r="B164">
        <v>0.999</v>
      </c>
      <c r="C164">
        <v>0</v>
      </c>
      <c r="D164">
        <v>2</v>
      </c>
      <c r="E164" s="2">
        <v>1</v>
      </c>
      <c r="F164" s="2">
        <v>4.4642857142857144</v>
      </c>
      <c r="H164">
        <f t="shared" si="10"/>
        <v>0.84150000000000025</v>
      </c>
      <c r="I164">
        <f t="shared" si="11"/>
        <v>8.9954999999999998</v>
      </c>
      <c r="K164">
        <f t="shared" si="12"/>
        <v>2.8481012658227849</v>
      </c>
      <c r="L164">
        <f t="shared" si="13"/>
        <v>12.714737793851718</v>
      </c>
      <c r="M164">
        <f t="shared" si="14"/>
        <v>9</v>
      </c>
    </row>
    <row r="165" spans="1:13" x14ac:dyDescent="0.3">
      <c r="A165">
        <v>-0.997</v>
      </c>
      <c r="B165">
        <v>0.999</v>
      </c>
      <c r="C165">
        <v>0</v>
      </c>
      <c r="D165">
        <v>6</v>
      </c>
      <c r="E165" s="2">
        <v>0</v>
      </c>
      <c r="F165" s="2">
        <v>7.25</v>
      </c>
      <c r="H165">
        <f t="shared" si="10"/>
        <v>1.3500000000000012E-2</v>
      </c>
      <c r="I165">
        <f t="shared" si="11"/>
        <v>8.9954999999999998</v>
      </c>
      <c r="K165">
        <f t="shared" si="12"/>
        <v>0</v>
      </c>
      <c r="L165">
        <f t="shared" si="13"/>
        <v>20.648734177215189</v>
      </c>
      <c r="M165">
        <f t="shared" si="14"/>
        <v>9</v>
      </c>
    </row>
    <row r="166" spans="1:13" x14ac:dyDescent="0.3">
      <c r="A166">
        <v>0</v>
      </c>
      <c r="B166">
        <v>0.999</v>
      </c>
      <c r="C166">
        <v>0</v>
      </c>
      <c r="D166">
        <v>4</v>
      </c>
      <c r="E166" s="2">
        <v>0</v>
      </c>
      <c r="F166" s="2">
        <v>1.964285714285714</v>
      </c>
      <c r="H166">
        <f t="shared" si="10"/>
        <v>4.5</v>
      </c>
      <c r="I166">
        <f t="shared" si="11"/>
        <v>8.9954999999999998</v>
      </c>
      <c r="K166">
        <f t="shared" si="12"/>
        <v>0</v>
      </c>
      <c r="L166">
        <f t="shared" si="13"/>
        <v>5.5944846292947554</v>
      </c>
      <c r="M166">
        <f t="shared" si="14"/>
        <v>5.5944846292947554</v>
      </c>
    </row>
    <row r="167" spans="1:13" x14ac:dyDescent="0.3">
      <c r="A167">
        <v>0</v>
      </c>
      <c r="B167">
        <v>0.999</v>
      </c>
      <c r="C167">
        <v>0</v>
      </c>
      <c r="D167">
        <v>2</v>
      </c>
      <c r="E167" s="2">
        <v>0</v>
      </c>
      <c r="F167" s="2">
        <v>3.85</v>
      </c>
      <c r="H167">
        <f t="shared" si="10"/>
        <v>4.5</v>
      </c>
      <c r="I167">
        <f t="shared" si="11"/>
        <v>8.9954999999999998</v>
      </c>
      <c r="K167">
        <f t="shared" si="12"/>
        <v>0</v>
      </c>
      <c r="L167">
        <f t="shared" si="13"/>
        <v>10.965189873417723</v>
      </c>
      <c r="M167">
        <f t="shared" si="14"/>
        <v>9</v>
      </c>
    </row>
    <row r="168" spans="1:13" x14ac:dyDescent="0.3">
      <c r="A168">
        <v>-0.94</v>
      </c>
      <c r="B168">
        <v>0.999</v>
      </c>
      <c r="C168">
        <v>0</v>
      </c>
      <c r="D168">
        <v>2</v>
      </c>
      <c r="E168" s="2">
        <v>0</v>
      </c>
      <c r="F168" s="2">
        <v>1</v>
      </c>
      <c r="H168">
        <f t="shared" si="10"/>
        <v>0.27000000000000024</v>
      </c>
      <c r="I168">
        <f t="shared" si="11"/>
        <v>8.9954999999999998</v>
      </c>
      <c r="K168">
        <f t="shared" si="12"/>
        <v>0</v>
      </c>
      <c r="L168">
        <f t="shared" si="13"/>
        <v>2.8481012658227849</v>
      </c>
      <c r="M168">
        <f t="shared" si="14"/>
        <v>2.8481012658227849</v>
      </c>
    </row>
    <row r="169" spans="1:13" x14ac:dyDescent="0.3">
      <c r="A169">
        <v>0</v>
      </c>
      <c r="B169">
        <v>0.81299999999999994</v>
      </c>
      <c r="C169">
        <v>0</v>
      </c>
      <c r="D169">
        <v>6</v>
      </c>
      <c r="E169" s="2">
        <v>0</v>
      </c>
      <c r="F169" s="2">
        <v>1</v>
      </c>
      <c r="H169">
        <f t="shared" si="10"/>
        <v>4.5</v>
      </c>
      <c r="I169">
        <f t="shared" si="11"/>
        <v>8.1585000000000001</v>
      </c>
      <c r="K169">
        <f t="shared" si="12"/>
        <v>0</v>
      </c>
      <c r="L169">
        <f t="shared" si="13"/>
        <v>2.8481012658227849</v>
      </c>
      <c r="M169">
        <f t="shared" si="14"/>
        <v>2.8481012658227849</v>
      </c>
    </row>
    <row r="170" spans="1:13" x14ac:dyDescent="0.3">
      <c r="A170">
        <v>0</v>
      </c>
      <c r="B170">
        <v>0.999</v>
      </c>
      <c r="C170">
        <v>0</v>
      </c>
      <c r="D170">
        <v>2</v>
      </c>
      <c r="E170" s="2">
        <v>0</v>
      </c>
      <c r="F170" s="2">
        <v>1</v>
      </c>
      <c r="H170">
        <f t="shared" si="10"/>
        <v>4.5</v>
      </c>
      <c r="I170">
        <f t="shared" si="11"/>
        <v>8.9954999999999998</v>
      </c>
      <c r="K170">
        <f t="shared" si="12"/>
        <v>0</v>
      </c>
      <c r="L170">
        <f t="shared" si="13"/>
        <v>2.8481012658227849</v>
      </c>
      <c r="M170">
        <f t="shared" si="14"/>
        <v>2.8481012658227849</v>
      </c>
    </row>
    <row r="171" spans="1:13" x14ac:dyDescent="0.3">
      <c r="A171">
        <v>0</v>
      </c>
      <c r="B171">
        <v>0.999</v>
      </c>
      <c r="C171">
        <v>0</v>
      </c>
      <c r="D171">
        <v>2</v>
      </c>
      <c r="E171" s="2">
        <v>0</v>
      </c>
      <c r="F171" s="2">
        <v>1</v>
      </c>
      <c r="H171">
        <f t="shared" si="10"/>
        <v>4.5</v>
      </c>
      <c r="I171">
        <f t="shared" si="11"/>
        <v>8.9954999999999998</v>
      </c>
      <c r="K171">
        <f t="shared" si="12"/>
        <v>0</v>
      </c>
      <c r="L171">
        <f t="shared" si="13"/>
        <v>2.8481012658227849</v>
      </c>
      <c r="M171">
        <f t="shared" si="14"/>
        <v>2.8481012658227849</v>
      </c>
    </row>
    <row r="172" spans="1:13" x14ac:dyDescent="0.3">
      <c r="A172">
        <v>-0.99399999999999999</v>
      </c>
      <c r="B172">
        <v>0.999</v>
      </c>
      <c r="C172">
        <v>0</v>
      </c>
      <c r="D172">
        <v>6</v>
      </c>
      <c r="E172" s="2">
        <v>0</v>
      </c>
      <c r="F172" s="2">
        <v>2.5</v>
      </c>
      <c r="H172">
        <f t="shared" si="10"/>
        <v>2.7000000000000024E-2</v>
      </c>
      <c r="I172">
        <f t="shared" si="11"/>
        <v>8.9954999999999998</v>
      </c>
      <c r="K172">
        <f t="shared" si="12"/>
        <v>0</v>
      </c>
      <c r="L172">
        <f t="shared" si="13"/>
        <v>7.1202531645569618</v>
      </c>
      <c r="M172">
        <f t="shared" si="14"/>
        <v>7.1202531645569618</v>
      </c>
    </row>
    <row r="173" spans="1:13" x14ac:dyDescent="0.3">
      <c r="A173">
        <v>-0.998</v>
      </c>
      <c r="B173">
        <v>0.999</v>
      </c>
      <c r="C173">
        <v>2</v>
      </c>
      <c r="D173">
        <v>1</v>
      </c>
      <c r="E173" s="2">
        <v>2.5</v>
      </c>
      <c r="F173" s="2">
        <v>2.5</v>
      </c>
      <c r="H173">
        <f t="shared" si="10"/>
        <v>9.000000000000008E-3</v>
      </c>
      <c r="I173">
        <f t="shared" si="11"/>
        <v>8.9954999999999998</v>
      </c>
      <c r="K173">
        <f t="shared" si="12"/>
        <v>7.1202531645569618</v>
      </c>
      <c r="L173">
        <f t="shared" si="13"/>
        <v>7.1202531645569618</v>
      </c>
      <c r="M173">
        <f t="shared" si="14"/>
        <v>7.1202531645569618</v>
      </c>
    </row>
    <row r="174" spans="1:13" x14ac:dyDescent="0.3">
      <c r="A174">
        <v>-0.93700000000000006</v>
      </c>
      <c r="B174">
        <v>0.999</v>
      </c>
      <c r="C174">
        <v>0</v>
      </c>
      <c r="D174">
        <v>6</v>
      </c>
      <c r="E174" s="2">
        <v>0</v>
      </c>
      <c r="F174" s="2">
        <v>0</v>
      </c>
      <c r="H174">
        <f t="shared" si="10"/>
        <v>0.28349999999999975</v>
      </c>
      <c r="I174">
        <f t="shared" si="11"/>
        <v>8.9954999999999998</v>
      </c>
      <c r="K174">
        <f t="shared" si="12"/>
        <v>0</v>
      </c>
      <c r="L174">
        <f t="shared" si="13"/>
        <v>0</v>
      </c>
      <c r="M174">
        <f t="shared" si="14"/>
        <v>0</v>
      </c>
    </row>
    <row r="175" spans="1:13" x14ac:dyDescent="0.3">
      <c r="A175">
        <v>0</v>
      </c>
      <c r="B175">
        <v>0.999</v>
      </c>
      <c r="C175">
        <v>0</v>
      </c>
      <c r="D175">
        <v>6</v>
      </c>
      <c r="E175" s="2">
        <v>0</v>
      </c>
      <c r="F175" s="2">
        <v>0.7142857142857143</v>
      </c>
      <c r="H175">
        <f t="shared" si="10"/>
        <v>4.5</v>
      </c>
      <c r="I175">
        <f t="shared" si="11"/>
        <v>8.9954999999999998</v>
      </c>
      <c r="K175">
        <f t="shared" si="12"/>
        <v>0</v>
      </c>
      <c r="L175">
        <f t="shared" si="13"/>
        <v>2.034358047016275</v>
      </c>
      <c r="M175">
        <f t="shared" si="14"/>
        <v>2.034358047016275</v>
      </c>
    </row>
    <row r="176" spans="1:13" x14ac:dyDescent="0.3">
      <c r="A176">
        <v>-0.97699999999999998</v>
      </c>
      <c r="B176">
        <v>0.999</v>
      </c>
      <c r="C176">
        <v>0</v>
      </c>
      <c r="D176">
        <v>9</v>
      </c>
      <c r="E176" s="2">
        <v>0</v>
      </c>
      <c r="F176" s="2">
        <v>0.2</v>
      </c>
      <c r="H176">
        <f t="shared" si="10"/>
        <v>0.10350000000000009</v>
      </c>
      <c r="I176">
        <f t="shared" si="11"/>
        <v>8.9954999999999998</v>
      </c>
      <c r="K176">
        <f t="shared" si="12"/>
        <v>0</v>
      </c>
      <c r="L176">
        <f t="shared" si="13"/>
        <v>0.569620253164557</v>
      </c>
      <c r="M176">
        <f t="shared" si="14"/>
        <v>0.569620253164557</v>
      </c>
    </row>
    <row r="177" spans="1:13" x14ac:dyDescent="0.3">
      <c r="A177">
        <v>-0.77900000000000003</v>
      </c>
      <c r="B177">
        <v>0.999</v>
      </c>
      <c r="C177">
        <v>0</v>
      </c>
      <c r="D177">
        <v>9</v>
      </c>
      <c r="E177" s="2">
        <v>5</v>
      </c>
      <c r="F177" s="2">
        <v>7.5</v>
      </c>
      <c r="H177">
        <f t="shared" si="10"/>
        <v>0.99449999999999994</v>
      </c>
      <c r="I177">
        <f t="shared" si="11"/>
        <v>8.9954999999999998</v>
      </c>
      <c r="K177">
        <f t="shared" si="12"/>
        <v>14.240506329113924</v>
      </c>
      <c r="L177">
        <f t="shared" si="13"/>
        <v>21.360759493670887</v>
      </c>
      <c r="M177">
        <f t="shared" si="14"/>
        <v>9</v>
      </c>
    </row>
    <row r="178" spans="1:13" x14ac:dyDescent="0.3">
      <c r="A178">
        <v>-0.999</v>
      </c>
      <c r="B178">
        <v>0.998</v>
      </c>
      <c r="C178">
        <v>0</v>
      </c>
      <c r="D178">
        <v>6</v>
      </c>
      <c r="E178" s="2">
        <v>1.25</v>
      </c>
      <c r="F178" s="2">
        <v>2.6</v>
      </c>
      <c r="H178">
        <f t="shared" si="10"/>
        <v>4.500000000000004E-3</v>
      </c>
      <c r="I178">
        <f t="shared" si="11"/>
        <v>8.9909999999999997</v>
      </c>
      <c r="K178">
        <f t="shared" si="12"/>
        <v>3.5601265822784809</v>
      </c>
      <c r="L178">
        <f t="shared" si="13"/>
        <v>7.4050632911392409</v>
      </c>
      <c r="M178">
        <f t="shared" si="14"/>
        <v>7.4050632911392409</v>
      </c>
    </row>
    <row r="179" spans="1:13" x14ac:dyDescent="0.3">
      <c r="A179">
        <v>0.78300000000000003</v>
      </c>
      <c r="B179">
        <v>0.999</v>
      </c>
      <c r="C179">
        <v>0</v>
      </c>
      <c r="D179">
        <v>2</v>
      </c>
      <c r="E179" s="2">
        <v>0</v>
      </c>
      <c r="F179" s="2">
        <v>4.0476190476190466</v>
      </c>
      <c r="H179">
        <f t="shared" si="10"/>
        <v>8.0235000000000003</v>
      </c>
      <c r="I179">
        <f t="shared" si="11"/>
        <v>8.9954999999999998</v>
      </c>
      <c r="K179">
        <f t="shared" si="12"/>
        <v>0</v>
      </c>
      <c r="L179">
        <f t="shared" si="13"/>
        <v>11.528028933092221</v>
      </c>
      <c r="M179">
        <f t="shared" si="14"/>
        <v>9</v>
      </c>
    </row>
    <row r="180" spans="1:13" x14ac:dyDescent="0.3">
      <c r="A180">
        <v>0</v>
      </c>
      <c r="B180">
        <v>0.999</v>
      </c>
      <c r="C180">
        <v>0</v>
      </c>
      <c r="D180">
        <v>2</v>
      </c>
      <c r="E180" s="2">
        <v>0.1</v>
      </c>
      <c r="F180" s="2">
        <v>2.5</v>
      </c>
      <c r="H180">
        <f t="shared" si="10"/>
        <v>4.5</v>
      </c>
      <c r="I180">
        <f t="shared" si="11"/>
        <v>8.9954999999999998</v>
      </c>
      <c r="K180">
        <f t="shared" si="12"/>
        <v>0.2848101265822785</v>
      </c>
      <c r="L180">
        <f t="shared" si="13"/>
        <v>7.1202531645569618</v>
      </c>
      <c r="M180">
        <f t="shared" si="14"/>
        <v>7.1202531645569618</v>
      </c>
    </row>
    <row r="181" spans="1:13" x14ac:dyDescent="0.3">
      <c r="A181">
        <v>-0.70599999999999996</v>
      </c>
      <c r="B181">
        <v>0.999</v>
      </c>
      <c r="C181">
        <v>0</v>
      </c>
      <c r="D181">
        <v>6</v>
      </c>
      <c r="E181" s="2">
        <v>0.1</v>
      </c>
      <c r="F181" s="2">
        <v>1</v>
      </c>
      <c r="H181">
        <f t="shared" si="10"/>
        <v>1.3230000000000002</v>
      </c>
      <c r="I181">
        <f t="shared" si="11"/>
        <v>8.9954999999999998</v>
      </c>
      <c r="K181">
        <f t="shared" si="12"/>
        <v>0.2848101265822785</v>
      </c>
      <c r="L181">
        <f t="shared" si="13"/>
        <v>2.8481012658227849</v>
      </c>
      <c r="M181">
        <f t="shared" si="14"/>
        <v>2.8481012658227849</v>
      </c>
    </row>
    <row r="182" spans="1:13" x14ac:dyDescent="0.3">
      <c r="A182">
        <v>0</v>
      </c>
      <c r="B182">
        <v>0.999</v>
      </c>
      <c r="C182">
        <v>0</v>
      </c>
      <c r="D182">
        <v>4</v>
      </c>
      <c r="E182" s="2">
        <v>0</v>
      </c>
      <c r="F182" s="2">
        <v>2.6</v>
      </c>
      <c r="H182">
        <f t="shared" si="10"/>
        <v>4.5</v>
      </c>
      <c r="I182">
        <f t="shared" si="11"/>
        <v>8.9954999999999998</v>
      </c>
      <c r="K182">
        <f t="shared" si="12"/>
        <v>0</v>
      </c>
      <c r="L182">
        <f t="shared" si="13"/>
        <v>7.4050632911392409</v>
      </c>
      <c r="M182">
        <f t="shared" si="14"/>
        <v>7.4050632911392409</v>
      </c>
    </row>
    <row r="183" spans="1:13" x14ac:dyDescent="0.3">
      <c r="A183">
        <v>0.998</v>
      </c>
      <c r="B183">
        <v>0.999</v>
      </c>
      <c r="C183">
        <v>0</v>
      </c>
      <c r="D183">
        <v>4</v>
      </c>
      <c r="E183" s="2">
        <v>0.1</v>
      </c>
      <c r="F183" s="2">
        <v>2.6</v>
      </c>
      <c r="H183">
        <f t="shared" si="10"/>
        <v>8.9909999999999997</v>
      </c>
      <c r="I183">
        <f t="shared" si="11"/>
        <v>8.9954999999999998</v>
      </c>
      <c r="K183">
        <f t="shared" si="12"/>
        <v>0.2848101265822785</v>
      </c>
      <c r="L183">
        <f t="shared" si="13"/>
        <v>7.4050632911392409</v>
      </c>
      <c r="M183">
        <f t="shared" si="14"/>
        <v>7.4050632911392409</v>
      </c>
    </row>
    <row r="184" spans="1:13" x14ac:dyDescent="0.3">
      <c r="A184">
        <v>-0.99299999999999999</v>
      </c>
      <c r="B184">
        <v>0.999</v>
      </c>
      <c r="C184">
        <v>0</v>
      </c>
      <c r="D184">
        <v>2</v>
      </c>
      <c r="E184" s="2">
        <v>0.1</v>
      </c>
      <c r="F184" s="2">
        <v>0.7142857142857143</v>
      </c>
      <c r="H184">
        <f t="shared" si="10"/>
        <v>3.1500000000000028E-2</v>
      </c>
      <c r="I184">
        <f t="shared" si="11"/>
        <v>8.9954999999999998</v>
      </c>
      <c r="K184">
        <f t="shared" si="12"/>
        <v>0.2848101265822785</v>
      </c>
      <c r="L184">
        <f t="shared" si="13"/>
        <v>2.034358047016275</v>
      </c>
      <c r="M184">
        <f t="shared" si="14"/>
        <v>2.034358047016275</v>
      </c>
    </row>
    <row r="185" spans="1:13" x14ac:dyDescent="0.3">
      <c r="A185">
        <v>-0.53300000000000003</v>
      </c>
      <c r="B185">
        <v>0.998</v>
      </c>
      <c r="C185">
        <v>0</v>
      </c>
      <c r="D185">
        <v>2</v>
      </c>
      <c r="E185" s="2">
        <v>0</v>
      </c>
      <c r="F185" s="2">
        <v>2.0642857142857149</v>
      </c>
      <c r="H185">
        <f t="shared" si="10"/>
        <v>2.1014999999999997</v>
      </c>
      <c r="I185">
        <f t="shared" si="11"/>
        <v>8.9909999999999997</v>
      </c>
      <c r="K185">
        <f t="shared" si="12"/>
        <v>0</v>
      </c>
      <c r="L185">
        <f t="shared" si="13"/>
        <v>5.8792947558770363</v>
      </c>
      <c r="M185">
        <f t="shared" si="14"/>
        <v>5.8792947558770363</v>
      </c>
    </row>
    <row r="186" spans="1:13" x14ac:dyDescent="0.3">
      <c r="A186">
        <v>-0.98499999999999999</v>
      </c>
      <c r="B186">
        <v>-0.93899999999999995</v>
      </c>
      <c r="C186">
        <v>0</v>
      </c>
      <c r="D186">
        <v>4</v>
      </c>
      <c r="E186" s="2">
        <v>0</v>
      </c>
      <c r="F186" s="2">
        <v>6.35</v>
      </c>
      <c r="H186">
        <f t="shared" si="10"/>
        <v>6.750000000000006E-2</v>
      </c>
      <c r="I186">
        <f t="shared" si="11"/>
        <v>0.27450000000000024</v>
      </c>
      <c r="K186">
        <f t="shared" si="12"/>
        <v>0</v>
      </c>
      <c r="L186">
        <f t="shared" si="13"/>
        <v>18.085443037974684</v>
      </c>
      <c r="M186">
        <f t="shared" si="14"/>
        <v>9</v>
      </c>
    </row>
    <row r="187" spans="1:13" x14ac:dyDescent="0.3">
      <c r="A187">
        <v>0</v>
      </c>
      <c r="B187">
        <v>0.999</v>
      </c>
      <c r="C187">
        <v>0</v>
      </c>
      <c r="D187">
        <v>9</v>
      </c>
      <c r="E187" s="2">
        <v>0</v>
      </c>
      <c r="F187" s="2">
        <v>0.1</v>
      </c>
      <c r="H187">
        <f t="shared" si="10"/>
        <v>4.5</v>
      </c>
      <c r="I187">
        <f t="shared" si="11"/>
        <v>8.9954999999999998</v>
      </c>
      <c r="K187">
        <f t="shared" si="12"/>
        <v>0</v>
      </c>
      <c r="L187">
        <f t="shared" si="13"/>
        <v>0.2848101265822785</v>
      </c>
      <c r="M187">
        <f t="shared" si="14"/>
        <v>0.2848101265822785</v>
      </c>
    </row>
    <row r="188" spans="1:13" x14ac:dyDescent="0.3">
      <c r="A188">
        <v>-0.999</v>
      </c>
      <c r="B188">
        <v>0.998</v>
      </c>
      <c r="C188">
        <v>0</v>
      </c>
      <c r="D188">
        <v>9</v>
      </c>
      <c r="E188" s="2">
        <v>0.1</v>
      </c>
      <c r="F188" s="2">
        <v>1</v>
      </c>
      <c r="H188">
        <f t="shared" si="10"/>
        <v>4.500000000000004E-3</v>
      </c>
      <c r="I188">
        <f t="shared" si="11"/>
        <v>8.9909999999999997</v>
      </c>
      <c r="K188">
        <f t="shared" si="12"/>
        <v>0.2848101265822785</v>
      </c>
      <c r="L188">
        <f t="shared" si="13"/>
        <v>2.8481012658227849</v>
      </c>
      <c r="M188">
        <f t="shared" si="14"/>
        <v>2.8481012658227849</v>
      </c>
    </row>
    <row r="189" spans="1:13" x14ac:dyDescent="0.3">
      <c r="A189">
        <v>0</v>
      </c>
      <c r="B189">
        <v>0</v>
      </c>
      <c r="C189">
        <v>0</v>
      </c>
      <c r="D189">
        <v>2</v>
      </c>
      <c r="E189" s="2">
        <v>0</v>
      </c>
      <c r="F189" s="2">
        <v>2.6</v>
      </c>
      <c r="H189">
        <f t="shared" si="10"/>
        <v>4.5</v>
      </c>
      <c r="I189">
        <f t="shared" si="11"/>
        <v>4.5</v>
      </c>
      <c r="K189">
        <f t="shared" si="12"/>
        <v>0</v>
      </c>
      <c r="L189">
        <f t="shared" si="13"/>
        <v>7.4050632911392409</v>
      </c>
      <c r="M189">
        <f t="shared" si="14"/>
        <v>7.4050632911392409</v>
      </c>
    </row>
    <row r="190" spans="1:13" x14ac:dyDescent="0.3">
      <c r="A190">
        <v>-0.99099999999999999</v>
      </c>
      <c r="B190">
        <v>0.999</v>
      </c>
      <c r="C190">
        <v>0</v>
      </c>
      <c r="D190">
        <v>4</v>
      </c>
      <c r="E190" s="2">
        <v>1.25</v>
      </c>
      <c r="F190" s="2">
        <v>1</v>
      </c>
      <c r="H190">
        <f t="shared" si="10"/>
        <v>4.0500000000000036E-2</v>
      </c>
      <c r="I190">
        <f t="shared" si="11"/>
        <v>8.9954999999999998</v>
      </c>
      <c r="K190">
        <f t="shared" si="12"/>
        <v>3.5601265822784809</v>
      </c>
      <c r="L190">
        <f t="shared" si="13"/>
        <v>2.8481012658227849</v>
      </c>
      <c r="M190">
        <f t="shared" si="14"/>
        <v>2.8481012658227849</v>
      </c>
    </row>
    <row r="191" spans="1:13" x14ac:dyDescent="0.3">
      <c r="A191">
        <v>0.999</v>
      </c>
      <c r="B191">
        <v>0.999</v>
      </c>
      <c r="C191">
        <v>0</v>
      </c>
      <c r="D191">
        <v>2</v>
      </c>
      <c r="E191" s="2">
        <v>0</v>
      </c>
      <c r="F191" s="2">
        <v>2.5</v>
      </c>
      <c r="H191">
        <f t="shared" si="10"/>
        <v>8.9954999999999998</v>
      </c>
      <c r="I191">
        <f t="shared" si="11"/>
        <v>8.9954999999999998</v>
      </c>
      <c r="K191">
        <f t="shared" si="12"/>
        <v>0</v>
      </c>
      <c r="L191">
        <f t="shared" si="13"/>
        <v>7.1202531645569618</v>
      </c>
      <c r="M191">
        <f t="shared" si="14"/>
        <v>7.1202531645569618</v>
      </c>
    </row>
    <row r="192" spans="1:13" x14ac:dyDescent="0.3">
      <c r="A192">
        <v>-0.999</v>
      </c>
      <c r="B192">
        <v>0</v>
      </c>
      <c r="C192">
        <v>0</v>
      </c>
      <c r="D192">
        <v>0</v>
      </c>
      <c r="E192" s="2">
        <v>0</v>
      </c>
      <c r="F192" s="2">
        <v>0</v>
      </c>
      <c r="H192">
        <f t="shared" si="10"/>
        <v>4.500000000000004E-3</v>
      </c>
      <c r="I192">
        <f t="shared" si="11"/>
        <v>4.5</v>
      </c>
      <c r="K192">
        <f t="shared" si="12"/>
        <v>0</v>
      </c>
      <c r="L192">
        <f t="shared" si="13"/>
        <v>0</v>
      </c>
      <c r="M192">
        <f t="shared" si="14"/>
        <v>0</v>
      </c>
    </row>
    <row r="193" spans="1:13" x14ac:dyDescent="0.3">
      <c r="A193">
        <v>-0.82199999999999995</v>
      </c>
      <c r="B193">
        <v>0.999</v>
      </c>
      <c r="C193">
        <v>0</v>
      </c>
      <c r="D193">
        <v>4</v>
      </c>
      <c r="E193" s="2">
        <v>1</v>
      </c>
      <c r="F193" s="2">
        <v>2.5</v>
      </c>
      <c r="H193">
        <f t="shared" si="10"/>
        <v>0.80100000000000016</v>
      </c>
      <c r="I193">
        <f t="shared" si="11"/>
        <v>8.9954999999999998</v>
      </c>
      <c r="K193">
        <f t="shared" si="12"/>
        <v>2.8481012658227849</v>
      </c>
      <c r="L193">
        <f t="shared" si="13"/>
        <v>7.1202531645569618</v>
      </c>
      <c r="M193">
        <f t="shared" si="14"/>
        <v>7.1202531645569618</v>
      </c>
    </row>
    <row r="194" spans="1:13" x14ac:dyDescent="0.3">
      <c r="A194">
        <v>0</v>
      </c>
      <c r="B194">
        <v>0.98199999999999998</v>
      </c>
      <c r="C194">
        <v>0</v>
      </c>
      <c r="D194">
        <v>9</v>
      </c>
      <c r="E194" s="2">
        <v>0</v>
      </c>
      <c r="F194" s="2">
        <v>0</v>
      </c>
      <c r="H194">
        <f t="shared" si="10"/>
        <v>4.5</v>
      </c>
      <c r="I194">
        <f t="shared" si="11"/>
        <v>8.9190000000000005</v>
      </c>
      <c r="K194">
        <f t="shared" si="12"/>
        <v>0</v>
      </c>
      <c r="L194">
        <f t="shared" si="13"/>
        <v>0</v>
      </c>
      <c r="M194">
        <f t="shared" si="14"/>
        <v>0</v>
      </c>
    </row>
    <row r="195" spans="1:13" x14ac:dyDescent="0.3">
      <c r="A195">
        <v>0</v>
      </c>
      <c r="B195">
        <v>0</v>
      </c>
      <c r="C195">
        <v>0</v>
      </c>
      <c r="D195">
        <v>0</v>
      </c>
      <c r="E195" s="2">
        <v>0.2</v>
      </c>
      <c r="F195" s="2">
        <v>0</v>
      </c>
      <c r="H195">
        <f t="shared" si="10"/>
        <v>4.5</v>
      </c>
      <c r="I195">
        <f t="shared" si="11"/>
        <v>4.5</v>
      </c>
      <c r="K195">
        <f t="shared" si="12"/>
        <v>0.569620253164557</v>
      </c>
      <c r="L195">
        <f t="shared" si="13"/>
        <v>0</v>
      </c>
      <c r="M195">
        <f t="shared" si="14"/>
        <v>0</v>
      </c>
    </row>
    <row r="196" spans="1:13" x14ac:dyDescent="0.3">
      <c r="A196">
        <v>0</v>
      </c>
      <c r="B196">
        <v>0.999</v>
      </c>
      <c r="C196">
        <v>0</v>
      </c>
      <c r="D196">
        <v>2</v>
      </c>
      <c r="E196" s="2">
        <v>0</v>
      </c>
      <c r="F196" s="2">
        <v>1.964285714285714</v>
      </c>
      <c r="H196">
        <f t="shared" ref="H196:H259" si="15">(A196+1)*4.5</f>
        <v>4.5</v>
      </c>
      <c r="I196">
        <f t="shared" ref="I196:I259" si="16">(B196+1)*4.5</f>
        <v>8.9954999999999998</v>
      </c>
      <c r="K196">
        <f t="shared" ref="K196:K259" si="17">E196*(4.5/1.58)</f>
        <v>0</v>
      </c>
      <c r="L196">
        <f t="shared" ref="L196:L259" si="18">F196*(4.5/1.58)</f>
        <v>5.5944846292947554</v>
      </c>
      <c r="M196">
        <f t="shared" si="14"/>
        <v>5.5944846292947554</v>
      </c>
    </row>
    <row r="197" spans="1:13" x14ac:dyDescent="0.3">
      <c r="A197">
        <v>-0.75</v>
      </c>
      <c r="B197">
        <v>0.999</v>
      </c>
      <c r="C197">
        <v>0</v>
      </c>
      <c r="D197">
        <v>4</v>
      </c>
      <c r="E197" s="2">
        <v>0</v>
      </c>
      <c r="F197" s="2">
        <v>1</v>
      </c>
      <c r="H197">
        <f t="shared" si="15"/>
        <v>1.125</v>
      </c>
      <c r="I197">
        <f t="shared" si="16"/>
        <v>8.9954999999999998</v>
      </c>
      <c r="K197">
        <f t="shared" si="17"/>
        <v>0</v>
      </c>
      <c r="L197">
        <f t="shared" si="18"/>
        <v>2.8481012658227849</v>
      </c>
      <c r="M197">
        <f t="shared" ref="M197:M260" si="19">IF(L197&gt;9,9,L197)</f>
        <v>2.8481012658227849</v>
      </c>
    </row>
    <row r="198" spans="1:13" x14ac:dyDescent="0.3">
      <c r="A198">
        <v>0</v>
      </c>
      <c r="B198">
        <v>-0.998</v>
      </c>
      <c r="C198">
        <v>0</v>
      </c>
      <c r="D198">
        <v>0</v>
      </c>
      <c r="E198" s="2">
        <v>0</v>
      </c>
      <c r="F198" s="2">
        <v>0</v>
      </c>
      <c r="H198">
        <f t="shared" si="15"/>
        <v>4.5</v>
      </c>
      <c r="I198">
        <f t="shared" si="16"/>
        <v>9.000000000000008E-3</v>
      </c>
      <c r="K198">
        <f t="shared" si="17"/>
        <v>0</v>
      </c>
      <c r="L198">
        <f t="shared" si="18"/>
        <v>0</v>
      </c>
      <c r="M198">
        <f t="shared" si="19"/>
        <v>0</v>
      </c>
    </row>
    <row r="199" spans="1:13" x14ac:dyDescent="0.3">
      <c r="A199">
        <v>0</v>
      </c>
      <c r="B199">
        <v>0.999</v>
      </c>
      <c r="C199">
        <v>0</v>
      </c>
      <c r="D199">
        <v>2</v>
      </c>
      <c r="E199" s="2">
        <v>0</v>
      </c>
      <c r="F199" s="2">
        <v>5</v>
      </c>
      <c r="H199">
        <f t="shared" si="15"/>
        <v>4.5</v>
      </c>
      <c r="I199">
        <f t="shared" si="16"/>
        <v>8.9954999999999998</v>
      </c>
      <c r="K199">
        <f t="shared" si="17"/>
        <v>0</v>
      </c>
      <c r="L199">
        <f t="shared" si="18"/>
        <v>14.240506329113924</v>
      </c>
      <c r="M199">
        <f t="shared" si="19"/>
        <v>9</v>
      </c>
    </row>
    <row r="200" spans="1:13" x14ac:dyDescent="0.3">
      <c r="A200">
        <v>0.999</v>
      </c>
      <c r="B200">
        <v>0</v>
      </c>
      <c r="C200">
        <v>0</v>
      </c>
      <c r="D200">
        <v>6</v>
      </c>
      <c r="E200" s="2">
        <v>0</v>
      </c>
      <c r="F200" s="2">
        <v>0.2</v>
      </c>
      <c r="H200">
        <f t="shared" si="15"/>
        <v>8.9954999999999998</v>
      </c>
      <c r="I200">
        <f t="shared" si="16"/>
        <v>4.5</v>
      </c>
      <c r="K200">
        <f t="shared" si="17"/>
        <v>0</v>
      </c>
      <c r="L200">
        <f t="shared" si="18"/>
        <v>0.569620253164557</v>
      </c>
      <c r="M200">
        <f t="shared" si="19"/>
        <v>0.569620253164557</v>
      </c>
    </row>
    <row r="201" spans="1:13" x14ac:dyDescent="0.3">
      <c r="A201">
        <v>-0.66300000000000003</v>
      </c>
      <c r="B201">
        <v>0.999</v>
      </c>
      <c r="C201">
        <v>0</v>
      </c>
      <c r="D201">
        <v>4</v>
      </c>
      <c r="E201" s="2">
        <v>0</v>
      </c>
      <c r="F201" s="2">
        <v>1</v>
      </c>
      <c r="H201">
        <f t="shared" si="15"/>
        <v>1.5164999999999997</v>
      </c>
      <c r="I201">
        <f t="shared" si="16"/>
        <v>8.9954999999999998</v>
      </c>
      <c r="K201">
        <f t="shared" si="17"/>
        <v>0</v>
      </c>
      <c r="L201">
        <f t="shared" si="18"/>
        <v>2.8481012658227849</v>
      </c>
      <c r="M201">
        <f t="shared" si="19"/>
        <v>2.8481012658227849</v>
      </c>
    </row>
    <row r="202" spans="1:13" x14ac:dyDescent="0.3">
      <c r="A202">
        <v>0</v>
      </c>
      <c r="B202">
        <v>0.98499999999999999</v>
      </c>
      <c r="C202">
        <v>0</v>
      </c>
      <c r="D202">
        <v>1</v>
      </c>
      <c r="E202" s="2">
        <v>0</v>
      </c>
      <c r="F202" s="2">
        <v>1</v>
      </c>
      <c r="H202">
        <f t="shared" si="15"/>
        <v>4.5</v>
      </c>
      <c r="I202">
        <f t="shared" si="16"/>
        <v>8.9324999999999992</v>
      </c>
      <c r="K202">
        <f t="shared" si="17"/>
        <v>0</v>
      </c>
      <c r="L202">
        <f t="shared" si="18"/>
        <v>2.8481012658227849</v>
      </c>
      <c r="M202">
        <f t="shared" si="19"/>
        <v>2.8481012658227849</v>
      </c>
    </row>
    <row r="203" spans="1:13" x14ac:dyDescent="0.3">
      <c r="A203">
        <v>0.999</v>
      </c>
      <c r="B203">
        <v>0.98799999999999999</v>
      </c>
      <c r="C203">
        <v>0</v>
      </c>
      <c r="D203">
        <v>2</v>
      </c>
      <c r="E203" s="2">
        <v>0</v>
      </c>
      <c r="F203" s="2">
        <v>0</v>
      </c>
      <c r="H203">
        <f t="shared" si="15"/>
        <v>8.9954999999999998</v>
      </c>
      <c r="I203">
        <f t="shared" si="16"/>
        <v>8.9459999999999997</v>
      </c>
      <c r="K203">
        <f t="shared" si="17"/>
        <v>0</v>
      </c>
      <c r="L203">
        <f t="shared" si="18"/>
        <v>0</v>
      </c>
      <c r="M203">
        <f t="shared" si="19"/>
        <v>0</v>
      </c>
    </row>
    <row r="204" spans="1:13" x14ac:dyDescent="0.3">
      <c r="A204">
        <v>-0.999</v>
      </c>
      <c r="B204">
        <v>0.92900000000000005</v>
      </c>
      <c r="C204">
        <v>0</v>
      </c>
      <c r="D204">
        <v>1</v>
      </c>
      <c r="E204" s="2">
        <v>0</v>
      </c>
      <c r="F204" s="2">
        <v>0</v>
      </c>
      <c r="H204">
        <f t="shared" si="15"/>
        <v>4.500000000000004E-3</v>
      </c>
      <c r="I204">
        <f t="shared" si="16"/>
        <v>8.6805000000000003</v>
      </c>
      <c r="K204">
        <f t="shared" si="17"/>
        <v>0</v>
      </c>
      <c r="L204">
        <f t="shared" si="18"/>
        <v>0</v>
      </c>
      <c r="M204">
        <f t="shared" si="19"/>
        <v>0</v>
      </c>
    </row>
    <row r="205" spans="1:13" x14ac:dyDescent="0.3">
      <c r="A205">
        <v>0</v>
      </c>
      <c r="B205">
        <v>0.93799999999999994</v>
      </c>
      <c r="C205">
        <v>0</v>
      </c>
      <c r="D205">
        <v>1</v>
      </c>
      <c r="E205" s="2">
        <v>0</v>
      </c>
      <c r="F205" s="2">
        <v>0</v>
      </c>
      <c r="H205">
        <f t="shared" si="15"/>
        <v>4.5</v>
      </c>
      <c r="I205">
        <f t="shared" si="16"/>
        <v>8.7210000000000001</v>
      </c>
      <c r="K205">
        <f t="shared" si="17"/>
        <v>0</v>
      </c>
      <c r="L205">
        <f t="shared" si="18"/>
        <v>0</v>
      </c>
      <c r="M205">
        <f t="shared" si="19"/>
        <v>0</v>
      </c>
    </row>
    <row r="206" spans="1:13" x14ac:dyDescent="0.3">
      <c r="A206">
        <v>-0.997</v>
      </c>
      <c r="B206">
        <v>0.997</v>
      </c>
      <c r="C206">
        <v>0</v>
      </c>
      <c r="D206">
        <v>6</v>
      </c>
      <c r="E206" s="2">
        <v>0</v>
      </c>
      <c r="F206" s="2">
        <v>2.5</v>
      </c>
      <c r="H206">
        <f t="shared" si="15"/>
        <v>1.3500000000000012E-2</v>
      </c>
      <c r="I206">
        <f t="shared" si="16"/>
        <v>8.9864999999999995</v>
      </c>
      <c r="K206">
        <f t="shared" si="17"/>
        <v>0</v>
      </c>
      <c r="L206">
        <f t="shared" si="18"/>
        <v>7.1202531645569618</v>
      </c>
      <c r="M206">
        <f t="shared" si="19"/>
        <v>7.1202531645569618</v>
      </c>
    </row>
    <row r="207" spans="1:13" x14ac:dyDescent="0.3">
      <c r="A207">
        <v>-0.999</v>
      </c>
      <c r="B207">
        <v>-0.98099999999999998</v>
      </c>
      <c r="C207">
        <v>0</v>
      </c>
      <c r="D207">
        <v>6</v>
      </c>
      <c r="E207" s="2">
        <v>0</v>
      </c>
      <c r="F207" s="2">
        <v>0</v>
      </c>
      <c r="H207">
        <f t="shared" si="15"/>
        <v>4.500000000000004E-3</v>
      </c>
      <c r="I207">
        <f t="shared" si="16"/>
        <v>8.5500000000000076E-2</v>
      </c>
      <c r="K207">
        <f t="shared" si="17"/>
        <v>0</v>
      </c>
      <c r="L207">
        <f t="shared" si="18"/>
        <v>0</v>
      </c>
      <c r="M207">
        <f t="shared" si="19"/>
        <v>0</v>
      </c>
    </row>
    <row r="208" spans="1:13" x14ac:dyDescent="0.3">
      <c r="A208">
        <v>0</v>
      </c>
      <c r="B208">
        <v>0.999</v>
      </c>
      <c r="C208">
        <v>0</v>
      </c>
      <c r="D208">
        <v>0</v>
      </c>
      <c r="E208" s="2">
        <v>0</v>
      </c>
      <c r="F208" s="2">
        <v>5</v>
      </c>
      <c r="H208">
        <f t="shared" si="15"/>
        <v>4.5</v>
      </c>
      <c r="I208">
        <f t="shared" si="16"/>
        <v>8.9954999999999998</v>
      </c>
      <c r="K208">
        <f t="shared" si="17"/>
        <v>0</v>
      </c>
      <c r="L208">
        <f t="shared" si="18"/>
        <v>14.240506329113924</v>
      </c>
      <c r="M208">
        <f t="shared" si="19"/>
        <v>9</v>
      </c>
    </row>
    <row r="209" spans="1:13" x14ac:dyDescent="0.3">
      <c r="A209">
        <v>0.999</v>
      </c>
      <c r="B209">
        <v>0.999</v>
      </c>
      <c r="C209">
        <v>0</v>
      </c>
      <c r="D209">
        <v>1</v>
      </c>
      <c r="E209" s="2">
        <v>0</v>
      </c>
      <c r="F209" s="2">
        <v>1.35</v>
      </c>
      <c r="H209">
        <f t="shared" si="15"/>
        <v>8.9954999999999998</v>
      </c>
      <c r="I209">
        <f t="shared" si="16"/>
        <v>8.9954999999999998</v>
      </c>
      <c r="K209">
        <f t="shared" si="17"/>
        <v>0</v>
      </c>
      <c r="L209">
        <f t="shared" si="18"/>
        <v>3.84493670886076</v>
      </c>
      <c r="M209">
        <f t="shared" si="19"/>
        <v>3.84493670886076</v>
      </c>
    </row>
    <row r="210" spans="1:13" x14ac:dyDescent="0.3">
      <c r="A210">
        <v>0.57599999999999996</v>
      </c>
      <c r="B210">
        <v>0.999</v>
      </c>
      <c r="C210">
        <v>0</v>
      </c>
      <c r="D210">
        <v>6</v>
      </c>
      <c r="E210" s="2">
        <v>0</v>
      </c>
      <c r="F210" s="2">
        <v>0</v>
      </c>
      <c r="H210">
        <f t="shared" si="15"/>
        <v>7.0920000000000005</v>
      </c>
      <c r="I210">
        <f t="shared" si="16"/>
        <v>8.9954999999999998</v>
      </c>
      <c r="K210">
        <f t="shared" si="17"/>
        <v>0</v>
      </c>
      <c r="L210">
        <f t="shared" si="18"/>
        <v>0</v>
      </c>
      <c r="M210">
        <f t="shared" si="19"/>
        <v>0</v>
      </c>
    </row>
    <row r="211" spans="1:13" x14ac:dyDescent="0.3">
      <c r="A211">
        <v>-0.996</v>
      </c>
      <c r="B211">
        <v>0.90200000000000002</v>
      </c>
      <c r="C211">
        <v>0</v>
      </c>
      <c r="D211">
        <v>6</v>
      </c>
      <c r="E211" s="2">
        <v>0</v>
      </c>
      <c r="F211" s="2">
        <v>0</v>
      </c>
      <c r="H211">
        <f t="shared" si="15"/>
        <v>1.8000000000000016E-2</v>
      </c>
      <c r="I211">
        <f t="shared" si="16"/>
        <v>8.5590000000000011</v>
      </c>
      <c r="K211">
        <f t="shared" si="17"/>
        <v>0</v>
      </c>
      <c r="L211">
        <f t="shared" si="18"/>
        <v>0</v>
      </c>
      <c r="M211">
        <f t="shared" si="19"/>
        <v>0</v>
      </c>
    </row>
    <row r="212" spans="1:13" x14ac:dyDescent="0.3">
      <c r="A212">
        <v>-0.998</v>
      </c>
      <c r="B212">
        <v>0.999</v>
      </c>
      <c r="C212">
        <v>0</v>
      </c>
      <c r="D212">
        <v>2</v>
      </c>
      <c r="E212" s="2">
        <v>0</v>
      </c>
      <c r="F212" s="2">
        <v>3.214285714285714</v>
      </c>
      <c r="H212">
        <f t="shared" si="15"/>
        <v>9.000000000000008E-3</v>
      </c>
      <c r="I212">
        <f t="shared" si="16"/>
        <v>8.9954999999999998</v>
      </c>
      <c r="K212">
        <f t="shared" si="17"/>
        <v>0</v>
      </c>
      <c r="L212">
        <f t="shared" si="18"/>
        <v>9.1546112115732363</v>
      </c>
      <c r="M212">
        <f t="shared" si="19"/>
        <v>9</v>
      </c>
    </row>
    <row r="213" spans="1:13" x14ac:dyDescent="0.3">
      <c r="A213">
        <v>-0.998</v>
      </c>
      <c r="B213">
        <v>0.999</v>
      </c>
      <c r="C213">
        <v>0</v>
      </c>
      <c r="D213">
        <v>2</v>
      </c>
      <c r="E213" s="2">
        <v>0</v>
      </c>
      <c r="F213" s="2">
        <v>2.5</v>
      </c>
      <c r="H213">
        <f t="shared" si="15"/>
        <v>9.000000000000008E-3</v>
      </c>
      <c r="I213">
        <f t="shared" si="16"/>
        <v>8.9954999999999998</v>
      </c>
      <c r="K213">
        <f t="shared" si="17"/>
        <v>0</v>
      </c>
      <c r="L213">
        <f t="shared" si="18"/>
        <v>7.1202531645569618</v>
      </c>
      <c r="M213">
        <f t="shared" si="19"/>
        <v>7.1202531645569618</v>
      </c>
    </row>
    <row r="214" spans="1:13" x14ac:dyDescent="0.3">
      <c r="A214">
        <v>-0.999</v>
      </c>
      <c r="B214">
        <v>0.995</v>
      </c>
      <c r="C214">
        <v>0</v>
      </c>
      <c r="D214">
        <v>6</v>
      </c>
      <c r="E214" s="2">
        <v>0</v>
      </c>
      <c r="F214" s="2">
        <v>6</v>
      </c>
      <c r="H214">
        <f t="shared" si="15"/>
        <v>4.500000000000004E-3</v>
      </c>
      <c r="I214">
        <f t="shared" si="16"/>
        <v>8.9775000000000009</v>
      </c>
      <c r="K214">
        <f t="shared" si="17"/>
        <v>0</v>
      </c>
      <c r="L214">
        <f t="shared" si="18"/>
        <v>17.088607594936711</v>
      </c>
      <c r="M214">
        <f t="shared" si="19"/>
        <v>9</v>
      </c>
    </row>
    <row r="215" spans="1:13" x14ac:dyDescent="0.3">
      <c r="A215">
        <v>-0.999</v>
      </c>
      <c r="B215">
        <v>0.999</v>
      </c>
      <c r="C215">
        <v>0</v>
      </c>
      <c r="D215">
        <v>2</v>
      </c>
      <c r="E215" s="2">
        <v>0</v>
      </c>
      <c r="F215" s="2">
        <v>0</v>
      </c>
      <c r="H215">
        <f t="shared" si="15"/>
        <v>4.500000000000004E-3</v>
      </c>
      <c r="I215">
        <f t="shared" si="16"/>
        <v>8.9954999999999998</v>
      </c>
      <c r="K215">
        <f t="shared" si="17"/>
        <v>0</v>
      </c>
      <c r="L215">
        <f t="shared" si="18"/>
        <v>0</v>
      </c>
      <c r="M215">
        <f t="shared" si="19"/>
        <v>0</v>
      </c>
    </row>
    <row r="216" spans="1:13" x14ac:dyDescent="0.3">
      <c r="A216">
        <v>0</v>
      </c>
      <c r="B216">
        <v>0.99399999999999999</v>
      </c>
      <c r="C216">
        <v>0</v>
      </c>
      <c r="D216">
        <v>3</v>
      </c>
      <c r="E216" s="2">
        <v>0</v>
      </c>
      <c r="F216" s="2">
        <v>4.8499999999999996</v>
      </c>
      <c r="H216">
        <f t="shared" si="15"/>
        <v>4.5</v>
      </c>
      <c r="I216">
        <f t="shared" si="16"/>
        <v>8.9730000000000008</v>
      </c>
      <c r="K216">
        <f t="shared" si="17"/>
        <v>0</v>
      </c>
      <c r="L216">
        <f t="shared" si="18"/>
        <v>13.813291139240505</v>
      </c>
      <c r="M216">
        <f t="shared" si="19"/>
        <v>9</v>
      </c>
    </row>
    <row r="217" spans="1:13" x14ac:dyDescent="0.3">
      <c r="A217">
        <v>0.50700000000000001</v>
      </c>
      <c r="B217">
        <v>0.998</v>
      </c>
      <c r="C217">
        <v>0</v>
      </c>
      <c r="D217">
        <v>4</v>
      </c>
      <c r="E217" s="2">
        <v>0</v>
      </c>
      <c r="F217" s="2">
        <v>0.93333333333333335</v>
      </c>
      <c r="H217">
        <f t="shared" si="15"/>
        <v>6.7815000000000003</v>
      </c>
      <c r="I217">
        <f t="shared" si="16"/>
        <v>8.9909999999999997</v>
      </c>
      <c r="K217">
        <f t="shared" si="17"/>
        <v>0</v>
      </c>
      <c r="L217">
        <f t="shared" si="18"/>
        <v>2.6582278481012658</v>
      </c>
      <c r="M217">
        <f t="shared" si="19"/>
        <v>2.6582278481012658</v>
      </c>
    </row>
    <row r="218" spans="1:13" x14ac:dyDescent="0.3">
      <c r="A218">
        <v>-0.98899999999999999</v>
      </c>
      <c r="B218">
        <v>0</v>
      </c>
      <c r="C218">
        <v>0</v>
      </c>
      <c r="D218">
        <v>0</v>
      </c>
      <c r="E218" s="2">
        <v>1.25</v>
      </c>
      <c r="F218" s="2">
        <v>0</v>
      </c>
      <c r="H218">
        <f t="shared" si="15"/>
        <v>4.9500000000000044E-2</v>
      </c>
      <c r="I218">
        <f t="shared" si="16"/>
        <v>4.5</v>
      </c>
      <c r="K218">
        <f t="shared" si="17"/>
        <v>3.5601265822784809</v>
      </c>
      <c r="L218">
        <f t="shared" si="18"/>
        <v>0</v>
      </c>
      <c r="M218">
        <f t="shared" si="19"/>
        <v>0</v>
      </c>
    </row>
    <row r="219" spans="1:13" x14ac:dyDescent="0.3">
      <c r="A219">
        <v>0</v>
      </c>
      <c r="B219">
        <v>0.999</v>
      </c>
      <c r="C219">
        <v>0</v>
      </c>
      <c r="D219">
        <v>1</v>
      </c>
      <c r="E219" s="2">
        <v>0</v>
      </c>
      <c r="F219" s="2">
        <v>1.25</v>
      </c>
      <c r="H219">
        <f t="shared" si="15"/>
        <v>4.5</v>
      </c>
      <c r="I219">
        <f t="shared" si="16"/>
        <v>8.9954999999999998</v>
      </c>
      <c r="K219">
        <f t="shared" si="17"/>
        <v>0</v>
      </c>
      <c r="L219">
        <f t="shared" si="18"/>
        <v>3.5601265822784809</v>
      </c>
      <c r="M219">
        <f t="shared" si="19"/>
        <v>3.5601265822784809</v>
      </c>
    </row>
    <row r="220" spans="1:13" x14ac:dyDescent="0.3">
      <c r="A220">
        <v>-0.98899999999999999</v>
      </c>
      <c r="B220">
        <v>0.99399999999999999</v>
      </c>
      <c r="C220">
        <v>0</v>
      </c>
      <c r="D220">
        <v>2</v>
      </c>
      <c r="E220" s="2">
        <v>1.25</v>
      </c>
      <c r="F220" s="2">
        <v>2.5</v>
      </c>
      <c r="H220">
        <f t="shared" si="15"/>
        <v>4.9500000000000044E-2</v>
      </c>
      <c r="I220">
        <f t="shared" si="16"/>
        <v>8.9730000000000008</v>
      </c>
      <c r="K220">
        <f t="shared" si="17"/>
        <v>3.5601265822784809</v>
      </c>
      <c r="L220">
        <f t="shared" si="18"/>
        <v>7.1202531645569618</v>
      </c>
      <c r="M220">
        <f t="shared" si="19"/>
        <v>7.1202531645569618</v>
      </c>
    </row>
    <row r="221" spans="1:13" x14ac:dyDescent="0.3">
      <c r="A221">
        <v>0</v>
      </c>
      <c r="B221">
        <v>0.998</v>
      </c>
      <c r="C221">
        <v>0</v>
      </c>
      <c r="D221">
        <v>6</v>
      </c>
      <c r="E221" s="2">
        <v>0</v>
      </c>
      <c r="F221" s="2">
        <v>1.45</v>
      </c>
      <c r="H221">
        <f t="shared" si="15"/>
        <v>4.5</v>
      </c>
      <c r="I221">
        <f t="shared" si="16"/>
        <v>8.9909999999999997</v>
      </c>
      <c r="K221">
        <f t="shared" si="17"/>
        <v>0</v>
      </c>
      <c r="L221">
        <f t="shared" si="18"/>
        <v>4.1297468354430382</v>
      </c>
      <c r="M221">
        <f t="shared" si="19"/>
        <v>4.1297468354430382</v>
      </c>
    </row>
    <row r="222" spans="1:13" x14ac:dyDescent="0.3">
      <c r="A222">
        <v>-0.99299999999999999</v>
      </c>
      <c r="B222">
        <v>0.80500000000000005</v>
      </c>
      <c r="C222">
        <v>0</v>
      </c>
      <c r="D222">
        <v>6</v>
      </c>
      <c r="E222" s="2">
        <v>0.1</v>
      </c>
      <c r="F222" s="2">
        <v>3.75</v>
      </c>
      <c r="H222">
        <f t="shared" si="15"/>
        <v>3.1500000000000028E-2</v>
      </c>
      <c r="I222">
        <f t="shared" si="16"/>
        <v>8.1225000000000005</v>
      </c>
      <c r="K222">
        <f t="shared" si="17"/>
        <v>0.2848101265822785</v>
      </c>
      <c r="L222">
        <f t="shared" si="18"/>
        <v>10.680379746835444</v>
      </c>
      <c r="M222">
        <f t="shared" si="19"/>
        <v>9</v>
      </c>
    </row>
    <row r="223" spans="1:13" x14ac:dyDescent="0.3">
      <c r="A223">
        <v>0</v>
      </c>
      <c r="B223">
        <v>0.999</v>
      </c>
      <c r="C223">
        <v>0</v>
      </c>
      <c r="D223">
        <v>3</v>
      </c>
      <c r="E223" s="2">
        <v>0</v>
      </c>
      <c r="F223" s="2">
        <v>1</v>
      </c>
      <c r="H223">
        <f t="shared" si="15"/>
        <v>4.5</v>
      </c>
      <c r="I223">
        <f t="shared" si="16"/>
        <v>8.9954999999999998</v>
      </c>
      <c r="K223">
        <f t="shared" si="17"/>
        <v>0</v>
      </c>
      <c r="L223">
        <f t="shared" si="18"/>
        <v>2.8481012658227849</v>
      </c>
      <c r="M223">
        <f t="shared" si="19"/>
        <v>2.8481012658227849</v>
      </c>
    </row>
    <row r="224" spans="1:13" x14ac:dyDescent="0.3">
      <c r="A224">
        <v>-0.91400000000000003</v>
      </c>
      <c r="B224">
        <v>0.999</v>
      </c>
      <c r="C224">
        <v>0</v>
      </c>
      <c r="D224">
        <v>2</v>
      </c>
      <c r="E224" s="2">
        <v>0</v>
      </c>
      <c r="F224" s="2">
        <v>0.1</v>
      </c>
      <c r="H224">
        <f t="shared" si="15"/>
        <v>0.38699999999999984</v>
      </c>
      <c r="I224">
        <f t="shared" si="16"/>
        <v>8.9954999999999998</v>
      </c>
      <c r="K224">
        <f t="shared" si="17"/>
        <v>0</v>
      </c>
      <c r="L224">
        <f t="shared" si="18"/>
        <v>0.2848101265822785</v>
      </c>
      <c r="M224">
        <f t="shared" si="19"/>
        <v>0.2848101265822785</v>
      </c>
    </row>
    <row r="225" spans="1:13" x14ac:dyDescent="0.3">
      <c r="A225">
        <v>0</v>
      </c>
      <c r="B225">
        <v>-0.94199999999999995</v>
      </c>
      <c r="C225">
        <v>0</v>
      </c>
      <c r="D225">
        <v>3</v>
      </c>
      <c r="E225" s="2">
        <v>0</v>
      </c>
      <c r="F225" s="2">
        <v>0</v>
      </c>
      <c r="H225">
        <f t="shared" si="15"/>
        <v>4.5</v>
      </c>
      <c r="I225">
        <f t="shared" si="16"/>
        <v>0.26100000000000023</v>
      </c>
      <c r="K225">
        <f t="shared" si="17"/>
        <v>0</v>
      </c>
      <c r="L225">
        <f t="shared" si="18"/>
        <v>0</v>
      </c>
      <c r="M225">
        <f t="shared" si="19"/>
        <v>0</v>
      </c>
    </row>
    <row r="226" spans="1:13" x14ac:dyDescent="0.3">
      <c r="A226">
        <v>0</v>
      </c>
      <c r="B226">
        <v>0.999</v>
      </c>
      <c r="C226">
        <v>0</v>
      </c>
      <c r="D226">
        <v>6</v>
      </c>
      <c r="E226" s="2">
        <v>0</v>
      </c>
      <c r="F226" s="2">
        <v>1.25</v>
      </c>
      <c r="H226">
        <f t="shared" si="15"/>
        <v>4.5</v>
      </c>
      <c r="I226">
        <f t="shared" si="16"/>
        <v>8.9954999999999998</v>
      </c>
      <c r="K226">
        <f t="shared" si="17"/>
        <v>0</v>
      </c>
      <c r="L226">
        <f t="shared" si="18"/>
        <v>3.5601265822784809</v>
      </c>
      <c r="M226">
        <f t="shared" si="19"/>
        <v>3.5601265822784809</v>
      </c>
    </row>
    <row r="227" spans="1:13" x14ac:dyDescent="0.3">
      <c r="A227">
        <v>0</v>
      </c>
      <c r="B227">
        <v>0</v>
      </c>
      <c r="C227">
        <v>0</v>
      </c>
      <c r="D227">
        <v>1</v>
      </c>
      <c r="E227" s="2">
        <v>0</v>
      </c>
      <c r="F227" s="2">
        <v>2.35</v>
      </c>
      <c r="H227">
        <f t="shared" si="15"/>
        <v>4.5</v>
      </c>
      <c r="I227">
        <f t="shared" si="16"/>
        <v>4.5</v>
      </c>
      <c r="K227">
        <f t="shared" si="17"/>
        <v>0</v>
      </c>
      <c r="L227">
        <f t="shared" si="18"/>
        <v>6.6930379746835449</v>
      </c>
      <c r="M227">
        <f t="shared" si="19"/>
        <v>6.6930379746835449</v>
      </c>
    </row>
    <row r="228" spans="1:13" x14ac:dyDescent="0.3">
      <c r="A228">
        <v>0</v>
      </c>
      <c r="B228">
        <v>0</v>
      </c>
      <c r="C228">
        <v>0</v>
      </c>
      <c r="D228">
        <v>0</v>
      </c>
      <c r="E228" s="2">
        <v>0</v>
      </c>
      <c r="F228" s="2">
        <v>2.5</v>
      </c>
      <c r="H228">
        <f t="shared" si="15"/>
        <v>4.5</v>
      </c>
      <c r="I228">
        <f t="shared" si="16"/>
        <v>4.5</v>
      </c>
      <c r="K228">
        <f t="shared" si="17"/>
        <v>0</v>
      </c>
      <c r="L228">
        <f t="shared" si="18"/>
        <v>7.1202531645569618</v>
      </c>
      <c r="M228">
        <f t="shared" si="19"/>
        <v>7.1202531645569618</v>
      </c>
    </row>
    <row r="229" spans="1:13" x14ac:dyDescent="0.3">
      <c r="A229">
        <v>-0.999</v>
      </c>
      <c r="B229">
        <v>0</v>
      </c>
      <c r="C229">
        <v>0</v>
      </c>
      <c r="D229">
        <v>2</v>
      </c>
      <c r="E229" s="2">
        <v>0</v>
      </c>
      <c r="F229" s="2">
        <v>3.5</v>
      </c>
      <c r="H229">
        <f t="shared" si="15"/>
        <v>4.500000000000004E-3</v>
      </c>
      <c r="I229">
        <f t="shared" si="16"/>
        <v>4.5</v>
      </c>
      <c r="K229">
        <f t="shared" si="17"/>
        <v>0</v>
      </c>
      <c r="L229">
        <f t="shared" si="18"/>
        <v>9.9683544303797476</v>
      </c>
      <c r="M229">
        <f t="shared" si="19"/>
        <v>9</v>
      </c>
    </row>
    <row r="230" spans="1:13" x14ac:dyDescent="0.3">
      <c r="A230">
        <v>0</v>
      </c>
      <c r="B230">
        <v>0.998</v>
      </c>
      <c r="C230">
        <v>0</v>
      </c>
      <c r="D230">
        <v>1</v>
      </c>
      <c r="E230" s="2">
        <v>0</v>
      </c>
      <c r="F230" s="2">
        <v>1.1000000000000001</v>
      </c>
      <c r="H230">
        <f t="shared" si="15"/>
        <v>4.5</v>
      </c>
      <c r="I230">
        <f t="shared" si="16"/>
        <v>8.9909999999999997</v>
      </c>
      <c r="K230">
        <f t="shared" si="17"/>
        <v>0</v>
      </c>
      <c r="L230">
        <f t="shared" si="18"/>
        <v>3.1329113924050636</v>
      </c>
      <c r="M230">
        <f t="shared" si="19"/>
        <v>3.1329113924050636</v>
      </c>
    </row>
    <row r="231" spans="1:13" x14ac:dyDescent="0.3">
      <c r="A231">
        <v>-0.95699999999999996</v>
      </c>
      <c r="B231">
        <v>0.999</v>
      </c>
      <c r="C231">
        <v>0</v>
      </c>
      <c r="D231">
        <v>0</v>
      </c>
      <c r="E231" s="2">
        <v>0</v>
      </c>
      <c r="F231" s="2">
        <v>1.25</v>
      </c>
      <c r="H231">
        <f t="shared" si="15"/>
        <v>0.19350000000000017</v>
      </c>
      <c r="I231">
        <f t="shared" si="16"/>
        <v>8.9954999999999998</v>
      </c>
      <c r="K231">
        <f t="shared" si="17"/>
        <v>0</v>
      </c>
      <c r="L231">
        <f t="shared" si="18"/>
        <v>3.5601265822784809</v>
      </c>
      <c r="M231">
        <f t="shared" si="19"/>
        <v>3.5601265822784809</v>
      </c>
    </row>
    <row r="232" spans="1:13" x14ac:dyDescent="0.3">
      <c r="A232">
        <v>-0.998</v>
      </c>
      <c r="B232">
        <v>0.999</v>
      </c>
      <c r="C232">
        <v>0</v>
      </c>
      <c r="D232">
        <v>2</v>
      </c>
      <c r="E232" s="2">
        <v>0</v>
      </c>
      <c r="F232" s="2">
        <v>2.5</v>
      </c>
      <c r="H232">
        <f t="shared" si="15"/>
        <v>9.000000000000008E-3</v>
      </c>
      <c r="I232">
        <f t="shared" si="16"/>
        <v>8.9954999999999998</v>
      </c>
      <c r="K232">
        <f t="shared" si="17"/>
        <v>0</v>
      </c>
      <c r="L232">
        <f t="shared" si="18"/>
        <v>7.1202531645569618</v>
      </c>
      <c r="M232">
        <f t="shared" si="19"/>
        <v>7.1202531645569618</v>
      </c>
    </row>
    <row r="233" spans="1:13" x14ac:dyDescent="0.3">
      <c r="A233">
        <v>0.999</v>
      </c>
      <c r="B233">
        <v>0.999</v>
      </c>
      <c r="C233">
        <v>0</v>
      </c>
      <c r="D233">
        <v>2</v>
      </c>
      <c r="E233" s="2">
        <v>2.5</v>
      </c>
      <c r="F233" s="2">
        <v>1.35</v>
      </c>
      <c r="H233">
        <f t="shared" si="15"/>
        <v>8.9954999999999998</v>
      </c>
      <c r="I233">
        <f t="shared" si="16"/>
        <v>8.9954999999999998</v>
      </c>
      <c r="K233">
        <f t="shared" si="17"/>
        <v>7.1202531645569618</v>
      </c>
      <c r="L233">
        <f t="shared" si="18"/>
        <v>3.84493670886076</v>
      </c>
      <c r="M233">
        <f t="shared" si="19"/>
        <v>3.84493670886076</v>
      </c>
    </row>
    <row r="234" spans="1:13" x14ac:dyDescent="0.3">
      <c r="A234">
        <v>0</v>
      </c>
      <c r="B234">
        <v>0.998</v>
      </c>
      <c r="C234">
        <v>0</v>
      </c>
      <c r="D234">
        <v>2</v>
      </c>
      <c r="E234" s="2">
        <v>0</v>
      </c>
      <c r="F234" s="2">
        <v>4.6833333333333336</v>
      </c>
      <c r="H234">
        <f t="shared" si="15"/>
        <v>4.5</v>
      </c>
      <c r="I234">
        <f t="shared" si="16"/>
        <v>8.9909999999999997</v>
      </c>
      <c r="K234">
        <f t="shared" si="17"/>
        <v>0</v>
      </c>
      <c r="L234">
        <f t="shared" si="18"/>
        <v>13.338607594936709</v>
      </c>
      <c r="M234">
        <f t="shared" si="19"/>
        <v>9</v>
      </c>
    </row>
    <row r="235" spans="1:13" x14ac:dyDescent="0.3">
      <c r="A235">
        <v>0</v>
      </c>
      <c r="B235">
        <v>0.997</v>
      </c>
      <c r="C235">
        <v>0</v>
      </c>
      <c r="D235">
        <v>1</v>
      </c>
      <c r="E235" s="2">
        <v>0.2</v>
      </c>
      <c r="F235" s="2">
        <v>0.3</v>
      </c>
      <c r="H235">
        <f t="shared" si="15"/>
        <v>4.5</v>
      </c>
      <c r="I235">
        <f t="shared" si="16"/>
        <v>8.9864999999999995</v>
      </c>
      <c r="K235">
        <f t="shared" si="17"/>
        <v>0.569620253164557</v>
      </c>
      <c r="L235">
        <f t="shared" si="18"/>
        <v>0.85443037974683544</v>
      </c>
      <c r="M235">
        <f t="shared" si="19"/>
        <v>0.85443037974683544</v>
      </c>
    </row>
    <row r="236" spans="1:13" x14ac:dyDescent="0.3">
      <c r="A236">
        <v>0.999</v>
      </c>
      <c r="B236">
        <v>0.999</v>
      </c>
      <c r="C236">
        <v>0</v>
      </c>
      <c r="D236">
        <v>4</v>
      </c>
      <c r="E236" s="2">
        <v>0</v>
      </c>
      <c r="F236" s="2">
        <v>2.5</v>
      </c>
      <c r="H236">
        <f t="shared" si="15"/>
        <v>8.9954999999999998</v>
      </c>
      <c r="I236">
        <f t="shared" si="16"/>
        <v>8.9954999999999998</v>
      </c>
      <c r="K236">
        <f t="shared" si="17"/>
        <v>0</v>
      </c>
      <c r="L236">
        <f t="shared" si="18"/>
        <v>7.1202531645569618</v>
      </c>
      <c r="M236">
        <f t="shared" si="19"/>
        <v>7.1202531645569618</v>
      </c>
    </row>
    <row r="237" spans="1:13" x14ac:dyDescent="0.3">
      <c r="A237">
        <v>0</v>
      </c>
      <c r="B237">
        <v>0</v>
      </c>
      <c r="C237">
        <v>0</v>
      </c>
      <c r="D237">
        <v>1</v>
      </c>
      <c r="E237" s="2">
        <v>0</v>
      </c>
      <c r="F237" s="2">
        <v>0.1</v>
      </c>
      <c r="H237">
        <f t="shared" si="15"/>
        <v>4.5</v>
      </c>
      <c r="I237">
        <f t="shared" si="16"/>
        <v>4.5</v>
      </c>
      <c r="K237">
        <f t="shared" si="17"/>
        <v>0</v>
      </c>
      <c r="L237">
        <f t="shared" si="18"/>
        <v>0.2848101265822785</v>
      </c>
      <c r="M237">
        <f t="shared" si="19"/>
        <v>0.2848101265822785</v>
      </c>
    </row>
    <row r="238" spans="1:13" x14ac:dyDescent="0.3">
      <c r="A238">
        <v>0.999</v>
      </c>
      <c r="B238">
        <v>0.99399999999999999</v>
      </c>
      <c r="C238">
        <v>0</v>
      </c>
      <c r="D238">
        <v>6</v>
      </c>
      <c r="E238" s="2">
        <v>0.1</v>
      </c>
      <c r="F238" s="2">
        <v>4.2142857142857144</v>
      </c>
      <c r="H238">
        <f t="shared" si="15"/>
        <v>8.9954999999999998</v>
      </c>
      <c r="I238">
        <f t="shared" si="16"/>
        <v>8.9730000000000008</v>
      </c>
      <c r="K238">
        <f t="shared" si="17"/>
        <v>0.2848101265822785</v>
      </c>
      <c r="L238">
        <f t="shared" si="18"/>
        <v>12.002712477396022</v>
      </c>
      <c r="M238">
        <f t="shared" si="19"/>
        <v>9</v>
      </c>
    </row>
    <row r="239" spans="1:13" x14ac:dyDescent="0.3">
      <c r="A239">
        <v>-0.997</v>
      </c>
      <c r="B239">
        <v>0.998</v>
      </c>
      <c r="C239">
        <v>0</v>
      </c>
      <c r="D239">
        <v>6</v>
      </c>
      <c r="E239" s="2">
        <v>0</v>
      </c>
      <c r="F239" s="2">
        <v>0</v>
      </c>
      <c r="H239">
        <f t="shared" si="15"/>
        <v>1.3500000000000012E-2</v>
      </c>
      <c r="I239">
        <f t="shared" si="16"/>
        <v>8.9909999999999997</v>
      </c>
      <c r="K239">
        <f t="shared" si="17"/>
        <v>0</v>
      </c>
      <c r="L239">
        <f t="shared" si="18"/>
        <v>0</v>
      </c>
      <c r="M239">
        <f t="shared" si="19"/>
        <v>0</v>
      </c>
    </row>
    <row r="240" spans="1:13" x14ac:dyDescent="0.3">
      <c r="A240">
        <v>-0.999</v>
      </c>
      <c r="B240">
        <v>0</v>
      </c>
      <c r="C240">
        <v>0</v>
      </c>
      <c r="D240">
        <v>0</v>
      </c>
      <c r="E240" s="2">
        <v>0</v>
      </c>
      <c r="F240" s="2">
        <v>0</v>
      </c>
      <c r="H240">
        <f t="shared" si="15"/>
        <v>4.500000000000004E-3</v>
      </c>
      <c r="I240">
        <f t="shared" si="16"/>
        <v>4.5</v>
      </c>
      <c r="K240">
        <f t="shared" si="17"/>
        <v>0</v>
      </c>
      <c r="L240">
        <f t="shared" si="18"/>
        <v>0</v>
      </c>
      <c r="M240">
        <f t="shared" si="19"/>
        <v>0</v>
      </c>
    </row>
    <row r="241" spans="1:13" x14ac:dyDescent="0.3">
      <c r="A241">
        <v>-0.999</v>
      </c>
      <c r="B241">
        <v>0.999</v>
      </c>
      <c r="C241">
        <v>0</v>
      </c>
      <c r="D241">
        <v>6</v>
      </c>
      <c r="E241" s="2">
        <v>0</v>
      </c>
      <c r="F241" s="2">
        <v>0</v>
      </c>
      <c r="H241">
        <f t="shared" si="15"/>
        <v>4.500000000000004E-3</v>
      </c>
      <c r="I241">
        <f t="shared" si="16"/>
        <v>8.9954999999999998</v>
      </c>
      <c r="K241">
        <f t="shared" si="17"/>
        <v>0</v>
      </c>
      <c r="L241">
        <f t="shared" si="18"/>
        <v>0</v>
      </c>
      <c r="M241">
        <f t="shared" si="19"/>
        <v>0</v>
      </c>
    </row>
    <row r="242" spans="1:13" x14ac:dyDescent="0.3">
      <c r="A242">
        <v>0</v>
      </c>
      <c r="B242">
        <v>0.98299999999999998</v>
      </c>
      <c r="C242">
        <v>0</v>
      </c>
      <c r="D242">
        <v>9</v>
      </c>
      <c r="E242" s="2">
        <v>1</v>
      </c>
      <c r="F242" s="2">
        <v>2.5</v>
      </c>
      <c r="H242">
        <f t="shared" si="15"/>
        <v>4.5</v>
      </c>
      <c r="I242">
        <f t="shared" si="16"/>
        <v>8.9235000000000007</v>
      </c>
      <c r="K242">
        <f t="shared" si="17"/>
        <v>2.8481012658227849</v>
      </c>
      <c r="L242">
        <f t="shared" si="18"/>
        <v>7.1202531645569618</v>
      </c>
      <c r="M242">
        <f t="shared" si="19"/>
        <v>7.1202531645569618</v>
      </c>
    </row>
    <row r="243" spans="1:13" x14ac:dyDescent="0.3">
      <c r="A243">
        <v>0</v>
      </c>
      <c r="B243">
        <v>0</v>
      </c>
      <c r="C243">
        <v>0</v>
      </c>
      <c r="D243">
        <v>0</v>
      </c>
      <c r="E243" s="2">
        <v>0.7142857142857143</v>
      </c>
      <c r="F243" s="2">
        <v>4.166666666666667</v>
      </c>
      <c r="H243">
        <f t="shared" si="15"/>
        <v>4.5</v>
      </c>
      <c r="I243">
        <f t="shared" si="16"/>
        <v>4.5</v>
      </c>
      <c r="K243">
        <f t="shared" si="17"/>
        <v>2.034358047016275</v>
      </c>
      <c r="L243">
        <f t="shared" si="18"/>
        <v>11.867088607594939</v>
      </c>
      <c r="M243">
        <f t="shared" si="19"/>
        <v>9</v>
      </c>
    </row>
    <row r="244" spans="1:13" x14ac:dyDescent="0.3">
      <c r="A244">
        <v>0</v>
      </c>
      <c r="B244">
        <v>0.999</v>
      </c>
      <c r="C244">
        <v>0</v>
      </c>
      <c r="D244">
        <v>4</v>
      </c>
      <c r="E244" s="2">
        <v>0</v>
      </c>
      <c r="F244" s="2">
        <v>0.7142857142857143</v>
      </c>
      <c r="H244">
        <f t="shared" si="15"/>
        <v>4.5</v>
      </c>
      <c r="I244">
        <f t="shared" si="16"/>
        <v>8.9954999999999998</v>
      </c>
      <c r="K244">
        <f t="shared" si="17"/>
        <v>0</v>
      </c>
      <c r="L244">
        <f t="shared" si="18"/>
        <v>2.034358047016275</v>
      </c>
      <c r="M244">
        <f t="shared" si="19"/>
        <v>2.034358047016275</v>
      </c>
    </row>
    <row r="245" spans="1:13" x14ac:dyDescent="0.3">
      <c r="A245">
        <v>0</v>
      </c>
      <c r="B245">
        <v>0</v>
      </c>
      <c r="C245">
        <v>0</v>
      </c>
      <c r="D245">
        <v>1</v>
      </c>
      <c r="E245" s="2">
        <v>0</v>
      </c>
      <c r="F245" s="2">
        <v>0.2</v>
      </c>
      <c r="H245">
        <f t="shared" si="15"/>
        <v>4.5</v>
      </c>
      <c r="I245">
        <f t="shared" si="16"/>
        <v>4.5</v>
      </c>
      <c r="K245">
        <f t="shared" si="17"/>
        <v>0</v>
      </c>
      <c r="L245">
        <f t="shared" si="18"/>
        <v>0.569620253164557</v>
      </c>
      <c r="M245">
        <f t="shared" si="19"/>
        <v>0.569620253164557</v>
      </c>
    </row>
    <row r="246" spans="1:13" x14ac:dyDescent="0.3">
      <c r="A246">
        <v>0.56599999999999995</v>
      </c>
      <c r="B246">
        <v>0.999</v>
      </c>
      <c r="C246">
        <v>0</v>
      </c>
      <c r="D246">
        <v>6</v>
      </c>
      <c r="E246" s="2">
        <v>0</v>
      </c>
      <c r="F246" s="2">
        <v>1.933333333333334</v>
      </c>
      <c r="H246">
        <f t="shared" si="15"/>
        <v>7.0469999999999988</v>
      </c>
      <c r="I246">
        <f t="shared" si="16"/>
        <v>8.9954999999999998</v>
      </c>
      <c r="K246">
        <f t="shared" si="17"/>
        <v>0</v>
      </c>
      <c r="L246">
        <f t="shared" si="18"/>
        <v>5.5063291139240524</v>
      </c>
      <c r="M246">
        <f t="shared" si="19"/>
        <v>5.5063291139240524</v>
      </c>
    </row>
    <row r="247" spans="1:13" x14ac:dyDescent="0.3">
      <c r="A247">
        <v>-0.998</v>
      </c>
      <c r="B247">
        <v>0.999</v>
      </c>
      <c r="C247">
        <v>0</v>
      </c>
      <c r="D247">
        <v>6</v>
      </c>
      <c r="E247" s="2">
        <v>0</v>
      </c>
      <c r="F247" s="2">
        <v>5.6</v>
      </c>
      <c r="H247">
        <f t="shared" si="15"/>
        <v>9.000000000000008E-3</v>
      </c>
      <c r="I247">
        <f t="shared" si="16"/>
        <v>8.9954999999999998</v>
      </c>
      <c r="K247">
        <f t="shared" si="17"/>
        <v>0</v>
      </c>
      <c r="L247">
        <f t="shared" si="18"/>
        <v>15.949367088607595</v>
      </c>
      <c r="M247">
        <f t="shared" si="19"/>
        <v>9</v>
      </c>
    </row>
    <row r="248" spans="1:13" x14ac:dyDescent="0.3">
      <c r="A248">
        <v>-0.995</v>
      </c>
      <c r="B248">
        <v>-0.94199999999999995</v>
      </c>
      <c r="C248">
        <v>0</v>
      </c>
      <c r="D248">
        <v>3</v>
      </c>
      <c r="E248" s="2">
        <v>0</v>
      </c>
      <c r="F248" s="2">
        <v>0</v>
      </c>
      <c r="H248">
        <f t="shared" si="15"/>
        <v>2.250000000000002E-2</v>
      </c>
      <c r="I248">
        <f t="shared" si="16"/>
        <v>0.26100000000000023</v>
      </c>
      <c r="K248">
        <f t="shared" si="17"/>
        <v>0</v>
      </c>
      <c r="L248">
        <f t="shared" si="18"/>
        <v>0</v>
      </c>
      <c r="M248">
        <f t="shared" si="19"/>
        <v>0</v>
      </c>
    </row>
    <row r="249" spans="1:13" x14ac:dyDescent="0.3">
      <c r="A249">
        <v>-0.998</v>
      </c>
      <c r="B249">
        <v>0.999</v>
      </c>
      <c r="C249">
        <v>0</v>
      </c>
      <c r="D249">
        <v>6</v>
      </c>
      <c r="E249" s="2">
        <v>1</v>
      </c>
      <c r="F249" s="2">
        <v>5.5</v>
      </c>
      <c r="H249">
        <f t="shared" si="15"/>
        <v>9.000000000000008E-3</v>
      </c>
      <c r="I249">
        <f t="shared" si="16"/>
        <v>8.9954999999999998</v>
      </c>
      <c r="K249">
        <f t="shared" si="17"/>
        <v>2.8481012658227849</v>
      </c>
      <c r="L249">
        <f t="shared" si="18"/>
        <v>15.664556962025317</v>
      </c>
      <c r="M249">
        <f t="shared" si="19"/>
        <v>9</v>
      </c>
    </row>
    <row r="250" spans="1:13" x14ac:dyDescent="0.3">
      <c r="A250">
        <v>0</v>
      </c>
      <c r="B250">
        <v>0</v>
      </c>
      <c r="C250">
        <v>0</v>
      </c>
      <c r="D250">
        <v>6</v>
      </c>
      <c r="E250" s="2">
        <v>0.1</v>
      </c>
      <c r="F250" s="2">
        <v>8.75</v>
      </c>
      <c r="H250">
        <f t="shared" si="15"/>
        <v>4.5</v>
      </c>
      <c r="I250">
        <f t="shared" si="16"/>
        <v>4.5</v>
      </c>
      <c r="K250">
        <f t="shared" si="17"/>
        <v>0.2848101265822785</v>
      </c>
      <c r="L250">
        <f t="shared" si="18"/>
        <v>24.920886075949369</v>
      </c>
      <c r="M250">
        <f t="shared" si="19"/>
        <v>9</v>
      </c>
    </row>
    <row r="251" spans="1:13" x14ac:dyDescent="0.3">
      <c r="A251">
        <v>0</v>
      </c>
      <c r="B251">
        <v>0.98599999999999999</v>
      </c>
      <c r="C251">
        <v>0</v>
      </c>
      <c r="D251">
        <v>6</v>
      </c>
      <c r="E251" s="2">
        <v>0.1</v>
      </c>
      <c r="F251" s="2">
        <v>5</v>
      </c>
      <c r="H251">
        <f t="shared" si="15"/>
        <v>4.5</v>
      </c>
      <c r="I251">
        <f t="shared" si="16"/>
        <v>8.9369999999999994</v>
      </c>
      <c r="K251">
        <f t="shared" si="17"/>
        <v>0.2848101265822785</v>
      </c>
      <c r="L251">
        <f t="shared" si="18"/>
        <v>14.240506329113924</v>
      </c>
      <c r="M251">
        <f t="shared" si="19"/>
        <v>9</v>
      </c>
    </row>
    <row r="252" spans="1:13" x14ac:dyDescent="0.3">
      <c r="A252">
        <v>0</v>
      </c>
      <c r="B252">
        <v>0.98799999999999999</v>
      </c>
      <c r="C252">
        <v>0</v>
      </c>
      <c r="D252">
        <v>0</v>
      </c>
      <c r="E252" s="2">
        <v>0</v>
      </c>
      <c r="F252" s="2">
        <v>2.5</v>
      </c>
      <c r="H252">
        <f t="shared" si="15"/>
        <v>4.5</v>
      </c>
      <c r="I252">
        <f t="shared" si="16"/>
        <v>8.9459999999999997</v>
      </c>
      <c r="K252">
        <f t="shared" si="17"/>
        <v>0</v>
      </c>
      <c r="L252">
        <f t="shared" si="18"/>
        <v>7.1202531645569618</v>
      </c>
      <c r="M252">
        <f t="shared" si="19"/>
        <v>7.1202531645569618</v>
      </c>
    </row>
    <row r="253" spans="1:13" x14ac:dyDescent="0.3">
      <c r="A253">
        <v>-0.996</v>
      </c>
      <c r="B253">
        <v>0.97499999999999998</v>
      </c>
      <c r="C253">
        <v>0</v>
      </c>
      <c r="D253">
        <v>6</v>
      </c>
      <c r="E253" s="2">
        <v>0</v>
      </c>
      <c r="F253" s="2">
        <v>2.5</v>
      </c>
      <c r="H253">
        <f t="shared" si="15"/>
        <v>1.8000000000000016E-2</v>
      </c>
      <c r="I253">
        <f t="shared" si="16"/>
        <v>8.8875000000000011</v>
      </c>
      <c r="K253">
        <f t="shared" si="17"/>
        <v>0</v>
      </c>
      <c r="L253">
        <f t="shared" si="18"/>
        <v>7.1202531645569618</v>
      </c>
      <c r="M253">
        <f t="shared" si="19"/>
        <v>7.1202531645569618</v>
      </c>
    </row>
    <row r="254" spans="1:13" x14ac:dyDescent="0.3">
      <c r="A254">
        <v>0</v>
      </c>
      <c r="B254">
        <v>0.999</v>
      </c>
      <c r="C254">
        <v>0</v>
      </c>
      <c r="D254">
        <v>1</v>
      </c>
      <c r="E254" s="2">
        <v>0.7142857142857143</v>
      </c>
      <c r="F254" s="2">
        <v>0.1</v>
      </c>
      <c r="H254">
        <f t="shared" si="15"/>
        <v>4.5</v>
      </c>
      <c r="I254">
        <f t="shared" si="16"/>
        <v>8.9954999999999998</v>
      </c>
      <c r="K254">
        <f t="shared" si="17"/>
        <v>2.034358047016275</v>
      </c>
      <c r="L254">
        <f t="shared" si="18"/>
        <v>0.2848101265822785</v>
      </c>
      <c r="M254">
        <f t="shared" si="19"/>
        <v>0.2848101265822785</v>
      </c>
    </row>
    <row r="255" spans="1:13" x14ac:dyDescent="0.3">
      <c r="A255">
        <v>-0.998</v>
      </c>
      <c r="B255">
        <v>0.999</v>
      </c>
      <c r="C255">
        <v>0</v>
      </c>
      <c r="D255">
        <v>2</v>
      </c>
      <c r="E255" s="2">
        <v>0.1</v>
      </c>
      <c r="F255" s="2">
        <v>7.5</v>
      </c>
      <c r="H255">
        <f t="shared" si="15"/>
        <v>9.000000000000008E-3</v>
      </c>
      <c r="I255">
        <f t="shared" si="16"/>
        <v>8.9954999999999998</v>
      </c>
      <c r="K255">
        <f t="shared" si="17"/>
        <v>0.2848101265822785</v>
      </c>
      <c r="L255">
        <f t="shared" si="18"/>
        <v>21.360759493670887</v>
      </c>
      <c r="M255">
        <f t="shared" si="19"/>
        <v>9</v>
      </c>
    </row>
    <row r="256" spans="1:13" x14ac:dyDescent="0.3">
      <c r="A256">
        <v>0</v>
      </c>
      <c r="B256">
        <v>0</v>
      </c>
      <c r="C256">
        <v>0</v>
      </c>
      <c r="D256">
        <v>6</v>
      </c>
      <c r="E256" s="2">
        <v>0</v>
      </c>
      <c r="F256" s="2">
        <v>1</v>
      </c>
      <c r="H256">
        <f t="shared" si="15"/>
        <v>4.5</v>
      </c>
      <c r="I256">
        <f t="shared" si="16"/>
        <v>4.5</v>
      </c>
      <c r="K256">
        <f t="shared" si="17"/>
        <v>0</v>
      </c>
      <c r="L256">
        <f t="shared" si="18"/>
        <v>2.8481012658227849</v>
      </c>
      <c r="M256">
        <f t="shared" si="19"/>
        <v>2.8481012658227849</v>
      </c>
    </row>
    <row r="257" spans="1:13" x14ac:dyDescent="0.3">
      <c r="A257">
        <v>0</v>
      </c>
      <c r="B257">
        <v>0.999</v>
      </c>
      <c r="C257">
        <v>0</v>
      </c>
      <c r="D257">
        <v>6</v>
      </c>
      <c r="E257" s="2">
        <v>0</v>
      </c>
      <c r="F257" s="2">
        <v>1</v>
      </c>
      <c r="H257">
        <f t="shared" si="15"/>
        <v>4.5</v>
      </c>
      <c r="I257">
        <f t="shared" si="16"/>
        <v>8.9954999999999998</v>
      </c>
      <c r="K257">
        <f t="shared" si="17"/>
        <v>0</v>
      </c>
      <c r="L257">
        <f t="shared" si="18"/>
        <v>2.8481012658227849</v>
      </c>
      <c r="M257">
        <f t="shared" si="19"/>
        <v>2.8481012658227849</v>
      </c>
    </row>
    <row r="258" spans="1:13" x14ac:dyDescent="0.3">
      <c r="A258">
        <v>0</v>
      </c>
      <c r="B258">
        <v>0.995</v>
      </c>
      <c r="C258">
        <v>0</v>
      </c>
      <c r="D258">
        <v>2</v>
      </c>
      <c r="E258" s="2">
        <v>0</v>
      </c>
      <c r="F258" s="2">
        <v>0</v>
      </c>
      <c r="H258">
        <f t="shared" si="15"/>
        <v>4.5</v>
      </c>
      <c r="I258">
        <f t="shared" si="16"/>
        <v>8.9775000000000009</v>
      </c>
      <c r="K258">
        <f t="shared" si="17"/>
        <v>0</v>
      </c>
      <c r="L258">
        <f t="shared" si="18"/>
        <v>0</v>
      </c>
      <c r="M258">
        <f t="shared" si="19"/>
        <v>0</v>
      </c>
    </row>
    <row r="259" spans="1:13" x14ac:dyDescent="0.3">
      <c r="A259">
        <v>-0.998</v>
      </c>
      <c r="B259">
        <v>-0.998</v>
      </c>
      <c r="C259">
        <v>0</v>
      </c>
      <c r="D259">
        <v>6</v>
      </c>
      <c r="E259" s="2">
        <v>0</v>
      </c>
      <c r="F259" s="2">
        <v>0.1</v>
      </c>
      <c r="H259">
        <f t="shared" si="15"/>
        <v>9.000000000000008E-3</v>
      </c>
      <c r="I259">
        <f t="shared" si="16"/>
        <v>9.000000000000008E-3</v>
      </c>
      <c r="K259">
        <f t="shared" si="17"/>
        <v>0</v>
      </c>
      <c r="L259">
        <f t="shared" si="18"/>
        <v>0.2848101265822785</v>
      </c>
      <c r="M259">
        <f t="shared" si="19"/>
        <v>0.2848101265822785</v>
      </c>
    </row>
    <row r="260" spans="1:13" x14ac:dyDescent="0.3">
      <c r="A260">
        <v>-0.96499999999999997</v>
      </c>
      <c r="B260">
        <v>0.999</v>
      </c>
      <c r="C260">
        <v>0</v>
      </c>
      <c r="D260">
        <v>6</v>
      </c>
      <c r="E260" s="2">
        <v>0</v>
      </c>
      <c r="F260" s="2">
        <v>1</v>
      </c>
      <c r="H260">
        <f t="shared" ref="H260:H323" si="20">(A260+1)*4.5</f>
        <v>0.15750000000000014</v>
      </c>
      <c r="I260">
        <f t="shared" ref="I260:I323" si="21">(B260+1)*4.5</f>
        <v>8.9954999999999998</v>
      </c>
      <c r="K260">
        <f t="shared" ref="K260:K323" si="22">E260*(4.5/1.58)</f>
        <v>0</v>
      </c>
      <c r="L260">
        <f t="shared" ref="L260:L323" si="23">F260*(4.5/1.58)</f>
        <v>2.8481012658227849</v>
      </c>
      <c r="M260">
        <f t="shared" si="19"/>
        <v>2.8481012658227849</v>
      </c>
    </row>
    <row r="261" spans="1:13" x14ac:dyDescent="0.3">
      <c r="A261">
        <v>0</v>
      </c>
      <c r="B261">
        <v>0.998</v>
      </c>
      <c r="C261">
        <v>0</v>
      </c>
      <c r="D261">
        <v>6</v>
      </c>
      <c r="E261" s="2">
        <v>0.83333333333333337</v>
      </c>
      <c r="F261" s="2">
        <v>0</v>
      </c>
      <c r="H261">
        <f t="shared" si="20"/>
        <v>4.5</v>
      </c>
      <c r="I261">
        <f t="shared" si="21"/>
        <v>8.9909999999999997</v>
      </c>
      <c r="K261">
        <f t="shared" si="22"/>
        <v>2.3734177215189876</v>
      </c>
      <c r="L261">
        <f t="shared" si="23"/>
        <v>0</v>
      </c>
      <c r="M261">
        <f t="shared" ref="M261:M324" si="24">IF(L261&gt;9,9,L261)</f>
        <v>0</v>
      </c>
    </row>
    <row r="262" spans="1:13" x14ac:dyDescent="0.3">
      <c r="A262">
        <v>0</v>
      </c>
      <c r="B262">
        <v>0.999</v>
      </c>
      <c r="C262">
        <v>0</v>
      </c>
      <c r="D262">
        <v>2</v>
      </c>
      <c r="E262" s="2">
        <v>0</v>
      </c>
      <c r="F262" s="2">
        <v>2.5</v>
      </c>
      <c r="H262">
        <f t="shared" si="20"/>
        <v>4.5</v>
      </c>
      <c r="I262">
        <f t="shared" si="21"/>
        <v>8.9954999999999998</v>
      </c>
      <c r="K262">
        <f t="shared" si="22"/>
        <v>0</v>
      </c>
      <c r="L262">
        <f t="shared" si="23"/>
        <v>7.1202531645569618</v>
      </c>
      <c r="M262">
        <f t="shared" si="24"/>
        <v>7.1202531645569618</v>
      </c>
    </row>
    <row r="263" spans="1:13" x14ac:dyDescent="0.3">
      <c r="A263">
        <v>0.999</v>
      </c>
      <c r="B263">
        <v>0.999</v>
      </c>
      <c r="C263">
        <v>0</v>
      </c>
      <c r="D263">
        <v>2</v>
      </c>
      <c r="E263" s="2">
        <v>0.1</v>
      </c>
      <c r="F263" s="2">
        <v>2.5</v>
      </c>
      <c r="H263">
        <f t="shared" si="20"/>
        <v>8.9954999999999998</v>
      </c>
      <c r="I263">
        <f t="shared" si="21"/>
        <v>8.9954999999999998</v>
      </c>
      <c r="K263">
        <f t="shared" si="22"/>
        <v>0.2848101265822785</v>
      </c>
      <c r="L263">
        <f t="shared" si="23"/>
        <v>7.1202531645569618</v>
      </c>
      <c r="M263">
        <f t="shared" si="24"/>
        <v>7.1202531645569618</v>
      </c>
    </row>
    <row r="264" spans="1:13" x14ac:dyDescent="0.3">
      <c r="A264">
        <v>-0.998</v>
      </c>
      <c r="B264">
        <v>0.999</v>
      </c>
      <c r="C264">
        <v>0</v>
      </c>
      <c r="D264">
        <v>1</v>
      </c>
      <c r="E264" s="2">
        <v>0</v>
      </c>
      <c r="F264" s="2">
        <v>6.0142857142857142</v>
      </c>
      <c r="H264">
        <f t="shared" si="20"/>
        <v>9.000000000000008E-3</v>
      </c>
      <c r="I264">
        <f t="shared" si="21"/>
        <v>8.9954999999999998</v>
      </c>
      <c r="K264">
        <f t="shared" si="22"/>
        <v>0</v>
      </c>
      <c r="L264">
        <f t="shared" si="23"/>
        <v>17.129294755877034</v>
      </c>
      <c r="M264">
        <f t="shared" si="24"/>
        <v>9</v>
      </c>
    </row>
    <row r="265" spans="1:13" x14ac:dyDescent="0.3">
      <c r="A265">
        <v>0.998</v>
      </c>
      <c r="B265">
        <v>0</v>
      </c>
      <c r="C265">
        <v>0</v>
      </c>
      <c r="D265">
        <v>9</v>
      </c>
      <c r="E265" s="2">
        <v>0</v>
      </c>
      <c r="F265" s="2">
        <v>2.5</v>
      </c>
      <c r="H265">
        <f t="shared" si="20"/>
        <v>8.9909999999999997</v>
      </c>
      <c r="I265">
        <f t="shared" si="21"/>
        <v>4.5</v>
      </c>
      <c r="K265">
        <f t="shared" si="22"/>
        <v>0</v>
      </c>
      <c r="L265">
        <f t="shared" si="23"/>
        <v>7.1202531645569618</v>
      </c>
      <c r="M265">
        <f t="shared" si="24"/>
        <v>7.1202531645569618</v>
      </c>
    </row>
    <row r="266" spans="1:13" x14ac:dyDescent="0.3">
      <c r="A266">
        <v>-0.99299999999999999</v>
      </c>
      <c r="B266">
        <v>0.999</v>
      </c>
      <c r="C266">
        <v>0</v>
      </c>
      <c r="D266">
        <v>6</v>
      </c>
      <c r="E266" s="2">
        <v>0</v>
      </c>
      <c r="F266" s="2">
        <v>1.25</v>
      </c>
      <c r="H266">
        <f t="shared" si="20"/>
        <v>3.1500000000000028E-2</v>
      </c>
      <c r="I266">
        <f t="shared" si="21"/>
        <v>8.9954999999999998</v>
      </c>
      <c r="K266">
        <f t="shared" si="22"/>
        <v>0</v>
      </c>
      <c r="L266">
        <f t="shared" si="23"/>
        <v>3.5601265822784809</v>
      </c>
      <c r="M266">
        <f t="shared" si="24"/>
        <v>3.5601265822784809</v>
      </c>
    </row>
    <row r="267" spans="1:13" x14ac:dyDescent="0.3">
      <c r="A267">
        <v>-0.99299999999999999</v>
      </c>
      <c r="B267">
        <v>0</v>
      </c>
      <c r="C267">
        <v>0</v>
      </c>
      <c r="D267">
        <v>2</v>
      </c>
      <c r="E267" s="2">
        <v>0.1</v>
      </c>
      <c r="F267" s="2">
        <v>3.5</v>
      </c>
      <c r="H267">
        <f t="shared" si="20"/>
        <v>3.1500000000000028E-2</v>
      </c>
      <c r="I267">
        <f t="shared" si="21"/>
        <v>4.5</v>
      </c>
      <c r="K267">
        <f t="shared" si="22"/>
        <v>0.2848101265822785</v>
      </c>
      <c r="L267">
        <f t="shared" si="23"/>
        <v>9.9683544303797476</v>
      </c>
      <c r="M267">
        <f t="shared" si="24"/>
        <v>9</v>
      </c>
    </row>
    <row r="268" spans="1:13" x14ac:dyDescent="0.3">
      <c r="A268">
        <v>-0.999</v>
      </c>
      <c r="B268">
        <v>0</v>
      </c>
      <c r="C268">
        <v>0</v>
      </c>
      <c r="D268">
        <v>0</v>
      </c>
      <c r="E268" s="2">
        <v>0.1</v>
      </c>
      <c r="F268" s="2">
        <v>0</v>
      </c>
      <c r="H268">
        <f t="shared" si="20"/>
        <v>4.500000000000004E-3</v>
      </c>
      <c r="I268">
        <f t="shared" si="21"/>
        <v>4.5</v>
      </c>
      <c r="K268">
        <f t="shared" si="22"/>
        <v>0.2848101265822785</v>
      </c>
      <c r="L268">
        <f t="shared" si="23"/>
        <v>0</v>
      </c>
      <c r="M268">
        <f t="shared" si="24"/>
        <v>0</v>
      </c>
    </row>
    <row r="269" spans="1:13" x14ac:dyDescent="0.3">
      <c r="A269">
        <v>0.84599999999999997</v>
      </c>
      <c r="B269">
        <v>0.999</v>
      </c>
      <c r="C269">
        <v>0</v>
      </c>
      <c r="D269">
        <v>6</v>
      </c>
      <c r="E269" s="2">
        <v>0.1</v>
      </c>
      <c r="F269" s="2">
        <v>3.85</v>
      </c>
      <c r="H269">
        <f t="shared" si="20"/>
        <v>8.3070000000000004</v>
      </c>
      <c r="I269">
        <f t="shared" si="21"/>
        <v>8.9954999999999998</v>
      </c>
      <c r="K269">
        <f t="shared" si="22"/>
        <v>0.2848101265822785</v>
      </c>
      <c r="L269">
        <f t="shared" si="23"/>
        <v>10.965189873417723</v>
      </c>
      <c r="M269">
        <f t="shared" si="24"/>
        <v>9</v>
      </c>
    </row>
    <row r="270" spans="1:13" x14ac:dyDescent="0.3">
      <c r="A270">
        <v>0.997</v>
      </c>
      <c r="B270">
        <v>0.999</v>
      </c>
      <c r="C270">
        <v>0</v>
      </c>
      <c r="D270">
        <v>3</v>
      </c>
      <c r="E270" s="2">
        <v>2.5</v>
      </c>
      <c r="F270" s="2">
        <v>4.75</v>
      </c>
      <c r="H270">
        <f t="shared" si="20"/>
        <v>8.9864999999999995</v>
      </c>
      <c r="I270">
        <f t="shared" si="21"/>
        <v>8.9954999999999998</v>
      </c>
      <c r="K270">
        <f t="shared" si="22"/>
        <v>7.1202531645569618</v>
      </c>
      <c r="L270">
        <f t="shared" si="23"/>
        <v>13.528481012658228</v>
      </c>
      <c r="M270">
        <f t="shared" si="24"/>
        <v>9</v>
      </c>
    </row>
    <row r="271" spans="1:13" x14ac:dyDescent="0.3">
      <c r="A271">
        <v>-0.502</v>
      </c>
      <c r="B271">
        <v>0.999</v>
      </c>
      <c r="C271">
        <v>0</v>
      </c>
      <c r="D271">
        <v>9</v>
      </c>
      <c r="E271" s="2">
        <v>1</v>
      </c>
      <c r="F271" s="2">
        <v>0.7142857142857143</v>
      </c>
      <c r="H271">
        <f t="shared" si="20"/>
        <v>2.2410000000000001</v>
      </c>
      <c r="I271">
        <f t="shared" si="21"/>
        <v>8.9954999999999998</v>
      </c>
      <c r="K271">
        <f t="shared" si="22"/>
        <v>2.8481012658227849</v>
      </c>
      <c r="L271">
        <f t="shared" si="23"/>
        <v>2.034358047016275</v>
      </c>
      <c r="M271">
        <f t="shared" si="24"/>
        <v>2.034358047016275</v>
      </c>
    </row>
    <row r="272" spans="1:13" x14ac:dyDescent="0.3">
      <c r="A272">
        <v>0</v>
      </c>
      <c r="B272">
        <v>0.999</v>
      </c>
      <c r="C272">
        <v>0</v>
      </c>
      <c r="D272">
        <v>9</v>
      </c>
      <c r="E272" s="2">
        <v>0</v>
      </c>
      <c r="F272" s="2">
        <v>0.1</v>
      </c>
      <c r="H272">
        <f t="shared" si="20"/>
        <v>4.5</v>
      </c>
      <c r="I272">
        <f t="shared" si="21"/>
        <v>8.9954999999999998</v>
      </c>
      <c r="K272">
        <f t="shared" si="22"/>
        <v>0</v>
      </c>
      <c r="L272">
        <f t="shared" si="23"/>
        <v>0.2848101265822785</v>
      </c>
      <c r="M272">
        <f t="shared" si="24"/>
        <v>0.2848101265822785</v>
      </c>
    </row>
    <row r="273" spans="1:13" x14ac:dyDescent="0.3">
      <c r="A273">
        <v>0</v>
      </c>
      <c r="B273">
        <v>0.999</v>
      </c>
      <c r="C273">
        <v>0</v>
      </c>
      <c r="D273">
        <v>4</v>
      </c>
      <c r="E273" s="2">
        <v>0</v>
      </c>
      <c r="F273" s="2">
        <v>1.25</v>
      </c>
      <c r="H273">
        <f t="shared" si="20"/>
        <v>4.5</v>
      </c>
      <c r="I273">
        <f t="shared" si="21"/>
        <v>8.9954999999999998</v>
      </c>
      <c r="K273">
        <f t="shared" si="22"/>
        <v>0</v>
      </c>
      <c r="L273">
        <f t="shared" si="23"/>
        <v>3.5601265822784809</v>
      </c>
      <c r="M273">
        <f t="shared" si="24"/>
        <v>3.5601265822784809</v>
      </c>
    </row>
    <row r="274" spans="1:13" x14ac:dyDescent="0.3">
      <c r="A274">
        <v>0</v>
      </c>
      <c r="B274">
        <v>0.999</v>
      </c>
      <c r="C274">
        <v>0</v>
      </c>
      <c r="D274">
        <v>6</v>
      </c>
      <c r="E274" s="2">
        <v>0.2</v>
      </c>
      <c r="F274" s="2">
        <v>2.6</v>
      </c>
      <c r="H274">
        <f t="shared" si="20"/>
        <v>4.5</v>
      </c>
      <c r="I274">
        <f t="shared" si="21"/>
        <v>8.9954999999999998</v>
      </c>
      <c r="K274">
        <f t="shared" si="22"/>
        <v>0.569620253164557</v>
      </c>
      <c r="L274">
        <f t="shared" si="23"/>
        <v>7.4050632911392409</v>
      </c>
      <c r="M274">
        <f t="shared" si="24"/>
        <v>7.4050632911392409</v>
      </c>
    </row>
    <row r="275" spans="1:13" x14ac:dyDescent="0.3">
      <c r="A275">
        <v>0</v>
      </c>
      <c r="B275">
        <v>0.92600000000000005</v>
      </c>
      <c r="C275">
        <v>0</v>
      </c>
      <c r="D275">
        <v>3</v>
      </c>
      <c r="E275" s="2">
        <v>0</v>
      </c>
      <c r="F275" s="2">
        <v>0</v>
      </c>
      <c r="H275">
        <f t="shared" si="20"/>
        <v>4.5</v>
      </c>
      <c r="I275">
        <f t="shared" si="21"/>
        <v>8.6670000000000016</v>
      </c>
      <c r="K275">
        <f t="shared" si="22"/>
        <v>0</v>
      </c>
      <c r="L275">
        <f t="shared" si="23"/>
        <v>0</v>
      </c>
      <c r="M275">
        <f t="shared" si="24"/>
        <v>0</v>
      </c>
    </row>
    <row r="276" spans="1:13" x14ac:dyDescent="0.3">
      <c r="A276">
        <v>-0.98799999999999999</v>
      </c>
      <c r="B276">
        <v>0.998</v>
      </c>
      <c r="C276">
        <v>0</v>
      </c>
      <c r="D276">
        <v>6</v>
      </c>
      <c r="E276" s="2">
        <v>0</v>
      </c>
      <c r="F276" s="2">
        <v>5.5</v>
      </c>
      <c r="H276">
        <f t="shared" si="20"/>
        <v>5.4000000000000048E-2</v>
      </c>
      <c r="I276">
        <f t="shared" si="21"/>
        <v>8.9909999999999997</v>
      </c>
      <c r="K276">
        <f t="shared" si="22"/>
        <v>0</v>
      </c>
      <c r="L276">
        <f t="shared" si="23"/>
        <v>15.664556962025317</v>
      </c>
      <c r="M276">
        <f t="shared" si="24"/>
        <v>9</v>
      </c>
    </row>
    <row r="277" spans="1:13" x14ac:dyDescent="0.3">
      <c r="A277">
        <v>-0.996</v>
      </c>
      <c r="B277">
        <v>0.998</v>
      </c>
      <c r="C277">
        <v>0</v>
      </c>
      <c r="D277">
        <v>6</v>
      </c>
      <c r="E277" s="2">
        <v>0</v>
      </c>
      <c r="F277" s="2">
        <v>1.25</v>
      </c>
      <c r="H277">
        <f t="shared" si="20"/>
        <v>1.8000000000000016E-2</v>
      </c>
      <c r="I277">
        <f t="shared" si="21"/>
        <v>8.9909999999999997</v>
      </c>
      <c r="K277">
        <f t="shared" si="22"/>
        <v>0</v>
      </c>
      <c r="L277">
        <f t="shared" si="23"/>
        <v>3.5601265822784809</v>
      </c>
      <c r="M277">
        <f t="shared" si="24"/>
        <v>3.5601265822784809</v>
      </c>
    </row>
    <row r="278" spans="1:13" x14ac:dyDescent="0.3">
      <c r="A278">
        <v>0</v>
      </c>
      <c r="B278">
        <v>0.999</v>
      </c>
      <c r="C278">
        <v>0</v>
      </c>
      <c r="D278">
        <v>2</v>
      </c>
      <c r="E278" s="2">
        <v>0</v>
      </c>
      <c r="F278" s="2">
        <v>1.35</v>
      </c>
      <c r="H278">
        <f t="shared" si="20"/>
        <v>4.5</v>
      </c>
      <c r="I278">
        <f t="shared" si="21"/>
        <v>8.9954999999999998</v>
      </c>
      <c r="K278">
        <f t="shared" si="22"/>
        <v>0</v>
      </c>
      <c r="L278">
        <f t="shared" si="23"/>
        <v>3.84493670886076</v>
      </c>
      <c r="M278">
        <f t="shared" si="24"/>
        <v>3.84493670886076</v>
      </c>
    </row>
    <row r="279" spans="1:13" x14ac:dyDescent="0.3">
      <c r="A279">
        <v>0</v>
      </c>
      <c r="B279">
        <v>0.55600000000000005</v>
      </c>
      <c r="C279">
        <v>0</v>
      </c>
      <c r="D279">
        <v>6</v>
      </c>
      <c r="E279" s="2">
        <v>0</v>
      </c>
      <c r="F279" s="2">
        <v>0</v>
      </c>
      <c r="H279">
        <f t="shared" si="20"/>
        <v>4.5</v>
      </c>
      <c r="I279">
        <f t="shared" si="21"/>
        <v>7.0020000000000007</v>
      </c>
      <c r="K279">
        <f t="shared" si="22"/>
        <v>0</v>
      </c>
      <c r="L279">
        <f t="shared" si="23"/>
        <v>0</v>
      </c>
      <c r="M279">
        <f t="shared" si="24"/>
        <v>0</v>
      </c>
    </row>
    <row r="280" spans="1:13" x14ac:dyDescent="0.3">
      <c r="A280">
        <v>0.89100000000000001</v>
      </c>
      <c r="B280">
        <v>0</v>
      </c>
      <c r="C280">
        <v>0</v>
      </c>
      <c r="D280">
        <v>1</v>
      </c>
      <c r="E280" s="2">
        <v>0</v>
      </c>
      <c r="F280" s="2">
        <v>0.2</v>
      </c>
      <c r="H280">
        <f t="shared" si="20"/>
        <v>8.5094999999999992</v>
      </c>
      <c r="I280">
        <f t="shared" si="21"/>
        <v>4.5</v>
      </c>
      <c r="K280">
        <f t="shared" si="22"/>
        <v>0</v>
      </c>
      <c r="L280">
        <f t="shared" si="23"/>
        <v>0.569620253164557</v>
      </c>
      <c r="M280">
        <f t="shared" si="24"/>
        <v>0.569620253164557</v>
      </c>
    </row>
    <row r="281" spans="1:13" x14ac:dyDescent="0.3">
      <c r="A281">
        <v>-0.99399999999999999</v>
      </c>
      <c r="B281">
        <v>0.999</v>
      </c>
      <c r="C281">
        <v>0</v>
      </c>
      <c r="D281">
        <v>6</v>
      </c>
      <c r="E281" s="2">
        <v>0</v>
      </c>
      <c r="F281" s="2">
        <v>2.5</v>
      </c>
      <c r="H281">
        <f t="shared" si="20"/>
        <v>2.7000000000000024E-2</v>
      </c>
      <c r="I281">
        <f t="shared" si="21"/>
        <v>8.9954999999999998</v>
      </c>
      <c r="K281">
        <f t="shared" si="22"/>
        <v>0</v>
      </c>
      <c r="L281">
        <f t="shared" si="23"/>
        <v>7.1202531645569618</v>
      </c>
      <c r="M281">
        <f t="shared" si="24"/>
        <v>7.1202531645569618</v>
      </c>
    </row>
    <row r="282" spans="1:13" x14ac:dyDescent="0.3">
      <c r="A282">
        <v>-0.999</v>
      </c>
      <c r="B282">
        <v>0.999</v>
      </c>
      <c r="C282">
        <v>0</v>
      </c>
      <c r="D282">
        <v>6</v>
      </c>
      <c r="E282" s="2">
        <v>0</v>
      </c>
      <c r="F282" s="2">
        <v>2.5</v>
      </c>
      <c r="H282">
        <f t="shared" si="20"/>
        <v>4.500000000000004E-3</v>
      </c>
      <c r="I282">
        <f t="shared" si="21"/>
        <v>8.9954999999999998</v>
      </c>
      <c r="K282">
        <f t="shared" si="22"/>
        <v>0</v>
      </c>
      <c r="L282">
        <f t="shared" si="23"/>
        <v>7.1202531645569618</v>
      </c>
      <c r="M282">
        <f t="shared" si="24"/>
        <v>7.1202531645569618</v>
      </c>
    </row>
    <row r="283" spans="1:13" x14ac:dyDescent="0.3">
      <c r="A283">
        <v>0</v>
      </c>
      <c r="B283">
        <v>0.999</v>
      </c>
      <c r="C283">
        <v>0</v>
      </c>
      <c r="D283">
        <v>6</v>
      </c>
      <c r="E283" s="2">
        <v>0</v>
      </c>
      <c r="F283" s="2">
        <v>2.5</v>
      </c>
      <c r="H283">
        <f t="shared" si="20"/>
        <v>4.5</v>
      </c>
      <c r="I283">
        <f t="shared" si="21"/>
        <v>8.9954999999999998</v>
      </c>
      <c r="K283">
        <f t="shared" si="22"/>
        <v>0</v>
      </c>
      <c r="L283">
        <f t="shared" si="23"/>
        <v>7.1202531645569618</v>
      </c>
      <c r="M283">
        <f t="shared" si="24"/>
        <v>7.1202531645569618</v>
      </c>
    </row>
    <row r="284" spans="1:13" x14ac:dyDescent="0.3">
      <c r="A284">
        <v>-0.999</v>
      </c>
      <c r="B284">
        <v>0</v>
      </c>
      <c r="C284">
        <v>0</v>
      </c>
      <c r="D284">
        <v>1</v>
      </c>
      <c r="E284" s="2">
        <v>0</v>
      </c>
      <c r="F284" s="2">
        <v>0.7142857142857143</v>
      </c>
      <c r="H284">
        <f t="shared" si="20"/>
        <v>4.500000000000004E-3</v>
      </c>
      <c r="I284">
        <f t="shared" si="21"/>
        <v>4.5</v>
      </c>
      <c r="K284">
        <f t="shared" si="22"/>
        <v>0</v>
      </c>
      <c r="L284">
        <f t="shared" si="23"/>
        <v>2.034358047016275</v>
      </c>
      <c r="M284">
        <f t="shared" si="24"/>
        <v>2.034358047016275</v>
      </c>
    </row>
    <row r="285" spans="1:13" x14ac:dyDescent="0.3">
      <c r="A285">
        <v>0</v>
      </c>
      <c r="B285">
        <v>0.999</v>
      </c>
      <c r="C285">
        <v>0</v>
      </c>
      <c r="D285">
        <v>0</v>
      </c>
      <c r="E285" s="2">
        <v>0.1</v>
      </c>
      <c r="F285" s="2">
        <v>1.35</v>
      </c>
      <c r="H285">
        <f t="shared" si="20"/>
        <v>4.5</v>
      </c>
      <c r="I285">
        <f t="shared" si="21"/>
        <v>8.9954999999999998</v>
      </c>
      <c r="K285">
        <f t="shared" si="22"/>
        <v>0.2848101265822785</v>
      </c>
      <c r="L285">
        <f t="shared" si="23"/>
        <v>3.84493670886076</v>
      </c>
      <c r="M285">
        <f t="shared" si="24"/>
        <v>3.84493670886076</v>
      </c>
    </row>
    <row r="286" spans="1:13" x14ac:dyDescent="0.3">
      <c r="A286">
        <v>-0.999</v>
      </c>
      <c r="B286">
        <v>0.999</v>
      </c>
      <c r="C286">
        <v>0</v>
      </c>
      <c r="D286">
        <v>1</v>
      </c>
      <c r="E286" s="2">
        <v>0</v>
      </c>
      <c r="F286" s="2">
        <v>2.5</v>
      </c>
      <c r="H286">
        <f t="shared" si="20"/>
        <v>4.500000000000004E-3</v>
      </c>
      <c r="I286">
        <f t="shared" si="21"/>
        <v>8.9954999999999998</v>
      </c>
      <c r="K286">
        <f t="shared" si="22"/>
        <v>0</v>
      </c>
      <c r="L286">
        <f t="shared" si="23"/>
        <v>7.1202531645569618</v>
      </c>
      <c r="M286">
        <f t="shared" si="24"/>
        <v>7.1202531645569618</v>
      </c>
    </row>
    <row r="287" spans="1:13" x14ac:dyDescent="0.3">
      <c r="A287">
        <v>0</v>
      </c>
      <c r="B287">
        <v>0.999</v>
      </c>
      <c r="C287">
        <v>0</v>
      </c>
      <c r="D287">
        <v>2</v>
      </c>
      <c r="E287" s="2">
        <v>0</v>
      </c>
      <c r="F287" s="2">
        <v>1.964285714285714</v>
      </c>
      <c r="H287">
        <f t="shared" si="20"/>
        <v>4.5</v>
      </c>
      <c r="I287">
        <f t="shared" si="21"/>
        <v>8.9954999999999998</v>
      </c>
      <c r="K287">
        <f t="shared" si="22"/>
        <v>0</v>
      </c>
      <c r="L287">
        <f t="shared" si="23"/>
        <v>5.5944846292947554</v>
      </c>
      <c r="M287">
        <f t="shared" si="24"/>
        <v>5.5944846292947554</v>
      </c>
    </row>
    <row r="288" spans="1:13" x14ac:dyDescent="0.3">
      <c r="A288">
        <v>0</v>
      </c>
      <c r="B288">
        <v>0.999</v>
      </c>
      <c r="C288">
        <v>0</v>
      </c>
      <c r="D288">
        <v>2</v>
      </c>
      <c r="E288" s="2">
        <v>0</v>
      </c>
      <c r="F288" s="2">
        <v>1.35</v>
      </c>
      <c r="H288">
        <f t="shared" si="20"/>
        <v>4.5</v>
      </c>
      <c r="I288">
        <f t="shared" si="21"/>
        <v>8.9954999999999998</v>
      </c>
      <c r="K288">
        <f t="shared" si="22"/>
        <v>0</v>
      </c>
      <c r="L288">
        <f t="shared" si="23"/>
        <v>3.84493670886076</v>
      </c>
      <c r="M288">
        <f t="shared" si="24"/>
        <v>3.84493670886076</v>
      </c>
    </row>
    <row r="289" spans="1:13" x14ac:dyDescent="0.3">
      <c r="A289">
        <v>-0.998</v>
      </c>
      <c r="B289">
        <v>0.66800000000000004</v>
      </c>
      <c r="C289">
        <v>0</v>
      </c>
      <c r="D289">
        <v>9</v>
      </c>
      <c r="E289" s="2">
        <v>0</v>
      </c>
      <c r="F289" s="2">
        <v>0.7142857142857143</v>
      </c>
      <c r="H289">
        <f t="shared" si="20"/>
        <v>9.000000000000008E-3</v>
      </c>
      <c r="I289">
        <f t="shared" si="21"/>
        <v>7.5060000000000002</v>
      </c>
      <c r="K289">
        <f t="shared" si="22"/>
        <v>0</v>
      </c>
      <c r="L289">
        <f t="shared" si="23"/>
        <v>2.034358047016275</v>
      </c>
      <c r="M289">
        <f t="shared" si="24"/>
        <v>2.034358047016275</v>
      </c>
    </row>
    <row r="290" spans="1:13" x14ac:dyDescent="0.3">
      <c r="A290">
        <v>-0.65100000000000002</v>
      </c>
      <c r="B290">
        <v>0.99</v>
      </c>
      <c r="C290">
        <v>0</v>
      </c>
      <c r="D290">
        <v>1</v>
      </c>
      <c r="E290" s="2">
        <v>0</v>
      </c>
      <c r="F290" s="2">
        <v>1.1000000000000001</v>
      </c>
      <c r="H290">
        <f t="shared" si="20"/>
        <v>1.5705</v>
      </c>
      <c r="I290">
        <f t="shared" si="21"/>
        <v>8.9550000000000001</v>
      </c>
      <c r="K290">
        <f t="shared" si="22"/>
        <v>0</v>
      </c>
      <c r="L290">
        <f t="shared" si="23"/>
        <v>3.1329113924050636</v>
      </c>
      <c r="M290">
        <f t="shared" si="24"/>
        <v>3.1329113924050636</v>
      </c>
    </row>
    <row r="291" spans="1:13" x14ac:dyDescent="0.3">
      <c r="A291">
        <v>0</v>
      </c>
      <c r="B291">
        <v>0.999</v>
      </c>
      <c r="C291">
        <v>0</v>
      </c>
      <c r="D291">
        <v>9</v>
      </c>
      <c r="E291" s="2">
        <v>0</v>
      </c>
      <c r="F291" s="2">
        <v>5</v>
      </c>
      <c r="H291">
        <f t="shared" si="20"/>
        <v>4.5</v>
      </c>
      <c r="I291">
        <f t="shared" si="21"/>
        <v>8.9954999999999998</v>
      </c>
      <c r="K291">
        <f t="shared" si="22"/>
        <v>0</v>
      </c>
      <c r="L291">
        <f t="shared" si="23"/>
        <v>14.240506329113924</v>
      </c>
      <c r="M291">
        <f t="shared" si="24"/>
        <v>9</v>
      </c>
    </row>
    <row r="292" spans="1:13" x14ac:dyDescent="0.3">
      <c r="A292">
        <v>0</v>
      </c>
      <c r="B292">
        <v>-0.97199999999999998</v>
      </c>
      <c r="C292">
        <v>0</v>
      </c>
      <c r="D292">
        <v>1</v>
      </c>
      <c r="E292" s="2">
        <v>0</v>
      </c>
      <c r="F292" s="2">
        <v>1</v>
      </c>
      <c r="H292">
        <f t="shared" si="20"/>
        <v>4.5</v>
      </c>
      <c r="I292">
        <f t="shared" si="21"/>
        <v>0.12600000000000011</v>
      </c>
      <c r="K292">
        <f t="shared" si="22"/>
        <v>0</v>
      </c>
      <c r="L292">
        <f t="shared" si="23"/>
        <v>2.8481012658227849</v>
      </c>
      <c r="M292">
        <f t="shared" si="24"/>
        <v>2.8481012658227849</v>
      </c>
    </row>
    <row r="293" spans="1:13" x14ac:dyDescent="0.3">
      <c r="A293">
        <v>0</v>
      </c>
      <c r="B293">
        <v>0</v>
      </c>
      <c r="C293">
        <v>0</v>
      </c>
      <c r="D293">
        <v>2</v>
      </c>
      <c r="E293" s="2">
        <v>0</v>
      </c>
      <c r="F293" s="2">
        <v>0.1</v>
      </c>
      <c r="H293">
        <f t="shared" si="20"/>
        <v>4.5</v>
      </c>
      <c r="I293">
        <f t="shared" si="21"/>
        <v>4.5</v>
      </c>
      <c r="K293">
        <f t="shared" si="22"/>
        <v>0</v>
      </c>
      <c r="L293">
        <f t="shared" si="23"/>
        <v>0.2848101265822785</v>
      </c>
      <c r="M293">
        <f t="shared" si="24"/>
        <v>0.2848101265822785</v>
      </c>
    </row>
    <row r="294" spans="1:13" x14ac:dyDescent="0.3">
      <c r="A294">
        <v>-0.999</v>
      </c>
      <c r="B294">
        <v>0.998</v>
      </c>
      <c r="C294">
        <v>0</v>
      </c>
      <c r="D294">
        <v>3</v>
      </c>
      <c r="E294" s="2">
        <v>0</v>
      </c>
      <c r="F294" s="2">
        <v>4.0642857142857149</v>
      </c>
      <c r="H294">
        <f t="shared" si="20"/>
        <v>4.500000000000004E-3</v>
      </c>
      <c r="I294">
        <f t="shared" si="21"/>
        <v>8.9909999999999997</v>
      </c>
      <c r="K294">
        <f t="shared" si="22"/>
        <v>0</v>
      </c>
      <c r="L294">
        <f t="shared" si="23"/>
        <v>11.575497287522607</v>
      </c>
      <c r="M294">
        <f t="shared" si="24"/>
        <v>9</v>
      </c>
    </row>
    <row r="295" spans="1:13" x14ac:dyDescent="0.3">
      <c r="A295">
        <v>-0.872</v>
      </c>
      <c r="B295">
        <v>0.60499999999999998</v>
      </c>
      <c r="C295">
        <v>0</v>
      </c>
      <c r="D295">
        <v>0</v>
      </c>
      <c r="E295" s="2">
        <v>0</v>
      </c>
      <c r="F295" s="2">
        <v>0.7142857142857143</v>
      </c>
      <c r="H295">
        <f t="shared" si="20"/>
        <v>0.57600000000000007</v>
      </c>
      <c r="I295">
        <f t="shared" si="21"/>
        <v>7.2225000000000001</v>
      </c>
      <c r="K295">
        <f t="shared" si="22"/>
        <v>0</v>
      </c>
      <c r="L295">
        <f t="shared" si="23"/>
        <v>2.034358047016275</v>
      </c>
      <c r="M295">
        <f t="shared" si="24"/>
        <v>2.034358047016275</v>
      </c>
    </row>
    <row r="296" spans="1:13" x14ac:dyDescent="0.3">
      <c r="A296">
        <v>0</v>
      </c>
      <c r="B296">
        <v>0.998</v>
      </c>
      <c r="C296">
        <v>0</v>
      </c>
      <c r="D296">
        <v>1</v>
      </c>
      <c r="E296" s="2">
        <v>0</v>
      </c>
      <c r="F296" s="2">
        <v>0.1</v>
      </c>
      <c r="H296">
        <f t="shared" si="20"/>
        <v>4.5</v>
      </c>
      <c r="I296">
        <f t="shared" si="21"/>
        <v>8.9909999999999997</v>
      </c>
      <c r="K296">
        <f t="shared" si="22"/>
        <v>0</v>
      </c>
      <c r="L296">
        <f t="shared" si="23"/>
        <v>0.2848101265822785</v>
      </c>
      <c r="M296">
        <f t="shared" si="24"/>
        <v>0.2848101265822785</v>
      </c>
    </row>
    <row r="297" spans="1:13" x14ac:dyDescent="0.3">
      <c r="A297">
        <v>0</v>
      </c>
      <c r="B297">
        <v>0</v>
      </c>
      <c r="C297">
        <v>0</v>
      </c>
      <c r="D297">
        <v>9</v>
      </c>
      <c r="E297" s="2">
        <v>0</v>
      </c>
      <c r="F297" s="2">
        <v>0.7142857142857143</v>
      </c>
      <c r="H297">
        <f t="shared" si="20"/>
        <v>4.5</v>
      </c>
      <c r="I297">
        <f t="shared" si="21"/>
        <v>4.5</v>
      </c>
      <c r="K297">
        <f t="shared" si="22"/>
        <v>0</v>
      </c>
      <c r="L297">
        <f t="shared" si="23"/>
        <v>2.034358047016275</v>
      </c>
      <c r="M297">
        <f t="shared" si="24"/>
        <v>2.034358047016275</v>
      </c>
    </row>
    <row r="298" spans="1:13" x14ac:dyDescent="0.3">
      <c r="A298">
        <v>-0.998</v>
      </c>
      <c r="B298">
        <v>0.94099999999999995</v>
      </c>
      <c r="C298">
        <v>0</v>
      </c>
      <c r="D298">
        <v>2</v>
      </c>
      <c r="E298" s="2">
        <v>0</v>
      </c>
      <c r="F298" s="2">
        <v>3</v>
      </c>
      <c r="H298">
        <f t="shared" si="20"/>
        <v>9.000000000000008E-3</v>
      </c>
      <c r="I298">
        <f t="shared" si="21"/>
        <v>8.7344999999999988</v>
      </c>
      <c r="K298">
        <f t="shared" si="22"/>
        <v>0</v>
      </c>
      <c r="L298">
        <f t="shared" si="23"/>
        <v>8.5443037974683556</v>
      </c>
      <c r="M298">
        <f t="shared" si="24"/>
        <v>8.5443037974683556</v>
      </c>
    </row>
    <row r="299" spans="1:13" x14ac:dyDescent="0.3">
      <c r="A299">
        <v>-0.998</v>
      </c>
      <c r="B299">
        <v>0.99199999999999999</v>
      </c>
      <c r="C299">
        <v>0</v>
      </c>
      <c r="D299">
        <v>2</v>
      </c>
      <c r="E299" s="2">
        <v>1.25</v>
      </c>
      <c r="F299" s="2">
        <v>3.5</v>
      </c>
      <c r="H299">
        <f t="shared" si="20"/>
        <v>9.000000000000008E-3</v>
      </c>
      <c r="I299">
        <f t="shared" si="21"/>
        <v>8.9640000000000004</v>
      </c>
      <c r="K299">
        <f t="shared" si="22"/>
        <v>3.5601265822784809</v>
      </c>
      <c r="L299">
        <f t="shared" si="23"/>
        <v>9.9683544303797476</v>
      </c>
      <c r="M299">
        <f t="shared" si="24"/>
        <v>9</v>
      </c>
    </row>
    <row r="300" spans="1:13" x14ac:dyDescent="0.3">
      <c r="A300">
        <v>-0.998</v>
      </c>
      <c r="B300">
        <v>0.999</v>
      </c>
      <c r="C300">
        <v>0</v>
      </c>
      <c r="D300">
        <v>6</v>
      </c>
      <c r="E300" s="2">
        <v>0</v>
      </c>
      <c r="F300" s="2">
        <v>3.9285714285714288</v>
      </c>
      <c r="H300">
        <f t="shared" si="20"/>
        <v>9.000000000000008E-3</v>
      </c>
      <c r="I300">
        <f t="shared" si="21"/>
        <v>8.9954999999999998</v>
      </c>
      <c r="K300">
        <f t="shared" si="22"/>
        <v>0</v>
      </c>
      <c r="L300">
        <f t="shared" si="23"/>
        <v>11.188969258589513</v>
      </c>
      <c r="M300">
        <f t="shared" si="24"/>
        <v>9</v>
      </c>
    </row>
    <row r="301" spans="1:13" x14ac:dyDescent="0.3">
      <c r="A301">
        <v>0</v>
      </c>
      <c r="B301">
        <v>0</v>
      </c>
      <c r="C301">
        <v>0</v>
      </c>
      <c r="D301">
        <v>0</v>
      </c>
      <c r="E301" s="2">
        <v>0</v>
      </c>
      <c r="F301" s="2">
        <v>0.7142857142857143</v>
      </c>
      <c r="H301">
        <f t="shared" si="20"/>
        <v>4.5</v>
      </c>
      <c r="I301">
        <f t="shared" si="21"/>
        <v>4.5</v>
      </c>
      <c r="K301">
        <f t="shared" si="22"/>
        <v>0</v>
      </c>
      <c r="L301">
        <f t="shared" si="23"/>
        <v>2.034358047016275</v>
      </c>
      <c r="M301">
        <f t="shared" si="24"/>
        <v>2.034358047016275</v>
      </c>
    </row>
    <row r="302" spans="1:13" x14ac:dyDescent="0.3">
      <c r="A302">
        <v>0</v>
      </c>
      <c r="B302">
        <v>0.998</v>
      </c>
      <c r="C302">
        <v>0</v>
      </c>
      <c r="D302">
        <v>1</v>
      </c>
      <c r="E302" s="2">
        <v>0</v>
      </c>
      <c r="F302" s="2">
        <v>5.2</v>
      </c>
      <c r="H302">
        <f t="shared" si="20"/>
        <v>4.5</v>
      </c>
      <c r="I302">
        <f t="shared" si="21"/>
        <v>8.9909999999999997</v>
      </c>
      <c r="K302">
        <f t="shared" si="22"/>
        <v>0</v>
      </c>
      <c r="L302">
        <f t="shared" si="23"/>
        <v>14.810126582278482</v>
      </c>
      <c r="M302">
        <f t="shared" si="24"/>
        <v>9</v>
      </c>
    </row>
    <row r="303" spans="1:13" x14ac:dyDescent="0.3">
      <c r="A303">
        <v>0</v>
      </c>
      <c r="B303">
        <v>0.999</v>
      </c>
      <c r="C303">
        <v>0</v>
      </c>
      <c r="D303">
        <v>2</v>
      </c>
      <c r="E303" s="2">
        <v>2.7</v>
      </c>
      <c r="F303" s="2">
        <v>1.714285714285714</v>
      </c>
      <c r="H303">
        <f t="shared" si="20"/>
        <v>4.5</v>
      </c>
      <c r="I303">
        <f t="shared" si="21"/>
        <v>8.9954999999999998</v>
      </c>
      <c r="K303">
        <f t="shared" si="22"/>
        <v>7.68987341772152</v>
      </c>
      <c r="L303">
        <f t="shared" si="23"/>
        <v>4.8824593128390585</v>
      </c>
      <c r="M303">
        <f t="shared" si="24"/>
        <v>4.8824593128390585</v>
      </c>
    </row>
    <row r="304" spans="1:13" x14ac:dyDescent="0.3">
      <c r="A304">
        <v>0</v>
      </c>
      <c r="B304">
        <v>0.999</v>
      </c>
      <c r="C304">
        <v>0</v>
      </c>
      <c r="D304">
        <v>1</v>
      </c>
      <c r="E304" s="2">
        <v>0</v>
      </c>
      <c r="F304" s="2">
        <v>1.25</v>
      </c>
      <c r="H304">
        <f t="shared" si="20"/>
        <v>4.5</v>
      </c>
      <c r="I304">
        <f t="shared" si="21"/>
        <v>8.9954999999999998</v>
      </c>
      <c r="K304">
        <f t="shared" si="22"/>
        <v>0</v>
      </c>
      <c r="L304">
        <f t="shared" si="23"/>
        <v>3.5601265822784809</v>
      </c>
      <c r="M304">
        <f t="shared" si="24"/>
        <v>3.5601265822784809</v>
      </c>
    </row>
    <row r="305" spans="1:13" x14ac:dyDescent="0.3">
      <c r="A305">
        <v>0</v>
      </c>
      <c r="B305">
        <v>0.998</v>
      </c>
      <c r="C305">
        <v>0</v>
      </c>
      <c r="D305">
        <v>6</v>
      </c>
      <c r="E305" s="2">
        <v>0</v>
      </c>
      <c r="F305" s="2">
        <v>3.333333333333333</v>
      </c>
      <c r="H305">
        <f t="shared" si="20"/>
        <v>4.5</v>
      </c>
      <c r="I305">
        <f t="shared" si="21"/>
        <v>8.9909999999999997</v>
      </c>
      <c r="K305">
        <f t="shared" si="22"/>
        <v>0</v>
      </c>
      <c r="L305">
        <f t="shared" si="23"/>
        <v>9.4936708860759484</v>
      </c>
      <c r="M305">
        <f t="shared" si="24"/>
        <v>9</v>
      </c>
    </row>
    <row r="306" spans="1:13" x14ac:dyDescent="0.3">
      <c r="A306">
        <v>0</v>
      </c>
      <c r="B306">
        <v>0.999</v>
      </c>
      <c r="C306">
        <v>0</v>
      </c>
      <c r="D306">
        <v>9</v>
      </c>
      <c r="E306" s="2">
        <v>0</v>
      </c>
      <c r="F306" s="2">
        <v>0</v>
      </c>
      <c r="H306">
        <f t="shared" si="20"/>
        <v>4.5</v>
      </c>
      <c r="I306">
        <f t="shared" si="21"/>
        <v>8.9954999999999998</v>
      </c>
      <c r="K306">
        <f t="shared" si="22"/>
        <v>0</v>
      </c>
      <c r="L306">
        <f t="shared" si="23"/>
        <v>0</v>
      </c>
      <c r="M306">
        <f t="shared" si="24"/>
        <v>0</v>
      </c>
    </row>
    <row r="307" spans="1:13" x14ac:dyDescent="0.3">
      <c r="A307">
        <v>-0.998</v>
      </c>
      <c r="B307">
        <v>0.995</v>
      </c>
      <c r="C307">
        <v>0</v>
      </c>
      <c r="D307">
        <v>2</v>
      </c>
      <c r="E307" s="2">
        <v>0</v>
      </c>
      <c r="F307" s="2">
        <v>0</v>
      </c>
      <c r="H307">
        <f t="shared" si="20"/>
        <v>9.000000000000008E-3</v>
      </c>
      <c r="I307">
        <f t="shared" si="21"/>
        <v>8.9775000000000009</v>
      </c>
      <c r="K307">
        <f t="shared" si="22"/>
        <v>0</v>
      </c>
      <c r="L307">
        <f t="shared" si="23"/>
        <v>0</v>
      </c>
      <c r="M307">
        <f t="shared" si="24"/>
        <v>0</v>
      </c>
    </row>
    <row r="308" spans="1:13" x14ac:dyDescent="0.3">
      <c r="A308">
        <v>0</v>
      </c>
      <c r="B308">
        <v>0.999</v>
      </c>
      <c r="C308">
        <v>0</v>
      </c>
      <c r="D308">
        <v>1</v>
      </c>
      <c r="E308" s="2">
        <v>0</v>
      </c>
      <c r="F308" s="2">
        <v>1.25</v>
      </c>
      <c r="H308">
        <f t="shared" si="20"/>
        <v>4.5</v>
      </c>
      <c r="I308">
        <f t="shared" si="21"/>
        <v>8.9954999999999998</v>
      </c>
      <c r="K308">
        <f t="shared" si="22"/>
        <v>0</v>
      </c>
      <c r="L308">
        <f t="shared" si="23"/>
        <v>3.5601265822784809</v>
      </c>
      <c r="M308">
        <f t="shared" si="24"/>
        <v>3.5601265822784809</v>
      </c>
    </row>
    <row r="309" spans="1:13" x14ac:dyDescent="0.3">
      <c r="A309">
        <v>0</v>
      </c>
      <c r="B309">
        <v>-0.98299999999999998</v>
      </c>
      <c r="C309">
        <v>0</v>
      </c>
      <c r="D309">
        <v>3</v>
      </c>
      <c r="E309" s="2">
        <v>1.25</v>
      </c>
      <c r="F309" s="2">
        <v>0</v>
      </c>
      <c r="H309">
        <f t="shared" si="20"/>
        <v>4.5</v>
      </c>
      <c r="I309">
        <f t="shared" si="21"/>
        <v>7.6500000000000068E-2</v>
      </c>
      <c r="K309">
        <f t="shared" si="22"/>
        <v>3.5601265822784809</v>
      </c>
      <c r="L309">
        <f t="shared" si="23"/>
        <v>0</v>
      </c>
      <c r="M309">
        <f t="shared" si="24"/>
        <v>0</v>
      </c>
    </row>
    <row r="310" spans="1:13" x14ac:dyDescent="0.3">
      <c r="A310">
        <v>0.97799999999999998</v>
      </c>
      <c r="B310">
        <v>0.999</v>
      </c>
      <c r="C310">
        <v>0</v>
      </c>
      <c r="D310">
        <v>9</v>
      </c>
      <c r="E310" s="2">
        <v>0.1</v>
      </c>
      <c r="F310" s="2">
        <v>0</v>
      </c>
      <c r="H310">
        <f t="shared" si="20"/>
        <v>8.9009999999999998</v>
      </c>
      <c r="I310">
        <f t="shared" si="21"/>
        <v>8.9954999999999998</v>
      </c>
      <c r="K310">
        <f t="shared" si="22"/>
        <v>0.2848101265822785</v>
      </c>
      <c r="L310">
        <f t="shared" si="23"/>
        <v>0</v>
      </c>
      <c r="M310">
        <f t="shared" si="24"/>
        <v>0</v>
      </c>
    </row>
    <row r="311" spans="1:13" x14ac:dyDescent="0.3">
      <c r="A311">
        <v>-0.998</v>
      </c>
      <c r="B311">
        <v>0.999</v>
      </c>
      <c r="C311">
        <v>0</v>
      </c>
      <c r="D311">
        <v>1</v>
      </c>
      <c r="E311" s="2">
        <v>0</v>
      </c>
      <c r="F311" s="2">
        <v>5</v>
      </c>
      <c r="H311">
        <f t="shared" si="20"/>
        <v>9.000000000000008E-3</v>
      </c>
      <c r="I311">
        <f t="shared" si="21"/>
        <v>8.9954999999999998</v>
      </c>
      <c r="K311">
        <f t="shared" si="22"/>
        <v>0</v>
      </c>
      <c r="L311">
        <f t="shared" si="23"/>
        <v>14.240506329113924</v>
      </c>
      <c r="M311">
        <f t="shared" si="24"/>
        <v>9</v>
      </c>
    </row>
    <row r="312" spans="1:13" x14ac:dyDescent="0.3">
      <c r="A312">
        <v>-0.999</v>
      </c>
      <c r="B312">
        <v>0.76800000000000002</v>
      </c>
      <c r="C312">
        <v>0</v>
      </c>
      <c r="D312">
        <v>0</v>
      </c>
      <c r="E312" s="2">
        <v>0</v>
      </c>
      <c r="F312" s="2">
        <v>0</v>
      </c>
      <c r="H312">
        <f t="shared" si="20"/>
        <v>4.500000000000004E-3</v>
      </c>
      <c r="I312">
        <f t="shared" si="21"/>
        <v>7.9560000000000004</v>
      </c>
      <c r="K312">
        <f t="shared" si="22"/>
        <v>0</v>
      </c>
      <c r="L312">
        <f t="shared" si="23"/>
        <v>0</v>
      </c>
      <c r="M312">
        <f t="shared" si="24"/>
        <v>0</v>
      </c>
    </row>
    <row r="313" spans="1:13" x14ac:dyDescent="0.3">
      <c r="A313">
        <v>-0.998</v>
      </c>
      <c r="B313">
        <v>0.99299999999999999</v>
      </c>
      <c r="C313">
        <v>0</v>
      </c>
      <c r="D313">
        <v>0</v>
      </c>
      <c r="E313" s="2">
        <v>0</v>
      </c>
      <c r="F313" s="2">
        <v>1.25</v>
      </c>
      <c r="H313">
        <f t="shared" si="20"/>
        <v>9.000000000000008E-3</v>
      </c>
      <c r="I313">
        <f t="shared" si="21"/>
        <v>8.9684999999999988</v>
      </c>
      <c r="K313">
        <f t="shared" si="22"/>
        <v>0</v>
      </c>
      <c r="L313">
        <f t="shared" si="23"/>
        <v>3.5601265822784809</v>
      </c>
      <c r="M313">
        <f t="shared" si="24"/>
        <v>3.5601265822784809</v>
      </c>
    </row>
    <row r="314" spans="1:13" x14ac:dyDescent="0.3">
      <c r="A314">
        <v>-0.99</v>
      </c>
      <c r="B314">
        <v>0.999</v>
      </c>
      <c r="C314">
        <v>0</v>
      </c>
      <c r="D314">
        <v>1</v>
      </c>
      <c r="E314" s="2">
        <v>0</v>
      </c>
      <c r="F314" s="2">
        <v>5</v>
      </c>
      <c r="H314">
        <f t="shared" si="20"/>
        <v>4.500000000000004E-2</v>
      </c>
      <c r="I314">
        <f t="shared" si="21"/>
        <v>8.9954999999999998</v>
      </c>
      <c r="K314">
        <f t="shared" si="22"/>
        <v>0</v>
      </c>
      <c r="L314">
        <f t="shared" si="23"/>
        <v>14.240506329113924</v>
      </c>
      <c r="M314">
        <f t="shared" si="24"/>
        <v>9</v>
      </c>
    </row>
    <row r="315" spans="1:13" x14ac:dyDescent="0.3">
      <c r="A315">
        <v>0</v>
      </c>
      <c r="B315">
        <v>0.997</v>
      </c>
      <c r="C315">
        <v>0</v>
      </c>
      <c r="D315">
        <v>3</v>
      </c>
      <c r="E315" s="2">
        <v>0</v>
      </c>
      <c r="F315" s="2">
        <v>0</v>
      </c>
      <c r="H315">
        <f t="shared" si="20"/>
        <v>4.5</v>
      </c>
      <c r="I315">
        <f t="shared" si="21"/>
        <v>8.9864999999999995</v>
      </c>
      <c r="K315">
        <f t="shared" si="22"/>
        <v>0</v>
      </c>
      <c r="L315">
        <f t="shared" si="23"/>
        <v>0</v>
      </c>
      <c r="M315">
        <f t="shared" si="24"/>
        <v>0</v>
      </c>
    </row>
    <row r="316" spans="1:13" x14ac:dyDescent="0.3">
      <c r="A316">
        <v>-0.99399999999999999</v>
      </c>
      <c r="B316">
        <v>0.999</v>
      </c>
      <c r="C316">
        <v>0</v>
      </c>
      <c r="D316">
        <v>0</v>
      </c>
      <c r="E316" s="2">
        <v>0</v>
      </c>
      <c r="F316" s="2">
        <v>0.1</v>
      </c>
      <c r="H316">
        <f t="shared" si="20"/>
        <v>2.7000000000000024E-2</v>
      </c>
      <c r="I316">
        <f t="shared" si="21"/>
        <v>8.9954999999999998</v>
      </c>
      <c r="K316">
        <f t="shared" si="22"/>
        <v>0</v>
      </c>
      <c r="L316">
        <f t="shared" si="23"/>
        <v>0.2848101265822785</v>
      </c>
      <c r="M316">
        <f t="shared" si="24"/>
        <v>0.2848101265822785</v>
      </c>
    </row>
    <row r="317" spans="1:13" x14ac:dyDescent="0.3">
      <c r="A317">
        <v>-0.999</v>
      </c>
      <c r="B317">
        <v>0.999</v>
      </c>
      <c r="C317">
        <v>0</v>
      </c>
      <c r="D317">
        <v>0</v>
      </c>
      <c r="E317" s="2">
        <v>0</v>
      </c>
      <c r="F317" s="2">
        <v>2.5</v>
      </c>
      <c r="H317">
        <f t="shared" si="20"/>
        <v>4.500000000000004E-3</v>
      </c>
      <c r="I317">
        <f t="shared" si="21"/>
        <v>8.9954999999999998</v>
      </c>
      <c r="K317">
        <f t="shared" si="22"/>
        <v>0</v>
      </c>
      <c r="L317">
        <f t="shared" si="23"/>
        <v>7.1202531645569618</v>
      </c>
      <c r="M317">
        <f t="shared" si="24"/>
        <v>7.1202531645569618</v>
      </c>
    </row>
    <row r="318" spans="1:13" x14ac:dyDescent="0.3">
      <c r="A318">
        <v>-0.995</v>
      </c>
      <c r="B318">
        <v>-0.997</v>
      </c>
      <c r="C318">
        <v>0</v>
      </c>
      <c r="D318">
        <v>0</v>
      </c>
      <c r="E318" s="2">
        <v>0</v>
      </c>
      <c r="F318" s="2">
        <v>0</v>
      </c>
      <c r="H318">
        <f t="shared" si="20"/>
        <v>2.250000000000002E-2</v>
      </c>
      <c r="I318">
        <f t="shared" si="21"/>
        <v>1.3500000000000012E-2</v>
      </c>
      <c r="K318">
        <f t="shared" si="22"/>
        <v>0</v>
      </c>
      <c r="L318">
        <f t="shared" si="23"/>
        <v>0</v>
      </c>
      <c r="M318">
        <f t="shared" si="24"/>
        <v>0</v>
      </c>
    </row>
    <row r="319" spans="1:13" x14ac:dyDescent="0.3">
      <c r="A319">
        <v>0</v>
      </c>
      <c r="B319">
        <v>0.997</v>
      </c>
      <c r="C319">
        <v>0</v>
      </c>
      <c r="D319">
        <v>6</v>
      </c>
      <c r="E319" s="2">
        <v>0</v>
      </c>
      <c r="F319" s="2">
        <v>0</v>
      </c>
      <c r="H319">
        <f t="shared" si="20"/>
        <v>4.5</v>
      </c>
      <c r="I319">
        <f t="shared" si="21"/>
        <v>8.9864999999999995</v>
      </c>
      <c r="K319">
        <f t="shared" si="22"/>
        <v>0</v>
      </c>
      <c r="L319">
        <f t="shared" si="23"/>
        <v>0</v>
      </c>
      <c r="M319">
        <f t="shared" si="24"/>
        <v>0</v>
      </c>
    </row>
    <row r="320" spans="1:13" x14ac:dyDescent="0.3">
      <c r="A320">
        <v>-0.999</v>
      </c>
      <c r="B320">
        <v>0.999</v>
      </c>
      <c r="C320">
        <v>0</v>
      </c>
      <c r="D320">
        <v>0</v>
      </c>
      <c r="E320" s="2">
        <v>0</v>
      </c>
      <c r="F320" s="2">
        <v>2.6</v>
      </c>
      <c r="H320">
        <f t="shared" si="20"/>
        <v>4.500000000000004E-3</v>
      </c>
      <c r="I320">
        <f t="shared" si="21"/>
        <v>8.9954999999999998</v>
      </c>
      <c r="K320">
        <f t="shared" si="22"/>
        <v>0</v>
      </c>
      <c r="L320">
        <f t="shared" si="23"/>
        <v>7.4050632911392409</v>
      </c>
      <c r="M320">
        <f t="shared" si="24"/>
        <v>7.4050632911392409</v>
      </c>
    </row>
    <row r="321" spans="1:13" x14ac:dyDescent="0.3">
      <c r="A321">
        <v>-0.70399999999999996</v>
      </c>
      <c r="B321">
        <v>0.999</v>
      </c>
      <c r="C321">
        <v>0</v>
      </c>
      <c r="D321">
        <v>0</v>
      </c>
      <c r="E321" s="2">
        <v>0.2</v>
      </c>
      <c r="F321" s="2">
        <v>5</v>
      </c>
      <c r="H321">
        <f t="shared" si="20"/>
        <v>1.3320000000000003</v>
      </c>
      <c r="I321">
        <f t="shared" si="21"/>
        <v>8.9954999999999998</v>
      </c>
      <c r="K321">
        <f t="shared" si="22"/>
        <v>0.569620253164557</v>
      </c>
      <c r="L321">
        <f t="shared" si="23"/>
        <v>14.240506329113924</v>
      </c>
      <c r="M321">
        <f t="shared" si="24"/>
        <v>9</v>
      </c>
    </row>
    <row r="322" spans="1:13" x14ac:dyDescent="0.3">
      <c r="A322">
        <v>0.997</v>
      </c>
      <c r="B322">
        <v>0</v>
      </c>
      <c r="C322">
        <v>0</v>
      </c>
      <c r="D322">
        <v>6</v>
      </c>
      <c r="E322" s="2">
        <v>0</v>
      </c>
      <c r="F322" s="2">
        <v>0</v>
      </c>
      <c r="H322">
        <f t="shared" si="20"/>
        <v>8.9864999999999995</v>
      </c>
      <c r="I322">
        <f t="shared" si="21"/>
        <v>4.5</v>
      </c>
      <c r="K322">
        <f t="shared" si="22"/>
        <v>0</v>
      </c>
      <c r="L322">
        <f t="shared" si="23"/>
        <v>0</v>
      </c>
      <c r="M322">
        <f t="shared" si="24"/>
        <v>0</v>
      </c>
    </row>
    <row r="323" spans="1:13" x14ac:dyDescent="0.3">
      <c r="A323">
        <v>-0.999</v>
      </c>
      <c r="B323">
        <v>0</v>
      </c>
      <c r="C323">
        <v>0</v>
      </c>
      <c r="D323">
        <v>6</v>
      </c>
      <c r="E323" s="2">
        <v>0</v>
      </c>
      <c r="F323" s="2">
        <v>1</v>
      </c>
      <c r="H323">
        <f t="shared" si="20"/>
        <v>4.500000000000004E-3</v>
      </c>
      <c r="I323">
        <f t="shared" si="21"/>
        <v>4.5</v>
      </c>
      <c r="K323">
        <f t="shared" si="22"/>
        <v>0</v>
      </c>
      <c r="L323">
        <f t="shared" si="23"/>
        <v>2.8481012658227849</v>
      </c>
      <c r="M323">
        <f t="shared" si="24"/>
        <v>2.8481012658227849</v>
      </c>
    </row>
    <row r="324" spans="1:13" x14ac:dyDescent="0.3">
      <c r="A324">
        <v>0</v>
      </c>
      <c r="B324">
        <v>0.999</v>
      </c>
      <c r="C324">
        <v>0</v>
      </c>
      <c r="D324">
        <v>1</v>
      </c>
      <c r="E324" s="2">
        <v>0</v>
      </c>
      <c r="F324" s="2">
        <v>1.25</v>
      </c>
      <c r="H324">
        <f t="shared" ref="H324:H387" si="25">(A324+1)*4.5</f>
        <v>4.5</v>
      </c>
      <c r="I324">
        <f t="shared" ref="I324:I387" si="26">(B324+1)*4.5</f>
        <v>8.9954999999999998</v>
      </c>
      <c r="K324">
        <f t="shared" ref="K324:K387" si="27">E324*(4.5/1.58)</f>
        <v>0</v>
      </c>
      <c r="L324">
        <f t="shared" ref="L324:L387" si="28">F324*(4.5/1.58)</f>
        <v>3.5601265822784809</v>
      </c>
      <c r="M324">
        <f t="shared" si="24"/>
        <v>3.5601265822784809</v>
      </c>
    </row>
    <row r="325" spans="1:13" x14ac:dyDescent="0.3">
      <c r="A325">
        <v>-0.999</v>
      </c>
      <c r="B325">
        <v>0.66400000000000003</v>
      </c>
      <c r="C325">
        <v>0</v>
      </c>
      <c r="D325">
        <v>9</v>
      </c>
      <c r="E325" s="2">
        <v>0</v>
      </c>
      <c r="F325" s="2">
        <v>0</v>
      </c>
      <c r="H325">
        <f t="shared" si="25"/>
        <v>4.500000000000004E-3</v>
      </c>
      <c r="I325">
        <f t="shared" si="26"/>
        <v>7.4880000000000004</v>
      </c>
      <c r="K325">
        <f t="shared" si="27"/>
        <v>0</v>
      </c>
      <c r="L325">
        <f t="shared" si="28"/>
        <v>0</v>
      </c>
      <c r="M325">
        <f t="shared" ref="M325:M388" si="29">IF(L325&gt;9,9,L325)</f>
        <v>0</v>
      </c>
    </row>
    <row r="326" spans="1:13" x14ac:dyDescent="0.3">
      <c r="A326">
        <v>-0.71599999999999997</v>
      </c>
      <c r="B326">
        <v>0.79400000000000004</v>
      </c>
      <c r="C326">
        <v>0</v>
      </c>
      <c r="D326">
        <v>9</v>
      </c>
      <c r="E326" s="2">
        <v>0</v>
      </c>
      <c r="F326" s="2">
        <v>0.7142857142857143</v>
      </c>
      <c r="H326">
        <f t="shared" si="25"/>
        <v>1.278</v>
      </c>
      <c r="I326">
        <f t="shared" si="26"/>
        <v>8.0730000000000004</v>
      </c>
      <c r="K326">
        <f t="shared" si="27"/>
        <v>0</v>
      </c>
      <c r="L326">
        <f t="shared" si="28"/>
        <v>2.034358047016275</v>
      </c>
      <c r="M326">
        <f t="shared" si="29"/>
        <v>2.034358047016275</v>
      </c>
    </row>
    <row r="327" spans="1:13" x14ac:dyDescent="0.3">
      <c r="A327">
        <v>-0.997</v>
      </c>
      <c r="B327">
        <v>0</v>
      </c>
      <c r="C327">
        <v>0</v>
      </c>
      <c r="D327">
        <v>6</v>
      </c>
      <c r="E327" s="2">
        <v>0</v>
      </c>
      <c r="F327" s="2">
        <v>0</v>
      </c>
      <c r="H327">
        <f t="shared" si="25"/>
        <v>1.3500000000000012E-2</v>
      </c>
      <c r="I327">
        <f t="shared" si="26"/>
        <v>4.5</v>
      </c>
      <c r="K327">
        <f t="shared" si="27"/>
        <v>0</v>
      </c>
      <c r="L327">
        <f t="shared" si="28"/>
        <v>0</v>
      </c>
      <c r="M327">
        <f t="shared" si="29"/>
        <v>0</v>
      </c>
    </row>
    <row r="328" spans="1:13" x14ac:dyDescent="0.3">
      <c r="A328">
        <v>0</v>
      </c>
      <c r="B328">
        <v>0.99</v>
      </c>
      <c r="C328">
        <v>0</v>
      </c>
      <c r="D328">
        <v>1</v>
      </c>
      <c r="E328" s="2">
        <v>0</v>
      </c>
      <c r="F328" s="2">
        <v>0</v>
      </c>
      <c r="H328">
        <f t="shared" si="25"/>
        <v>4.5</v>
      </c>
      <c r="I328">
        <f t="shared" si="26"/>
        <v>8.9550000000000001</v>
      </c>
      <c r="K328">
        <f t="shared" si="27"/>
        <v>0</v>
      </c>
      <c r="L328">
        <f t="shared" si="28"/>
        <v>0</v>
      </c>
      <c r="M328">
        <f t="shared" si="29"/>
        <v>0</v>
      </c>
    </row>
    <row r="329" spans="1:13" x14ac:dyDescent="0.3">
      <c r="A329">
        <v>0</v>
      </c>
      <c r="B329">
        <v>0.999</v>
      </c>
      <c r="C329">
        <v>0</v>
      </c>
      <c r="D329">
        <v>0</v>
      </c>
      <c r="E329" s="2">
        <v>0</v>
      </c>
      <c r="F329" s="2">
        <v>1.833333333333333</v>
      </c>
      <c r="H329">
        <f t="shared" si="25"/>
        <v>4.5</v>
      </c>
      <c r="I329">
        <f t="shared" si="26"/>
        <v>8.9954999999999998</v>
      </c>
      <c r="K329">
        <f t="shared" si="27"/>
        <v>0</v>
      </c>
      <c r="L329">
        <f t="shared" si="28"/>
        <v>5.2215189873417716</v>
      </c>
      <c r="M329">
        <f t="shared" si="29"/>
        <v>5.2215189873417716</v>
      </c>
    </row>
    <row r="330" spans="1:13" x14ac:dyDescent="0.3">
      <c r="A330">
        <v>0</v>
      </c>
      <c r="B330">
        <v>0.999</v>
      </c>
      <c r="C330">
        <v>0</v>
      </c>
      <c r="D330">
        <v>6</v>
      </c>
      <c r="E330" s="2">
        <v>0</v>
      </c>
      <c r="F330" s="2">
        <v>1.25</v>
      </c>
      <c r="H330">
        <f t="shared" si="25"/>
        <v>4.5</v>
      </c>
      <c r="I330">
        <f t="shared" si="26"/>
        <v>8.9954999999999998</v>
      </c>
      <c r="K330">
        <f t="shared" si="27"/>
        <v>0</v>
      </c>
      <c r="L330">
        <f t="shared" si="28"/>
        <v>3.5601265822784809</v>
      </c>
      <c r="M330">
        <f t="shared" si="29"/>
        <v>3.5601265822784809</v>
      </c>
    </row>
    <row r="331" spans="1:13" x14ac:dyDescent="0.3">
      <c r="A331">
        <v>0</v>
      </c>
      <c r="B331">
        <v>0.998</v>
      </c>
      <c r="C331">
        <v>0</v>
      </c>
      <c r="D331">
        <v>2</v>
      </c>
      <c r="E331" s="2">
        <v>0</v>
      </c>
      <c r="F331" s="2">
        <v>2.8</v>
      </c>
      <c r="H331">
        <f t="shared" si="25"/>
        <v>4.5</v>
      </c>
      <c r="I331">
        <f t="shared" si="26"/>
        <v>8.9909999999999997</v>
      </c>
      <c r="K331">
        <f t="shared" si="27"/>
        <v>0</v>
      </c>
      <c r="L331">
        <f t="shared" si="28"/>
        <v>7.9746835443037973</v>
      </c>
      <c r="M331">
        <f t="shared" si="29"/>
        <v>7.9746835443037973</v>
      </c>
    </row>
    <row r="332" spans="1:13" x14ac:dyDescent="0.3">
      <c r="A332">
        <v>0</v>
      </c>
      <c r="B332">
        <v>0.999</v>
      </c>
      <c r="C332">
        <v>0</v>
      </c>
      <c r="D332">
        <v>0</v>
      </c>
      <c r="E332" s="2">
        <v>0</v>
      </c>
      <c r="F332" s="2">
        <v>1.25</v>
      </c>
      <c r="H332">
        <f t="shared" si="25"/>
        <v>4.5</v>
      </c>
      <c r="I332">
        <f t="shared" si="26"/>
        <v>8.9954999999999998</v>
      </c>
      <c r="K332">
        <f t="shared" si="27"/>
        <v>0</v>
      </c>
      <c r="L332">
        <f t="shared" si="28"/>
        <v>3.5601265822784809</v>
      </c>
      <c r="M332">
        <f t="shared" si="29"/>
        <v>3.5601265822784809</v>
      </c>
    </row>
    <row r="333" spans="1:13" x14ac:dyDescent="0.3">
      <c r="A333">
        <v>-0.98899999999999999</v>
      </c>
      <c r="B333">
        <v>0.999</v>
      </c>
      <c r="C333">
        <v>0</v>
      </c>
      <c r="D333">
        <v>1</v>
      </c>
      <c r="E333" s="2">
        <v>0</v>
      </c>
      <c r="F333" s="2">
        <v>0</v>
      </c>
      <c r="H333">
        <f t="shared" si="25"/>
        <v>4.9500000000000044E-2</v>
      </c>
      <c r="I333">
        <f t="shared" si="26"/>
        <v>8.9954999999999998</v>
      </c>
      <c r="K333">
        <f t="shared" si="27"/>
        <v>0</v>
      </c>
      <c r="L333">
        <f t="shared" si="28"/>
        <v>0</v>
      </c>
      <c r="M333">
        <f t="shared" si="29"/>
        <v>0</v>
      </c>
    </row>
    <row r="334" spans="1:13" x14ac:dyDescent="0.3">
      <c r="A334">
        <v>0</v>
      </c>
      <c r="B334">
        <v>0.999</v>
      </c>
      <c r="C334">
        <v>0</v>
      </c>
      <c r="D334">
        <v>2</v>
      </c>
      <c r="E334" s="2">
        <v>0</v>
      </c>
      <c r="F334" s="2">
        <v>2.5</v>
      </c>
      <c r="H334">
        <f t="shared" si="25"/>
        <v>4.5</v>
      </c>
      <c r="I334">
        <f t="shared" si="26"/>
        <v>8.9954999999999998</v>
      </c>
      <c r="K334">
        <f t="shared" si="27"/>
        <v>0</v>
      </c>
      <c r="L334">
        <f t="shared" si="28"/>
        <v>7.1202531645569618</v>
      </c>
      <c r="M334">
        <f t="shared" si="29"/>
        <v>7.1202531645569618</v>
      </c>
    </row>
    <row r="335" spans="1:13" x14ac:dyDescent="0.3">
      <c r="A335">
        <v>-0.999</v>
      </c>
      <c r="B335">
        <v>0.999</v>
      </c>
      <c r="C335">
        <v>0</v>
      </c>
      <c r="D335">
        <v>1</v>
      </c>
      <c r="E335" s="2">
        <v>0</v>
      </c>
      <c r="F335" s="2">
        <v>0</v>
      </c>
      <c r="H335">
        <f t="shared" si="25"/>
        <v>4.500000000000004E-3</v>
      </c>
      <c r="I335">
        <f t="shared" si="26"/>
        <v>8.9954999999999998</v>
      </c>
      <c r="K335">
        <f t="shared" si="27"/>
        <v>0</v>
      </c>
      <c r="L335">
        <f t="shared" si="28"/>
        <v>0</v>
      </c>
      <c r="M335">
        <f t="shared" si="29"/>
        <v>0</v>
      </c>
    </row>
    <row r="336" spans="1:13" x14ac:dyDescent="0.3">
      <c r="A336">
        <v>-0.999</v>
      </c>
      <c r="B336">
        <v>0</v>
      </c>
      <c r="C336">
        <v>0</v>
      </c>
      <c r="D336">
        <v>1</v>
      </c>
      <c r="E336" s="2">
        <v>0</v>
      </c>
      <c r="F336" s="2">
        <v>1.628571428571429</v>
      </c>
      <c r="H336">
        <f t="shared" si="25"/>
        <v>4.500000000000004E-3</v>
      </c>
      <c r="I336">
        <f t="shared" si="26"/>
        <v>4.5</v>
      </c>
      <c r="K336">
        <f t="shared" si="27"/>
        <v>0</v>
      </c>
      <c r="L336">
        <f t="shared" si="28"/>
        <v>4.6383363471971082</v>
      </c>
      <c r="M336">
        <f t="shared" si="29"/>
        <v>4.6383363471971082</v>
      </c>
    </row>
    <row r="337" spans="1:13" x14ac:dyDescent="0.3">
      <c r="A337">
        <v>0</v>
      </c>
      <c r="B337">
        <v>0.999</v>
      </c>
      <c r="C337">
        <v>0</v>
      </c>
      <c r="D337">
        <v>2</v>
      </c>
      <c r="E337" s="2">
        <v>0</v>
      </c>
      <c r="F337" s="2">
        <v>0</v>
      </c>
      <c r="H337">
        <f t="shared" si="25"/>
        <v>4.5</v>
      </c>
      <c r="I337">
        <f t="shared" si="26"/>
        <v>8.9954999999999998</v>
      </c>
      <c r="K337">
        <f t="shared" si="27"/>
        <v>0</v>
      </c>
      <c r="L337">
        <f t="shared" si="28"/>
        <v>0</v>
      </c>
      <c r="M337">
        <f t="shared" si="29"/>
        <v>0</v>
      </c>
    </row>
    <row r="338" spans="1:13" x14ac:dyDescent="0.3">
      <c r="A338">
        <v>0</v>
      </c>
      <c r="B338">
        <v>-0.997</v>
      </c>
      <c r="C338">
        <v>0</v>
      </c>
      <c r="D338">
        <v>6</v>
      </c>
      <c r="E338" s="2">
        <v>0.1</v>
      </c>
      <c r="F338" s="2">
        <v>5</v>
      </c>
      <c r="H338">
        <f t="shared" si="25"/>
        <v>4.5</v>
      </c>
      <c r="I338">
        <f t="shared" si="26"/>
        <v>1.3500000000000012E-2</v>
      </c>
      <c r="K338">
        <f t="shared" si="27"/>
        <v>0.2848101265822785</v>
      </c>
      <c r="L338">
        <f t="shared" si="28"/>
        <v>14.240506329113924</v>
      </c>
      <c r="M338">
        <f t="shared" si="29"/>
        <v>9</v>
      </c>
    </row>
    <row r="339" spans="1:13" x14ac:dyDescent="0.3">
      <c r="A339">
        <v>0</v>
      </c>
      <c r="B339">
        <v>0.999</v>
      </c>
      <c r="C339">
        <v>0</v>
      </c>
      <c r="D339">
        <v>2</v>
      </c>
      <c r="E339" s="2">
        <v>0</v>
      </c>
      <c r="F339" s="2">
        <v>1.25</v>
      </c>
      <c r="H339">
        <f t="shared" si="25"/>
        <v>4.5</v>
      </c>
      <c r="I339">
        <f t="shared" si="26"/>
        <v>8.9954999999999998</v>
      </c>
      <c r="K339">
        <f t="shared" si="27"/>
        <v>0</v>
      </c>
      <c r="L339">
        <f t="shared" si="28"/>
        <v>3.5601265822784809</v>
      </c>
      <c r="M339">
        <f t="shared" si="29"/>
        <v>3.5601265822784809</v>
      </c>
    </row>
    <row r="340" spans="1:13" x14ac:dyDescent="0.3">
      <c r="A340">
        <v>0.95799999999999996</v>
      </c>
      <c r="B340">
        <v>-0.995</v>
      </c>
      <c r="C340">
        <v>0</v>
      </c>
      <c r="D340">
        <v>6</v>
      </c>
      <c r="E340" s="2">
        <v>0</v>
      </c>
      <c r="F340" s="2">
        <v>2.5</v>
      </c>
      <c r="H340">
        <f t="shared" si="25"/>
        <v>8.8109999999999999</v>
      </c>
      <c r="I340">
        <f t="shared" si="26"/>
        <v>2.250000000000002E-2</v>
      </c>
      <c r="K340">
        <f t="shared" si="27"/>
        <v>0</v>
      </c>
      <c r="L340">
        <f t="shared" si="28"/>
        <v>7.1202531645569618</v>
      </c>
      <c r="M340">
        <f t="shared" si="29"/>
        <v>7.1202531645569618</v>
      </c>
    </row>
    <row r="341" spans="1:13" x14ac:dyDescent="0.3">
      <c r="A341">
        <v>-0.92800000000000005</v>
      </c>
      <c r="B341">
        <v>0.999</v>
      </c>
      <c r="C341">
        <v>0</v>
      </c>
      <c r="D341">
        <v>2</v>
      </c>
      <c r="E341" s="2">
        <v>0</v>
      </c>
      <c r="F341" s="2">
        <v>2.5</v>
      </c>
      <c r="H341">
        <f t="shared" si="25"/>
        <v>0.32399999999999979</v>
      </c>
      <c r="I341">
        <f t="shared" si="26"/>
        <v>8.9954999999999998</v>
      </c>
      <c r="K341">
        <f t="shared" si="27"/>
        <v>0</v>
      </c>
      <c r="L341">
        <f t="shared" si="28"/>
        <v>7.1202531645569618</v>
      </c>
      <c r="M341">
        <f t="shared" si="29"/>
        <v>7.1202531645569618</v>
      </c>
    </row>
    <row r="342" spans="1:13" x14ac:dyDescent="0.3">
      <c r="A342">
        <v>-0.999</v>
      </c>
      <c r="B342">
        <v>0.999</v>
      </c>
      <c r="C342">
        <v>0</v>
      </c>
      <c r="D342">
        <v>0</v>
      </c>
      <c r="E342" s="2">
        <v>2.5</v>
      </c>
      <c r="F342" s="2">
        <v>0</v>
      </c>
      <c r="H342">
        <f t="shared" si="25"/>
        <v>4.500000000000004E-3</v>
      </c>
      <c r="I342">
        <f t="shared" si="26"/>
        <v>8.9954999999999998</v>
      </c>
      <c r="K342">
        <f t="shared" si="27"/>
        <v>7.1202531645569618</v>
      </c>
      <c r="L342">
        <f t="shared" si="28"/>
        <v>0</v>
      </c>
      <c r="M342">
        <f t="shared" si="29"/>
        <v>0</v>
      </c>
    </row>
    <row r="343" spans="1:13" x14ac:dyDescent="0.3">
      <c r="A343">
        <v>-0.998</v>
      </c>
      <c r="B343">
        <v>0.997</v>
      </c>
      <c r="C343">
        <v>0</v>
      </c>
      <c r="D343">
        <v>1</v>
      </c>
      <c r="E343" s="2">
        <v>0</v>
      </c>
      <c r="F343" s="2">
        <v>2.083333333333333</v>
      </c>
      <c r="H343">
        <f t="shared" si="25"/>
        <v>9.000000000000008E-3</v>
      </c>
      <c r="I343">
        <f t="shared" si="26"/>
        <v>8.9864999999999995</v>
      </c>
      <c r="K343">
        <f t="shared" si="27"/>
        <v>0</v>
      </c>
      <c r="L343">
        <f t="shared" si="28"/>
        <v>5.9335443037974676</v>
      </c>
      <c r="M343">
        <f t="shared" si="29"/>
        <v>5.9335443037974676</v>
      </c>
    </row>
    <row r="344" spans="1:13" x14ac:dyDescent="0.3">
      <c r="A344">
        <v>-0.998</v>
      </c>
      <c r="B344">
        <v>0.999</v>
      </c>
      <c r="C344">
        <v>0</v>
      </c>
      <c r="D344">
        <v>2</v>
      </c>
      <c r="E344" s="2">
        <v>0</v>
      </c>
      <c r="F344" s="2">
        <v>0</v>
      </c>
      <c r="H344">
        <f t="shared" si="25"/>
        <v>9.000000000000008E-3</v>
      </c>
      <c r="I344">
        <f t="shared" si="26"/>
        <v>8.9954999999999998</v>
      </c>
      <c r="K344">
        <f t="shared" si="27"/>
        <v>0</v>
      </c>
      <c r="L344">
        <f t="shared" si="28"/>
        <v>0</v>
      </c>
      <c r="M344">
        <f t="shared" si="29"/>
        <v>0</v>
      </c>
    </row>
    <row r="345" spans="1:13" x14ac:dyDescent="0.3">
      <c r="A345">
        <v>0</v>
      </c>
      <c r="B345">
        <v>0.998</v>
      </c>
      <c r="C345">
        <v>0</v>
      </c>
      <c r="D345">
        <v>2</v>
      </c>
      <c r="E345" s="2">
        <v>0</v>
      </c>
      <c r="F345" s="2">
        <v>1.1000000000000001</v>
      </c>
      <c r="H345">
        <f t="shared" si="25"/>
        <v>4.5</v>
      </c>
      <c r="I345">
        <f t="shared" si="26"/>
        <v>8.9909999999999997</v>
      </c>
      <c r="K345">
        <f t="shared" si="27"/>
        <v>0</v>
      </c>
      <c r="L345">
        <f t="shared" si="28"/>
        <v>3.1329113924050636</v>
      </c>
      <c r="M345">
        <f t="shared" si="29"/>
        <v>3.1329113924050636</v>
      </c>
    </row>
    <row r="346" spans="1:13" x14ac:dyDescent="0.3">
      <c r="A346">
        <v>-0.999</v>
      </c>
      <c r="B346">
        <v>0.999</v>
      </c>
      <c r="C346">
        <v>0</v>
      </c>
      <c r="D346">
        <v>3</v>
      </c>
      <c r="E346" s="2">
        <v>0</v>
      </c>
      <c r="F346" s="2">
        <v>0</v>
      </c>
      <c r="H346">
        <f t="shared" si="25"/>
        <v>4.500000000000004E-3</v>
      </c>
      <c r="I346">
        <f t="shared" si="26"/>
        <v>8.9954999999999998</v>
      </c>
      <c r="K346">
        <f t="shared" si="27"/>
        <v>0</v>
      </c>
      <c r="L346">
        <f t="shared" si="28"/>
        <v>0</v>
      </c>
      <c r="M346">
        <f t="shared" si="29"/>
        <v>0</v>
      </c>
    </row>
    <row r="347" spans="1:13" x14ac:dyDescent="0.3">
      <c r="A347">
        <v>-0.995</v>
      </c>
      <c r="B347">
        <v>0.997</v>
      </c>
      <c r="C347">
        <v>0</v>
      </c>
      <c r="D347">
        <v>9</v>
      </c>
      <c r="E347" s="2">
        <v>0</v>
      </c>
      <c r="F347" s="2">
        <v>0</v>
      </c>
      <c r="H347">
        <f t="shared" si="25"/>
        <v>2.250000000000002E-2</v>
      </c>
      <c r="I347">
        <f t="shared" si="26"/>
        <v>8.9864999999999995</v>
      </c>
      <c r="K347">
        <f t="shared" si="27"/>
        <v>0</v>
      </c>
      <c r="L347">
        <f t="shared" si="28"/>
        <v>0</v>
      </c>
      <c r="M347">
        <f t="shared" si="29"/>
        <v>0</v>
      </c>
    </row>
    <row r="348" spans="1:13" x14ac:dyDescent="0.3">
      <c r="A348">
        <v>0</v>
      </c>
      <c r="B348">
        <v>0</v>
      </c>
      <c r="C348">
        <v>0</v>
      </c>
      <c r="D348">
        <v>6</v>
      </c>
      <c r="E348" s="2">
        <v>0</v>
      </c>
      <c r="F348" s="2">
        <v>0</v>
      </c>
      <c r="H348">
        <f t="shared" si="25"/>
        <v>4.5</v>
      </c>
      <c r="I348">
        <f t="shared" si="26"/>
        <v>4.5</v>
      </c>
      <c r="K348">
        <f t="shared" si="27"/>
        <v>0</v>
      </c>
      <c r="L348">
        <f t="shared" si="28"/>
        <v>0</v>
      </c>
      <c r="M348">
        <f t="shared" si="29"/>
        <v>0</v>
      </c>
    </row>
    <row r="349" spans="1:13" x14ac:dyDescent="0.3">
      <c r="A349">
        <v>0.997</v>
      </c>
      <c r="B349">
        <v>0.999</v>
      </c>
      <c r="C349">
        <v>0</v>
      </c>
      <c r="D349">
        <v>2</v>
      </c>
      <c r="E349" s="2">
        <v>0.7142857142857143</v>
      </c>
      <c r="F349" s="2">
        <v>1.25</v>
      </c>
      <c r="H349">
        <f t="shared" si="25"/>
        <v>8.9864999999999995</v>
      </c>
      <c r="I349">
        <f t="shared" si="26"/>
        <v>8.9954999999999998</v>
      </c>
      <c r="K349">
        <f t="shared" si="27"/>
        <v>2.034358047016275</v>
      </c>
      <c r="L349">
        <f t="shared" si="28"/>
        <v>3.5601265822784809</v>
      </c>
      <c r="M349">
        <f t="shared" si="29"/>
        <v>3.5601265822784809</v>
      </c>
    </row>
    <row r="350" spans="1:13" x14ac:dyDescent="0.3">
      <c r="A350">
        <v>0.96699999999999997</v>
      </c>
      <c r="B350">
        <v>0.999</v>
      </c>
      <c r="C350">
        <v>0</v>
      </c>
      <c r="D350">
        <v>6</v>
      </c>
      <c r="E350" s="2">
        <v>0</v>
      </c>
      <c r="F350" s="2">
        <v>5.5</v>
      </c>
      <c r="H350">
        <f t="shared" si="25"/>
        <v>8.8514999999999997</v>
      </c>
      <c r="I350">
        <f t="shared" si="26"/>
        <v>8.9954999999999998</v>
      </c>
      <c r="K350">
        <f t="shared" si="27"/>
        <v>0</v>
      </c>
      <c r="L350">
        <f t="shared" si="28"/>
        <v>15.664556962025317</v>
      </c>
      <c r="M350">
        <f t="shared" si="29"/>
        <v>9</v>
      </c>
    </row>
    <row r="351" spans="1:13" x14ac:dyDescent="0.3">
      <c r="A351">
        <v>-0.874</v>
      </c>
      <c r="B351">
        <v>-0.998</v>
      </c>
      <c r="C351">
        <v>0</v>
      </c>
      <c r="D351">
        <v>0</v>
      </c>
      <c r="E351" s="2">
        <v>0</v>
      </c>
      <c r="F351" s="2">
        <v>0</v>
      </c>
      <c r="H351">
        <f t="shared" si="25"/>
        <v>0.56699999999999995</v>
      </c>
      <c r="I351">
        <f t="shared" si="26"/>
        <v>9.000000000000008E-3</v>
      </c>
      <c r="K351">
        <f t="shared" si="27"/>
        <v>0</v>
      </c>
      <c r="L351">
        <f t="shared" si="28"/>
        <v>0</v>
      </c>
      <c r="M351">
        <f t="shared" si="29"/>
        <v>0</v>
      </c>
    </row>
    <row r="352" spans="1:13" x14ac:dyDescent="0.3">
      <c r="A352">
        <v>0.999</v>
      </c>
      <c r="B352">
        <v>0.999</v>
      </c>
      <c r="C352">
        <v>0</v>
      </c>
      <c r="D352">
        <v>1</v>
      </c>
      <c r="E352" s="2">
        <v>10.1</v>
      </c>
      <c r="F352" s="2">
        <v>1.25</v>
      </c>
      <c r="H352">
        <f t="shared" si="25"/>
        <v>8.9954999999999998</v>
      </c>
      <c r="I352">
        <f t="shared" si="26"/>
        <v>8.9954999999999998</v>
      </c>
      <c r="K352">
        <f t="shared" si="27"/>
        <v>28.765822784810126</v>
      </c>
      <c r="L352">
        <f t="shared" si="28"/>
        <v>3.5601265822784809</v>
      </c>
      <c r="M352">
        <f t="shared" si="29"/>
        <v>3.5601265822784809</v>
      </c>
    </row>
    <row r="353" spans="1:13" x14ac:dyDescent="0.3">
      <c r="A353">
        <v>0</v>
      </c>
      <c r="B353">
        <v>0.999</v>
      </c>
      <c r="C353">
        <v>0</v>
      </c>
      <c r="D353">
        <v>9</v>
      </c>
      <c r="E353" s="2">
        <v>0</v>
      </c>
      <c r="F353" s="2">
        <v>0</v>
      </c>
      <c r="H353">
        <f t="shared" si="25"/>
        <v>4.5</v>
      </c>
      <c r="I353">
        <f t="shared" si="26"/>
        <v>8.9954999999999998</v>
      </c>
      <c r="K353">
        <f t="shared" si="27"/>
        <v>0</v>
      </c>
      <c r="L353">
        <f t="shared" si="28"/>
        <v>0</v>
      </c>
      <c r="M353">
        <f t="shared" si="29"/>
        <v>0</v>
      </c>
    </row>
    <row r="354" spans="1:13" x14ac:dyDescent="0.3">
      <c r="A354">
        <v>-0.99</v>
      </c>
      <c r="B354">
        <v>0.999</v>
      </c>
      <c r="C354">
        <v>0</v>
      </c>
      <c r="D354">
        <v>2</v>
      </c>
      <c r="E354" s="2">
        <v>0</v>
      </c>
      <c r="F354" s="2">
        <v>1.25</v>
      </c>
      <c r="H354">
        <f t="shared" si="25"/>
        <v>4.500000000000004E-2</v>
      </c>
      <c r="I354">
        <f t="shared" si="26"/>
        <v>8.9954999999999998</v>
      </c>
      <c r="K354">
        <f t="shared" si="27"/>
        <v>0</v>
      </c>
      <c r="L354">
        <f t="shared" si="28"/>
        <v>3.5601265822784809</v>
      </c>
      <c r="M354">
        <f t="shared" si="29"/>
        <v>3.5601265822784809</v>
      </c>
    </row>
    <row r="355" spans="1:13" x14ac:dyDescent="0.3">
      <c r="A355">
        <v>0</v>
      </c>
      <c r="B355">
        <v>0</v>
      </c>
      <c r="C355">
        <v>0</v>
      </c>
      <c r="D355">
        <v>0</v>
      </c>
      <c r="E355" s="2">
        <v>0</v>
      </c>
      <c r="F355" s="2">
        <v>0</v>
      </c>
      <c r="H355">
        <f t="shared" si="25"/>
        <v>4.5</v>
      </c>
      <c r="I355">
        <f t="shared" si="26"/>
        <v>4.5</v>
      </c>
      <c r="K355">
        <f t="shared" si="27"/>
        <v>0</v>
      </c>
      <c r="L355">
        <f t="shared" si="28"/>
        <v>0</v>
      </c>
      <c r="M355">
        <f t="shared" si="29"/>
        <v>0</v>
      </c>
    </row>
    <row r="356" spans="1:13" x14ac:dyDescent="0.3">
      <c r="A356">
        <v>0.999</v>
      </c>
      <c r="B356">
        <v>0.996</v>
      </c>
      <c r="C356">
        <v>0</v>
      </c>
      <c r="D356">
        <v>6</v>
      </c>
      <c r="E356" s="2">
        <v>0</v>
      </c>
      <c r="F356" s="2">
        <v>0</v>
      </c>
      <c r="H356">
        <f t="shared" si="25"/>
        <v>8.9954999999999998</v>
      </c>
      <c r="I356">
        <f t="shared" si="26"/>
        <v>8.9819999999999993</v>
      </c>
      <c r="K356">
        <f t="shared" si="27"/>
        <v>0</v>
      </c>
      <c r="L356">
        <f t="shared" si="28"/>
        <v>0</v>
      </c>
      <c r="M356">
        <f t="shared" si="29"/>
        <v>0</v>
      </c>
    </row>
    <row r="357" spans="1:13" x14ac:dyDescent="0.3">
      <c r="A357">
        <v>-0.98299999999999998</v>
      </c>
      <c r="B357">
        <v>0.999</v>
      </c>
      <c r="C357">
        <v>0</v>
      </c>
      <c r="D357">
        <v>2</v>
      </c>
      <c r="E357" s="2">
        <v>0</v>
      </c>
      <c r="F357" s="2">
        <v>1.25</v>
      </c>
      <c r="H357">
        <f t="shared" si="25"/>
        <v>7.6500000000000068E-2</v>
      </c>
      <c r="I357">
        <f t="shared" si="26"/>
        <v>8.9954999999999998</v>
      </c>
      <c r="K357">
        <f t="shared" si="27"/>
        <v>0</v>
      </c>
      <c r="L357">
        <f t="shared" si="28"/>
        <v>3.5601265822784809</v>
      </c>
      <c r="M357">
        <f t="shared" si="29"/>
        <v>3.5601265822784809</v>
      </c>
    </row>
    <row r="358" spans="1:13" x14ac:dyDescent="0.3">
      <c r="A358">
        <v>0</v>
      </c>
      <c r="B358">
        <v>0</v>
      </c>
      <c r="C358">
        <v>0</v>
      </c>
      <c r="D358">
        <v>0</v>
      </c>
      <c r="E358" s="2">
        <v>0</v>
      </c>
      <c r="F358" s="2">
        <v>5.0999999999999996</v>
      </c>
      <c r="H358">
        <f t="shared" si="25"/>
        <v>4.5</v>
      </c>
      <c r="I358">
        <f t="shared" si="26"/>
        <v>4.5</v>
      </c>
      <c r="K358">
        <f t="shared" si="27"/>
        <v>0</v>
      </c>
      <c r="L358">
        <f t="shared" si="28"/>
        <v>14.525316455696203</v>
      </c>
      <c r="M358">
        <f t="shared" si="29"/>
        <v>9</v>
      </c>
    </row>
    <row r="359" spans="1:13" x14ac:dyDescent="0.3">
      <c r="A359">
        <v>0</v>
      </c>
      <c r="B359">
        <v>0</v>
      </c>
      <c r="C359">
        <v>0</v>
      </c>
      <c r="D359">
        <v>0</v>
      </c>
      <c r="E359" s="2">
        <v>0</v>
      </c>
      <c r="F359" s="2">
        <v>0</v>
      </c>
      <c r="H359">
        <f t="shared" si="25"/>
        <v>4.5</v>
      </c>
      <c r="I359">
        <f t="shared" si="26"/>
        <v>4.5</v>
      </c>
      <c r="K359">
        <f t="shared" si="27"/>
        <v>0</v>
      </c>
      <c r="L359">
        <f t="shared" si="28"/>
        <v>0</v>
      </c>
      <c r="M359">
        <f t="shared" si="29"/>
        <v>0</v>
      </c>
    </row>
    <row r="360" spans="1:13" x14ac:dyDescent="0.3">
      <c r="A360">
        <v>-0.998</v>
      </c>
      <c r="B360">
        <v>0.99</v>
      </c>
      <c r="C360">
        <v>0</v>
      </c>
      <c r="D360">
        <v>1</v>
      </c>
      <c r="E360" s="2">
        <v>0</v>
      </c>
      <c r="F360" s="2">
        <v>2.5</v>
      </c>
      <c r="H360">
        <f t="shared" si="25"/>
        <v>9.000000000000008E-3</v>
      </c>
      <c r="I360">
        <f t="shared" si="26"/>
        <v>8.9550000000000001</v>
      </c>
      <c r="K360">
        <f t="shared" si="27"/>
        <v>0</v>
      </c>
      <c r="L360">
        <f t="shared" si="28"/>
        <v>7.1202531645569618</v>
      </c>
      <c r="M360">
        <f t="shared" si="29"/>
        <v>7.1202531645569618</v>
      </c>
    </row>
    <row r="361" spans="1:13" x14ac:dyDescent="0.3">
      <c r="A361">
        <v>0</v>
      </c>
      <c r="B361">
        <v>0.999</v>
      </c>
      <c r="C361">
        <v>0</v>
      </c>
      <c r="D361">
        <v>1</v>
      </c>
      <c r="E361" s="2">
        <v>0</v>
      </c>
      <c r="F361" s="2">
        <v>0.1</v>
      </c>
      <c r="H361">
        <f t="shared" si="25"/>
        <v>4.5</v>
      </c>
      <c r="I361">
        <f t="shared" si="26"/>
        <v>8.9954999999999998</v>
      </c>
      <c r="K361">
        <f t="shared" si="27"/>
        <v>0</v>
      </c>
      <c r="L361">
        <f t="shared" si="28"/>
        <v>0.2848101265822785</v>
      </c>
      <c r="M361">
        <f t="shared" si="29"/>
        <v>0.2848101265822785</v>
      </c>
    </row>
    <row r="362" spans="1:13" x14ac:dyDescent="0.3">
      <c r="A362">
        <v>0.999</v>
      </c>
      <c r="B362">
        <v>0.997</v>
      </c>
      <c r="C362">
        <v>0</v>
      </c>
      <c r="D362">
        <v>2</v>
      </c>
      <c r="E362" s="2">
        <v>0</v>
      </c>
      <c r="F362" s="2">
        <v>0</v>
      </c>
      <c r="H362">
        <f t="shared" si="25"/>
        <v>8.9954999999999998</v>
      </c>
      <c r="I362">
        <f t="shared" si="26"/>
        <v>8.9864999999999995</v>
      </c>
      <c r="K362">
        <f t="shared" si="27"/>
        <v>0</v>
      </c>
      <c r="L362">
        <f t="shared" si="28"/>
        <v>0</v>
      </c>
      <c r="M362">
        <f t="shared" si="29"/>
        <v>0</v>
      </c>
    </row>
    <row r="363" spans="1:13" x14ac:dyDescent="0.3">
      <c r="A363">
        <v>-0.57599999999999996</v>
      </c>
      <c r="B363">
        <v>0.999</v>
      </c>
      <c r="C363">
        <v>0</v>
      </c>
      <c r="D363">
        <v>9</v>
      </c>
      <c r="E363" s="2">
        <v>0</v>
      </c>
      <c r="F363" s="2">
        <v>0</v>
      </c>
      <c r="H363">
        <f t="shared" si="25"/>
        <v>1.9080000000000001</v>
      </c>
      <c r="I363">
        <f t="shared" si="26"/>
        <v>8.9954999999999998</v>
      </c>
      <c r="K363">
        <f t="shared" si="27"/>
        <v>0</v>
      </c>
      <c r="L363">
        <f t="shared" si="28"/>
        <v>0</v>
      </c>
      <c r="M363">
        <f t="shared" si="29"/>
        <v>0</v>
      </c>
    </row>
    <row r="364" spans="1:13" x14ac:dyDescent="0.3">
      <c r="A364">
        <v>0</v>
      </c>
      <c r="B364">
        <v>0.98199999999999998</v>
      </c>
      <c r="C364">
        <v>0</v>
      </c>
      <c r="D364">
        <v>3</v>
      </c>
      <c r="E364" s="2">
        <v>0</v>
      </c>
      <c r="F364" s="2">
        <v>0.1</v>
      </c>
      <c r="H364">
        <f t="shared" si="25"/>
        <v>4.5</v>
      </c>
      <c r="I364">
        <f t="shared" si="26"/>
        <v>8.9190000000000005</v>
      </c>
      <c r="K364">
        <f t="shared" si="27"/>
        <v>0</v>
      </c>
      <c r="L364">
        <f t="shared" si="28"/>
        <v>0.2848101265822785</v>
      </c>
      <c r="M364">
        <f t="shared" si="29"/>
        <v>0.2848101265822785</v>
      </c>
    </row>
    <row r="365" spans="1:13" x14ac:dyDescent="0.3">
      <c r="A365">
        <v>0</v>
      </c>
      <c r="B365">
        <v>0.995</v>
      </c>
      <c r="C365">
        <v>0</v>
      </c>
      <c r="D365">
        <v>1</v>
      </c>
      <c r="E365" s="2">
        <v>0</v>
      </c>
      <c r="F365" s="2">
        <v>0</v>
      </c>
      <c r="H365">
        <f t="shared" si="25"/>
        <v>4.5</v>
      </c>
      <c r="I365">
        <f t="shared" si="26"/>
        <v>8.9775000000000009</v>
      </c>
      <c r="K365">
        <f t="shared" si="27"/>
        <v>0</v>
      </c>
      <c r="L365">
        <f t="shared" si="28"/>
        <v>0</v>
      </c>
      <c r="M365">
        <f t="shared" si="29"/>
        <v>0</v>
      </c>
    </row>
    <row r="366" spans="1:13" x14ac:dyDescent="0.3">
      <c r="A366">
        <v>0.99399999999999999</v>
      </c>
      <c r="B366">
        <v>0.999</v>
      </c>
      <c r="C366">
        <v>0</v>
      </c>
      <c r="D366">
        <v>0</v>
      </c>
      <c r="E366" s="2">
        <v>0</v>
      </c>
      <c r="F366" s="2">
        <v>5</v>
      </c>
      <c r="H366">
        <f t="shared" si="25"/>
        <v>8.9730000000000008</v>
      </c>
      <c r="I366">
        <f t="shared" si="26"/>
        <v>8.9954999999999998</v>
      </c>
      <c r="K366">
        <f t="shared" si="27"/>
        <v>0</v>
      </c>
      <c r="L366">
        <f t="shared" si="28"/>
        <v>14.240506329113924</v>
      </c>
      <c r="M366">
        <f t="shared" si="29"/>
        <v>9</v>
      </c>
    </row>
    <row r="367" spans="1:13" x14ac:dyDescent="0.3">
      <c r="A367">
        <v>0.504</v>
      </c>
      <c r="B367">
        <v>0.998</v>
      </c>
      <c r="C367">
        <v>0</v>
      </c>
      <c r="D367">
        <v>2</v>
      </c>
      <c r="E367" s="2">
        <v>1.25</v>
      </c>
      <c r="F367" s="2">
        <v>2.5</v>
      </c>
      <c r="H367">
        <f t="shared" si="25"/>
        <v>6.7679999999999998</v>
      </c>
      <c r="I367">
        <f t="shared" si="26"/>
        <v>8.9909999999999997</v>
      </c>
      <c r="K367">
        <f t="shared" si="27"/>
        <v>3.5601265822784809</v>
      </c>
      <c r="L367">
        <f t="shared" si="28"/>
        <v>7.1202531645569618</v>
      </c>
      <c r="M367">
        <f t="shared" si="29"/>
        <v>7.1202531645569618</v>
      </c>
    </row>
    <row r="368" spans="1:13" x14ac:dyDescent="0.3">
      <c r="A368">
        <v>0</v>
      </c>
      <c r="B368">
        <v>0</v>
      </c>
      <c r="C368">
        <v>0</v>
      </c>
      <c r="D368">
        <v>9</v>
      </c>
      <c r="E368" s="2">
        <v>2.6</v>
      </c>
      <c r="F368" s="2">
        <v>0</v>
      </c>
      <c r="H368">
        <f t="shared" si="25"/>
        <v>4.5</v>
      </c>
      <c r="I368">
        <f t="shared" si="26"/>
        <v>4.5</v>
      </c>
      <c r="K368">
        <f t="shared" si="27"/>
        <v>7.4050632911392409</v>
      </c>
      <c r="L368">
        <f t="shared" si="28"/>
        <v>0</v>
      </c>
      <c r="M368">
        <f t="shared" si="29"/>
        <v>0</v>
      </c>
    </row>
    <row r="369" spans="1:13" x14ac:dyDescent="0.3">
      <c r="A369">
        <v>-0.998</v>
      </c>
      <c r="B369">
        <v>0.999</v>
      </c>
      <c r="C369">
        <v>0</v>
      </c>
      <c r="D369">
        <v>2</v>
      </c>
      <c r="E369" s="2">
        <v>0</v>
      </c>
      <c r="F369" s="2">
        <v>1.25</v>
      </c>
      <c r="H369">
        <f t="shared" si="25"/>
        <v>9.000000000000008E-3</v>
      </c>
      <c r="I369">
        <f t="shared" si="26"/>
        <v>8.9954999999999998</v>
      </c>
      <c r="K369">
        <f t="shared" si="27"/>
        <v>0</v>
      </c>
      <c r="L369">
        <f t="shared" si="28"/>
        <v>3.5601265822784809</v>
      </c>
      <c r="M369">
        <f t="shared" si="29"/>
        <v>3.5601265822784809</v>
      </c>
    </row>
    <row r="370" spans="1:13" x14ac:dyDescent="0.3">
      <c r="A370">
        <v>-0.999</v>
      </c>
      <c r="B370">
        <v>0.999</v>
      </c>
      <c r="C370">
        <v>0</v>
      </c>
      <c r="D370">
        <v>0</v>
      </c>
      <c r="E370" s="2">
        <v>1.1000000000000001</v>
      </c>
      <c r="F370" s="2">
        <v>1.25</v>
      </c>
      <c r="H370">
        <f t="shared" si="25"/>
        <v>4.500000000000004E-3</v>
      </c>
      <c r="I370">
        <f t="shared" si="26"/>
        <v>8.9954999999999998</v>
      </c>
      <c r="K370">
        <f t="shared" si="27"/>
        <v>3.1329113924050636</v>
      </c>
      <c r="L370">
        <f t="shared" si="28"/>
        <v>3.5601265822784809</v>
      </c>
      <c r="M370">
        <f t="shared" si="29"/>
        <v>3.5601265822784809</v>
      </c>
    </row>
    <row r="371" spans="1:13" x14ac:dyDescent="0.3">
      <c r="A371">
        <v>0</v>
      </c>
      <c r="B371">
        <v>0.999</v>
      </c>
      <c r="C371">
        <v>0</v>
      </c>
      <c r="D371">
        <v>2</v>
      </c>
      <c r="E371" s="2">
        <v>0</v>
      </c>
      <c r="F371" s="2">
        <v>1.25</v>
      </c>
      <c r="H371">
        <f t="shared" si="25"/>
        <v>4.5</v>
      </c>
      <c r="I371">
        <f t="shared" si="26"/>
        <v>8.9954999999999998</v>
      </c>
      <c r="K371">
        <f t="shared" si="27"/>
        <v>0</v>
      </c>
      <c r="L371">
        <f t="shared" si="28"/>
        <v>3.5601265822784809</v>
      </c>
      <c r="M371">
        <f t="shared" si="29"/>
        <v>3.5601265822784809</v>
      </c>
    </row>
    <row r="372" spans="1:13" x14ac:dyDescent="0.3">
      <c r="A372">
        <v>-0.67</v>
      </c>
      <c r="B372">
        <v>0</v>
      </c>
      <c r="C372">
        <v>0</v>
      </c>
      <c r="D372">
        <v>0</v>
      </c>
      <c r="E372" s="2">
        <v>0</v>
      </c>
      <c r="F372" s="2">
        <v>0</v>
      </c>
      <c r="H372">
        <f t="shared" si="25"/>
        <v>1.4849999999999999</v>
      </c>
      <c r="I372">
        <f t="shared" si="26"/>
        <v>4.5</v>
      </c>
      <c r="K372">
        <f t="shared" si="27"/>
        <v>0</v>
      </c>
      <c r="L372">
        <f t="shared" si="28"/>
        <v>0</v>
      </c>
      <c r="M372">
        <f t="shared" si="29"/>
        <v>0</v>
      </c>
    </row>
    <row r="373" spans="1:13" x14ac:dyDescent="0.3">
      <c r="A373">
        <v>-0.97799999999999998</v>
      </c>
      <c r="B373">
        <v>0.94399999999999995</v>
      </c>
      <c r="C373">
        <v>0</v>
      </c>
      <c r="D373">
        <v>2</v>
      </c>
      <c r="E373" s="2">
        <v>0</v>
      </c>
      <c r="F373" s="2">
        <v>0</v>
      </c>
      <c r="H373">
        <f t="shared" si="25"/>
        <v>9.9000000000000088E-2</v>
      </c>
      <c r="I373">
        <f t="shared" si="26"/>
        <v>8.7479999999999993</v>
      </c>
      <c r="K373">
        <f t="shared" si="27"/>
        <v>0</v>
      </c>
      <c r="L373">
        <f t="shared" si="28"/>
        <v>0</v>
      </c>
      <c r="M373">
        <f t="shared" si="29"/>
        <v>0</v>
      </c>
    </row>
    <row r="374" spans="1:13" x14ac:dyDescent="0.3">
      <c r="A374">
        <v>0</v>
      </c>
      <c r="B374">
        <v>0.997</v>
      </c>
      <c r="C374">
        <v>0</v>
      </c>
      <c r="D374">
        <v>1</v>
      </c>
      <c r="E374" s="2">
        <v>0.1</v>
      </c>
      <c r="F374" s="2">
        <v>3.6</v>
      </c>
      <c r="H374">
        <f t="shared" si="25"/>
        <v>4.5</v>
      </c>
      <c r="I374">
        <f t="shared" si="26"/>
        <v>8.9864999999999995</v>
      </c>
      <c r="K374">
        <f t="shared" si="27"/>
        <v>0.2848101265822785</v>
      </c>
      <c r="L374">
        <f t="shared" si="28"/>
        <v>10.253164556962027</v>
      </c>
      <c r="M374">
        <f t="shared" si="29"/>
        <v>9</v>
      </c>
    </row>
    <row r="375" spans="1:13" x14ac:dyDescent="0.3">
      <c r="A375">
        <v>0</v>
      </c>
      <c r="B375">
        <v>0.999</v>
      </c>
      <c r="C375">
        <v>0</v>
      </c>
      <c r="D375">
        <v>1</v>
      </c>
      <c r="E375" s="2">
        <v>5</v>
      </c>
      <c r="F375" s="2">
        <v>1.35</v>
      </c>
      <c r="H375">
        <f t="shared" si="25"/>
        <v>4.5</v>
      </c>
      <c r="I375">
        <f t="shared" si="26"/>
        <v>8.9954999999999998</v>
      </c>
      <c r="K375">
        <f t="shared" si="27"/>
        <v>14.240506329113924</v>
      </c>
      <c r="L375">
        <f t="shared" si="28"/>
        <v>3.84493670886076</v>
      </c>
      <c r="M375">
        <f t="shared" si="29"/>
        <v>3.84493670886076</v>
      </c>
    </row>
    <row r="376" spans="1:13" x14ac:dyDescent="0.3">
      <c r="A376">
        <v>-0.999</v>
      </c>
      <c r="B376">
        <v>0.999</v>
      </c>
      <c r="C376">
        <v>0</v>
      </c>
      <c r="D376">
        <v>2</v>
      </c>
      <c r="E376" s="2">
        <v>0</v>
      </c>
      <c r="F376" s="2">
        <v>0</v>
      </c>
      <c r="H376">
        <f t="shared" si="25"/>
        <v>4.500000000000004E-3</v>
      </c>
      <c r="I376">
        <f t="shared" si="26"/>
        <v>8.9954999999999998</v>
      </c>
      <c r="K376">
        <f t="shared" si="27"/>
        <v>0</v>
      </c>
      <c r="L376">
        <f t="shared" si="28"/>
        <v>0</v>
      </c>
      <c r="M376">
        <f t="shared" si="29"/>
        <v>0</v>
      </c>
    </row>
    <row r="377" spans="1:13" x14ac:dyDescent="0.3">
      <c r="A377">
        <v>0</v>
      </c>
      <c r="B377">
        <v>0.999</v>
      </c>
      <c r="C377">
        <v>0</v>
      </c>
      <c r="D377">
        <v>2</v>
      </c>
      <c r="E377" s="2">
        <v>0</v>
      </c>
      <c r="F377" s="2">
        <v>2.083333333333333</v>
      </c>
      <c r="H377">
        <f t="shared" si="25"/>
        <v>4.5</v>
      </c>
      <c r="I377">
        <f t="shared" si="26"/>
        <v>8.9954999999999998</v>
      </c>
      <c r="K377">
        <f t="shared" si="27"/>
        <v>0</v>
      </c>
      <c r="L377">
        <f t="shared" si="28"/>
        <v>5.9335443037974676</v>
      </c>
      <c r="M377">
        <f t="shared" si="29"/>
        <v>5.9335443037974676</v>
      </c>
    </row>
    <row r="378" spans="1:13" x14ac:dyDescent="0.3">
      <c r="A378">
        <v>-0.999</v>
      </c>
      <c r="B378">
        <v>0.999</v>
      </c>
      <c r="C378">
        <v>0</v>
      </c>
      <c r="D378">
        <v>6</v>
      </c>
      <c r="E378" s="2">
        <v>0</v>
      </c>
      <c r="F378" s="2">
        <v>3.6</v>
      </c>
      <c r="H378">
        <f t="shared" si="25"/>
        <v>4.500000000000004E-3</v>
      </c>
      <c r="I378">
        <f t="shared" si="26"/>
        <v>8.9954999999999998</v>
      </c>
      <c r="K378">
        <f t="shared" si="27"/>
        <v>0</v>
      </c>
      <c r="L378">
        <f t="shared" si="28"/>
        <v>10.253164556962027</v>
      </c>
      <c r="M378">
        <f t="shared" si="29"/>
        <v>9</v>
      </c>
    </row>
    <row r="379" spans="1:13" x14ac:dyDescent="0.3">
      <c r="A379">
        <v>0</v>
      </c>
      <c r="B379">
        <v>0.999</v>
      </c>
      <c r="C379">
        <v>0</v>
      </c>
      <c r="D379">
        <v>1</v>
      </c>
      <c r="E379" s="2">
        <v>0</v>
      </c>
      <c r="F379" s="2">
        <v>2.5</v>
      </c>
      <c r="H379">
        <f t="shared" si="25"/>
        <v>4.5</v>
      </c>
      <c r="I379">
        <f t="shared" si="26"/>
        <v>8.9954999999999998</v>
      </c>
      <c r="K379">
        <f t="shared" si="27"/>
        <v>0</v>
      </c>
      <c r="L379">
        <f t="shared" si="28"/>
        <v>7.1202531645569618</v>
      </c>
      <c r="M379">
        <f t="shared" si="29"/>
        <v>7.1202531645569618</v>
      </c>
    </row>
    <row r="380" spans="1:13" x14ac:dyDescent="0.3">
      <c r="A380">
        <v>0</v>
      </c>
      <c r="B380">
        <v>0.99099999999999999</v>
      </c>
      <c r="C380">
        <v>0</v>
      </c>
      <c r="D380">
        <v>2</v>
      </c>
      <c r="E380" s="2">
        <v>0.1</v>
      </c>
      <c r="F380" s="2">
        <v>3.85</v>
      </c>
      <c r="H380">
        <f t="shared" si="25"/>
        <v>4.5</v>
      </c>
      <c r="I380">
        <f t="shared" si="26"/>
        <v>8.9595000000000002</v>
      </c>
      <c r="K380">
        <f t="shared" si="27"/>
        <v>0.2848101265822785</v>
      </c>
      <c r="L380">
        <f t="shared" si="28"/>
        <v>10.965189873417723</v>
      </c>
      <c r="M380">
        <f t="shared" si="29"/>
        <v>9</v>
      </c>
    </row>
    <row r="381" spans="1:13" x14ac:dyDescent="0.3">
      <c r="A381">
        <v>0</v>
      </c>
      <c r="B381">
        <v>0.99099999999999999</v>
      </c>
      <c r="C381">
        <v>0</v>
      </c>
      <c r="D381">
        <v>6</v>
      </c>
      <c r="E381" s="2">
        <v>0</v>
      </c>
      <c r="F381" s="2">
        <v>0.1</v>
      </c>
      <c r="H381">
        <f t="shared" si="25"/>
        <v>4.5</v>
      </c>
      <c r="I381">
        <f t="shared" si="26"/>
        <v>8.9595000000000002</v>
      </c>
      <c r="K381">
        <f t="shared" si="27"/>
        <v>0</v>
      </c>
      <c r="L381">
        <f t="shared" si="28"/>
        <v>0.2848101265822785</v>
      </c>
      <c r="M381">
        <f t="shared" si="29"/>
        <v>0.2848101265822785</v>
      </c>
    </row>
    <row r="382" spans="1:13" x14ac:dyDescent="0.3">
      <c r="A382">
        <v>0</v>
      </c>
      <c r="B382">
        <v>0</v>
      </c>
      <c r="C382">
        <v>0</v>
      </c>
      <c r="D382">
        <v>2</v>
      </c>
      <c r="E382" s="2">
        <v>0</v>
      </c>
      <c r="F382" s="2">
        <v>3.5</v>
      </c>
      <c r="H382">
        <f t="shared" si="25"/>
        <v>4.5</v>
      </c>
      <c r="I382">
        <f t="shared" si="26"/>
        <v>4.5</v>
      </c>
      <c r="K382">
        <f t="shared" si="27"/>
        <v>0</v>
      </c>
      <c r="L382">
        <f t="shared" si="28"/>
        <v>9.9683544303797476</v>
      </c>
      <c r="M382">
        <f t="shared" si="29"/>
        <v>9</v>
      </c>
    </row>
    <row r="383" spans="1:13" x14ac:dyDescent="0.3">
      <c r="A383">
        <v>0</v>
      </c>
      <c r="B383">
        <v>0.999</v>
      </c>
      <c r="C383">
        <v>0</v>
      </c>
      <c r="D383">
        <v>0</v>
      </c>
      <c r="E383" s="2">
        <v>0.1</v>
      </c>
      <c r="F383" s="2">
        <v>0</v>
      </c>
      <c r="H383">
        <f t="shared" si="25"/>
        <v>4.5</v>
      </c>
      <c r="I383">
        <f t="shared" si="26"/>
        <v>8.9954999999999998</v>
      </c>
      <c r="K383">
        <f t="shared" si="27"/>
        <v>0.2848101265822785</v>
      </c>
      <c r="L383">
        <f t="shared" si="28"/>
        <v>0</v>
      </c>
      <c r="M383">
        <f t="shared" si="29"/>
        <v>0</v>
      </c>
    </row>
    <row r="384" spans="1:13" x14ac:dyDescent="0.3">
      <c r="A384">
        <v>-0.93</v>
      </c>
      <c r="B384">
        <v>0.999</v>
      </c>
      <c r="C384">
        <v>0</v>
      </c>
      <c r="D384">
        <v>2</v>
      </c>
      <c r="E384" s="2">
        <v>5</v>
      </c>
      <c r="F384" s="2">
        <v>3.75</v>
      </c>
      <c r="H384">
        <f t="shared" si="25"/>
        <v>0.31499999999999978</v>
      </c>
      <c r="I384">
        <f t="shared" si="26"/>
        <v>8.9954999999999998</v>
      </c>
      <c r="K384">
        <f t="shared" si="27"/>
        <v>14.240506329113924</v>
      </c>
      <c r="L384">
        <f t="shared" si="28"/>
        <v>10.680379746835444</v>
      </c>
      <c r="M384">
        <f t="shared" si="29"/>
        <v>9</v>
      </c>
    </row>
    <row r="385" spans="1:13" x14ac:dyDescent="0.3">
      <c r="A385">
        <v>0.999</v>
      </c>
      <c r="B385">
        <v>0</v>
      </c>
      <c r="C385">
        <v>0</v>
      </c>
      <c r="D385">
        <v>9</v>
      </c>
      <c r="E385" s="2">
        <v>0</v>
      </c>
      <c r="F385" s="2">
        <v>0</v>
      </c>
      <c r="H385">
        <f t="shared" si="25"/>
        <v>8.9954999999999998</v>
      </c>
      <c r="I385">
        <f t="shared" si="26"/>
        <v>4.5</v>
      </c>
      <c r="K385">
        <f t="shared" si="27"/>
        <v>0</v>
      </c>
      <c r="L385">
        <f t="shared" si="28"/>
        <v>0</v>
      </c>
      <c r="M385">
        <f t="shared" si="29"/>
        <v>0</v>
      </c>
    </row>
    <row r="386" spans="1:13" x14ac:dyDescent="0.3">
      <c r="A386">
        <v>0</v>
      </c>
      <c r="B386">
        <v>0.97499999999999998</v>
      </c>
      <c r="C386">
        <v>0</v>
      </c>
      <c r="D386">
        <v>2</v>
      </c>
      <c r="E386" s="2">
        <v>0</v>
      </c>
      <c r="F386" s="2">
        <v>2.6</v>
      </c>
      <c r="H386">
        <f t="shared" si="25"/>
        <v>4.5</v>
      </c>
      <c r="I386">
        <f t="shared" si="26"/>
        <v>8.8875000000000011</v>
      </c>
      <c r="K386">
        <f t="shared" si="27"/>
        <v>0</v>
      </c>
      <c r="L386">
        <f t="shared" si="28"/>
        <v>7.4050632911392409</v>
      </c>
      <c r="M386">
        <f t="shared" si="29"/>
        <v>7.4050632911392409</v>
      </c>
    </row>
    <row r="387" spans="1:13" x14ac:dyDescent="0.3">
      <c r="A387">
        <v>-0.96199999999999997</v>
      </c>
      <c r="B387">
        <v>0.68500000000000005</v>
      </c>
      <c r="C387">
        <v>0</v>
      </c>
      <c r="D387">
        <v>1</v>
      </c>
      <c r="E387" s="2">
        <v>0</v>
      </c>
      <c r="F387" s="2">
        <v>1.25</v>
      </c>
      <c r="H387">
        <f t="shared" si="25"/>
        <v>0.17100000000000015</v>
      </c>
      <c r="I387">
        <f t="shared" si="26"/>
        <v>7.5825000000000005</v>
      </c>
      <c r="K387">
        <f t="shared" si="27"/>
        <v>0</v>
      </c>
      <c r="L387">
        <f t="shared" si="28"/>
        <v>3.5601265822784809</v>
      </c>
      <c r="M387">
        <f t="shared" si="29"/>
        <v>3.5601265822784809</v>
      </c>
    </row>
    <row r="388" spans="1:13" x14ac:dyDescent="0.3">
      <c r="A388">
        <v>0.999</v>
      </c>
      <c r="B388">
        <v>0.996</v>
      </c>
      <c r="C388">
        <v>0</v>
      </c>
      <c r="D388">
        <v>9</v>
      </c>
      <c r="E388" s="2">
        <v>0</v>
      </c>
      <c r="F388" s="2">
        <v>0</v>
      </c>
      <c r="H388">
        <f t="shared" ref="H388:H451" si="30">(A388+1)*4.5</f>
        <v>8.9954999999999998</v>
      </c>
      <c r="I388">
        <f t="shared" ref="I388:I451" si="31">(B388+1)*4.5</f>
        <v>8.9819999999999993</v>
      </c>
      <c r="K388">
        <f t="shared" ref="K388:K451" si="32">E388*(4.5/1.58)</f>
        <v>0</v>
      </c>
      <c r="L388">
        <f t="shared" ref="L388:L451" si="33">F388*(4.5/1.58)</f>
        <v>0</v>
      </c>
      <c r="M388">
        <f t="shared" si="29"/>
        <v>0</v>
      </c>
    </row>
    <row r="389" spans="1:13" x14ac:dyDescent="0.3">
      <c r="A389">
        <v>-0.98799999999999999</v>
      </c>
      <c r="B389">
        <v>0.97499999999999998</v>
      </c>
      <c r="C389">
        <v>0</v>
      </c>
      <c r="D389">
        <v>2</v>
      </c>
      <c r="E389" s="2">
        <v>0</v>
      </c>
      <c r="F389" s="2">
        <v>2.5</v>
      </c>
      <c r="H389">
        <f t="shared" si="30"/>
        <v>5.4000000000000048E-2</v>
      </c>
      <c r="I389">
        <f t="shared" si="31"/>
        <v>8.8875000000000011</v>
      </c>
      <c r="K389">
        <f t="shared" si="32"/>
        <v>0</v>
      </c>
      <c r="L389">
        <f t="shared" si="33"/>
        <v>7.1202531645569618</v>
      </c>
      <c r="M389">
        <f t="shared" ref="M389:M452" si="34">IF(L389&gt;9,9,L389)</f>
        <v>7.1202531645569618</v>
      </c>
    </row>
    <row r="390" spans="1:13" x14ac:dyDescent="0.3">
      <c r="A390">
        <v>-0.997</v>
      </c>
      <c r="B390">
        <v>0.92600000000000005</v>
      </c>
      <c r="C390">
        <v>0</v>
      </c>
      <c r="D390">
        <v>6</v>
      </c>
      <c r="E390" s="2">
        <v>0</v>
      </c>
      <c r="F390" s="2">
        <v>2.5</v>
      </c>
      <c r="H390">
        <f t="shared" si="30"/>
        <v>1.3500000000000012E-2</v>
      </c>
      <c r="I390">
        <f t="shared" si="31"/>
        <v>8.6670000000000016</v>
      </c>
      <c r="K390">
        <f t="shared" si="32"/>
        <v>0</v>
      </c>
      <c r="L390">
        <f t="shared" si="33"/>
        <v>7.1202531645569618</v>
      </c>
      <c r="M390">
        <f t="shared" si="34"/>
        <v>7.1202531645569618</v>
      </c>
    </row>
    <row r="391" spans="1:13" x14ac:dyDescent="0.3">
      <c r="A391">
        <v>-0.998</v>
      </c>
      <c r="B391">
        <v>0.999</v>
      </c>
      <c r="C391">
        <v>0</v>
      </c>
      <c r="D391">
        <v>1</v>
      </c>
      <c r="E391" s="2">
        <v>0</v>
      </c>
      <c r="F391" s="2">
        <v>5</v>
      </c>
      <c r="H391">
        <f t="shared" si="30"/>
        <v>9.000000000000008E-3</v>
      </c>
      <c r="I391">
        <f t="shared" si="31"/>
        <v>8.9954999999999998</v>
      </c>
      <c r="K391">
        <f t="shared" si="32"/>
        <v>0</v>
      </c>
      <c r="L391">
        <f t="shared" si="33"/>
        <v>14.240506329113924</v>
      </c>
      <c r="M391">
        <f t="shared" si="34"/>
        <v>9</v>
      </c>
    </row>
    <row r="392" spans="1:13" x14ac:dyDescent="0.3">
      <c r="A392">
        <v>-0.999</v>
      </c>
      <c r="B392">
        <v>0.996</v>
      </c>
      <c r="C392">
        <v>0</v>
      </c>
      <c r="D392">
        <v>9</v>
      </c>
      <c r="E392" s="2">
        <v>0</v>
      </c>
      <c r="F392" s="2">
        <v>2.25</v>
      </c>
      <c r="H392">
        <f t="shared" si="30"/>
        <v>4.500000000000004E-3</v>
      </c>
      <c r="I392">
        <f t="shared" si="31"/>
        <v>8.9819999999999993</v>
      </c>
      <c r="K392">
        <f t="shared" si="32"/>
        <v>0</v>
      </c>
      <c r="L392">
        <f t="shared" si="33"/>
        <v>6.4082278481012658</v>
      </c>
      <c r="M392">
        <f t="shared" si="34"/>
        <v>6.4082278481012658</v>
      </c>
    </row>
    <row r="393" spans="1:13" x14ac:dyDescent="0.3">
      <c r="A393">
        <v>0</v>
      </c>
      <c r="B393">
        <v>0.82799999999999996</v>
      </c>
      <c r="C393">
        <v>0</v>
      </c>
      <c r="D393">
        <v>0</v>
      </c>
      <c r="E393" s="2">
        <v>1</v>
      </c>
      <c r="F393" s="2">
        <v>0.1</v>
      </c>
      <c r="H393">
        <f t="shared" si="30"/>
        <v>4.5</v>
      </c>
      <c r="I393">
        <f t="shared" si="31"/>
        <v>8.2259999999999991</v>
      </c>
      <c r="K393">
        <f t="shared" si="32"/>
        <v>2.8481012658227849</v>
      </c>
      <c r="L393">
        <f t="shared" si="33"/>
        <v>0.2848101265822785</v>
      </c>
      <c r="M393">
        <f t="shared" si="34"/>
        <v>0.2848101265822785</v>
      </c>
    </row>
    <row r="394" spans="1:13" x14ac:dyDescent="0.3">
      <c r="A394">
        <v>-0.997</v>
      </c>
      <c r="B394">
        <v>0</v>
      </c>
      <c r="C394">
        <v>0</v>
      </c>
      <c r="D394">
        <v>6</v>
      </c>
      <c r="E394" s="2">
        <v>0</v>
      </c>
      <c r="F394" s="2">
        <v>0.1</v>
      </c>
      <c r="H394">
        <f t="shared" si="30"/>
        <v>1.3500000000000012E-2</v>
      </c>
      <c r="I394">
        <f t="shared" si="31"/>
        <v>4.5</v>
      </c>
      <c r="K394">
        <f t="shared" si="32"/>
        <v>0</v>
      </c>
      <c r="L394">
        <f t="shared" si="33"/>
        <v>0.2848101265822785</v>
      </c>
      <c r="M394">
        <f t="shared" si="34"/>
        <v>0.2848101265822785</v>
      </c>
    </row>
    <row r="395" spans="1:13" x14ac:dyDescent="0.3">
      <c r="A395">
        <v>-0.999</v>
      </c>
      <c r="B395">
        <v>-0.96</v>
      </c>
      <c r="C395">
        <v>0</v>
      </c>
      <c r="D395">
        <v>1</v>
      </c>
      <c r="E395" s="2">
        <v>0</v>
      </c>
      <c r="F395" s="2">
        <v>0</v>
      </c>
      <c r="H395">
        <f t="shared" si="30"/>
        <v>4.500000000000004E-3</v>
      </c>
      <c r="I395">
        <f t="shared" si="31"/>
        <v>0.18000000000000016</v>
      </c>
      <c r="K395">
        <f t="shared" si="32"/>
        <v>0</v>
      </c>
      <c r="L395">
        <f t="shared" si="33"/>
        <v>0</v>
      </c>
      <c r="M395">
        <f t="shared" si="34"/>
        <v>0</v>
      </c>
    </row>
    <row r="396" spans="1:13" x14ac:dyDescent="0.3">
      <c r="A396">
        <v>0</v>
      </c>
      <c r="B396">
        <v>0.999</v>
      </c>
      <c r="C396">
        <v>0</v>
      </c>
      <c r="D396">
        <v>0</v>
      </c>
      <c r="E396" s="2">
        <v>0</v>
      </c>
      <c r="F396" s="2">
        <v>0</v>
      </c>
      <c r="H396">
        <f t="shared" si="30"/>
        <v>4.5</v>
      </c>
      <c r="I396">
        <f t="shared" si="31"/>
        <v>8.9954999999999998</v>
      </c>
      <c r="K396">
        <f t="shared" si="32"/>
        <v>0</v>
      </c>
      <c r="L396">
        <f t="shared" si="33"/>
        <v>0</v>
      </c>
      <c r="M396">
        <f t="shared" si="34"/>
        <v>0</v>
      </c>
    </row>
    <row r="397" spans="1:13" x14ac:dyDescent="0.3">
      <c r="A397">
        <v>0.94399999999999995</v>
      </c>
      <c r="B397">
        <v>0.999</v>
      </c>
      <c r="C397">
        <v>0</v>
      </c>
      <c r="D397">
        <v>1</v>
      </c>
      <c r="E397" s="2">
        <v>0.1</v>
      </c>
      <c r="F397" s="2">
        <v>5</v>
      </c>
      <c r="H397">
        <f t="shared" si="30"/>
        <v>8.7479999999999993</v>
      </c>
      <c r="I397">
        <f t="shared" si="31"/>
        <v>8.9954999999999998</v>
      </c>
      <c r="K397">
        <f t="shared" si="32"/>
        <v>0.2848101265822785</v>
      </c>
      <c r="L397">
        <f t="shared" si="33"/>
        <v>14.240506329113924</v>
      </c>
      <c r="M397">
        <f t="shared" si="34"/>
        <v>9</v>
      </c>
    </row>
    <row r="398" spans="1:13" x14ac:dyDescent="0.3">
      <c r="A398">
        <v>0</v>
      </c>
      <c r="B398">
        <v>0</v>
      </c>
      <c r="C398">
        <v>0</v>
      </c>
      <c r="D398">
        <v>0</v>
      </c>
      <c r="E398" s="2">
        <v>0</v>
      </c>
      <c r="F398" s="2">
        <v>2.7</v>
      </c>
      <c r="H398">
        <f t="shared" si="30"/>
        <v>4.5</v>
      </c>
      <c r="I398">
        <f t="shared" si="31"/>
        <v>4.5</v>
      </c>
      <c r="K398">
        <f t="shared" si="32"/>
        <v>0</v>
      </c>
      <c r="L398">
        <f t="shared" si="33"/>
        <v>7.68987341772152</v>
      </c>
      <c r="M398">
        <f t="shared" si="34"/>
        <v>7.68987341772152</v>
      </c>
    </row>
    <row r="399" spans="1:13" x14ac:dyDescent="0.3">
      <c r="A399">
        <v>-0.998</v>
      </c>
      <c r="B399">
        <v>0.999</v>
      </c>
      <c r="C399">
        <v>0</v>
      </c>
      <c r="D399">
        <v>3</v>
      </c>
      <c r="E399" s="2">
        <v>1.25</v>
      </c>
      <c r="F399" s="2">
        <v>1.25</v>
      </c>
      <c r="H399">
        <f t="shared" si="30"/>
        <v>9.000000000000008E-3</v>
      </c>
      <c r="I399">
        <f t="shared" si="31"/>
        <v>8.9954999999999998</v>
      </c>
      <c r="K399">
        <f t="shared" si="32"/>
        <v>3.5601265822784809</v>
      </c>
      <c r="L399">
        <f t="shared" si="33"/>
        <v>3.5601265822784809</v>
      </c>
      <c r="M399">
        <f t="shared" si="34"/>
        <v>3.5601265822784809</v>
      </c>
    </row>
    <row r="400" spans="1:13" x14ac:dyDescent="0.3">
      <c r="A400">
        <v>0</v>
      </c>
      <c r="B400">
        <v>0.999</v>
      </c>
      <c r="C400">
        <v>0</v>
      </c>
      <c r="D400">
        <v>1</v>
      </c>
      <c r="E400" s="2">
        <v>0.2</v>
      </c>
      <c r="F400" s="2">
        <v>1</v>
      </c>
      <c r="H400">
        <f t="shared" si="30"/>
        <v>4.5</v>
      </c>
      <c r="I400">
        <f t="shared" si="31"/>
        <v>8.9954999999999998</v>
      </c>
      <c r="K400">
        <f t="shared" si="32"/>
        <v>0.569620253164557</v>
      </c>
      <c r="L400">
        <f t="shared" si="33"/>
        <v>2.8481012658227849</v>
      </c>
      <c r="M400">
        <f t="shared" si="34"/>
        <v>2.8481012658227849</v>
      </c>
    </row>
    <row r="401" spans="1:13" x14ac:dyDescent="0.3">
      <c r="A401">
        <v>0</v>
      </c>
      <c r="B401">
        <v>0.998</v>
      </c>
      <c r="C401">
        <v>0</v>
      </c>
      <c r="D401">
        <v>2</v>
      </c>
      <c r="E401" s="2">
        <v>0</v>
      </c>
      <c r="F401" s="2">
        <v>2.083333333333333</v>
      </c>
      <c r="H401">
        <f t="shared" si="30"/>
        <v>4.5</v>
      </c>
      <c r="I401">
        <f t="shared" si="31"/>
        <v>8.9909999999999997</v>
      </c>
      <c r="K401">
        <f t="shared" si="32"/>
        <v>0</v>
      </c>
      <c r="L401">
        <f t="shared" si="33"/>
        <v>5.9335443037974676</v>
      </c>
      <c r="M401">
        <f t="shared" si="34"/>
        <v>5.9335443037974676</v>
      </c>
    </row>
    <row r="402" spans="1:13" x14ac:dyDescent="0.3">
      <c r="A402">
        <v>0</v>
      </c>
      <c r="B402">
        <v>0</v>
      </c>
      <c r="C402">
        <v>0</v>
      </c>
      <c r="D402">
        <v>2</v>
      </c>
      <c r="E402" s="2">
        <v>0</v>
      </c>
      <c r="F402" s="2">
        <v>2.5</v>
      </c>
      <c r="H402">
        <f t="shared" si="30"/>
        <v>4.5</v>
      </c>
      <c r="I402">
        <f t="shared" si="31"/>
        <v>4.5</v>
      </c>
      <c r="K402">
        <f t="shared" si="32"/>
        <v>0</v>
      </c>
      <c r="L402">
        <f t="shared" si="33"/>
        <v>7.1202531645569618</v>
      </c>
      <c r="M402">
        <f t="shared" si="34"/>
        <v>7.1202531645569618</v>
      </c>
    </row>
    <row r="403" spans="1:13" x14ac:dyDescent="0.3">
      <c r="A403">
        <v>-0.998</v>
      </c>
      <c r="B403">
        <v>-0.88600000000000001</v>
      </c>
      <c r="C403">
        <v>0</v>
      </c>
      <c r="D403">
        <v>2</v>
      </c>
      <c r="E403" s="2">
        <v>0</v>
      </c>
      <c r="F403" s="2">
        <v>8.5</v>
      </c>
      <c r="H403">
        <f t="shared" si="30"/>
        <v>9.000000000000008E-3</v>
      </c>
      <c r="I403">
        <f t="shared" si="31"/>
        <v>0.5129999999999999</v>
      </c>
      <c r="K403">
        <f t="shared" si="32"/>
        <v>0</v>
      </c>
      <c r="L403">
        <f t="shared" si="33"/>
        <v>24.208860759493671</v>
      </c>
      <c r="M403">
        <f t="shared" si="34"/>
        <v>9</v>
      </c>
    </row>
    <row r="404" spans="1:13" x14ac:dyDescent="0.3">
      <c r="A404">
        <v>0</v>
      </c>
      <c r="B404">
        <v>0.999</v>
      </c>
      <c r="C404">
        <v>0</v>
      </c>
      <c r="D404">
        <v>0</v>
      </c>
      <c r="E404" s="2">
        <v>0</v>
      </c>
      <c r="F404" s="2">
        <v>0.7142857142857143</v>
      </c>
      <c r="H404">
        <f t="shared" si="30"/>
        <v>4.5</v>
      </c>
      <c r="I404">
        <f t="shared" si="31"/>
        <v>8.9954999999999998</v>
      </c>
      <c r="K404">
        <f t="shared" si="32"/>
        <v>0</v>
      </c>
      <c r="L404">
        <f t="shared" si="33"/>
        <v>2.034358047016275</v>
      </c>
      <c r="M404">
        <f t="shared" si="34"/>
        <v>2.034358047016275</v>
      </c>
    </row>
    <row r="405" spans="1:13" x14ac:dyDescent="0.3">
      <c r="A405">
        <v>-0.999</v>
      </c>
      <c r="B405">
        <v>0.999</v>
      </c>
      <c r="C405">
        <v>0</v>
      </c>
      <c r="D405">
        <v>2</v>
      </c>
      <c r="E405" s="2">
        <v>0.1</v>
      </c>
      <c r="F405" s="2">
        <v>1</v>
      </c>
      <c r="H405">
        <f t="shared" si="30"/>
        <v>4.500000000000004E-3</v>
      </c>
      <c r="I405">
        <f t="shared" si="31"/>
        <v>8.9954999999999998</v>
      </c>
      <c r="K405">
        <f t="shared" si="32"/>
        <v>0.2848101265822785</v>
      </c>
      <c r="L405">
        <f t="shared" si="33"/>
        <v>2.8481012658227849</v>
      </c>
      <c r="M405">
        <f t="shared" si="34"/>
        <v>2.8481012658227849</v>
      </c>
    </row>
    <row r="406" spans="1:13" x14ac:dyDescent="0.3">
      <c r="A406">
        <v>-0.999</v>
      </c>
      <c r="B406">
        <v>0.998</v>
      </c>
      <c r="C406">
        <v>0</v>
      </c>
      <c r="D406">
        <v>2</v>
      </c>
      <c r="E406" s="2">
        <v>0</v>
      </c>
      <c r="F406" s="2">
        <v>3.6</v>
      </c>
      <c r="H406">
        <f t="shared" si="30"/>
        <v>4.500000000000004E-3</v>
      </c>
      <c r="I406">
        <f t="shared" si="31"/>
        <v>8.9909999999999997</v>
      </c>
      <c r="K406">
        <f t="shared" si="32"/>
        <v>0</v>
      </c>
      <c r="L406">
        <f t="shared" si="33"/>
        <v>10.253164556962027</v>
      </c>
      <c r="M406">
        <f t="shared" si="34"/>
        <v>9</v>
      </c>
    </row>
    <row r="407" spans="1:13" x14ac:dyDescent="0.3">
      <c r="A407">
        <v>0.999</v>
      </c>
      <c r="B407">
        <v>0.999</v>
      </c>
      <c r="C407">
        <v>0</v>
      </c>
      <c r="D407">
        <v>6</v>
      </c>
      <c r="E407" s="2">
        <v>0</v>
      </c>
      <c r="F407" s="2">
        <v>1</v>
      </c>
      <c r="H407">
        <f t="shared" si="30"/>
        <v>8.9954999999999998</v>
      </c>
      <c r="I407">
        <f t="shared" si="31"/>
        <v>8.9954999999999998</v>
      </c>
      <c r="K407">
        <f t="shared" si="32"/>
        <v>0</v>
      </c>
      <c r="L407">
        <f t="shared" si="33"/>
        <v>2.8481012658227849</v>
      </c>
      <c r="M407">
        <f t="shared" si="34"/>
        <v>2.8481012658227849</v>
      </c>
    </row>
    <row r="408" spans="1:13" x14ac:dyDescent="0.3">
      <c r="A408">
        <v>-0.96299999999999997</v>
      </c>
      <c r="B408">
        <v>-0.876</v>
      </c>
      <c r="C408">
        <v>0</v>
      </c>
      <c r="D408">
        <v>2</v>
      </c>
      <c r="E408" s="2">
        <v>2.3809523809523809</v>
      </c>
      <c r="F408" s="2">
        <v>2</v>
      </c>
      <c r="H408">
        <f t="shared" si="30"/>
        <v>0.16650000000000015</v>
      </c>
      <c r="I408">
        <f t="shared" si="31"/>
        <v>0.55800000000000005</v>
      </c>
      <c r="K408">
        <f t="shared" si="32"/>
        <v>6.7811934900542497</v>
      </c>
      <c r="L408">
        <f t="shared" si="33"/>
        <v>5.6962025316455698</v>
      </c>
      <c r="M408">
        <f t="shared" si="34"/>
        <v>5.6962025316455698</v>
      </c>
    </row>
    <row r="409" spans="1:13" x14ac:dyDescent="0.3">
      <c r="A409">
        <v>-0.95699999999999996</v>
      </c>
      <c r="B409">
        <v>0.999</v>
      </c>
      <c r="C409">
        <v>0</v>
      </c>
      <c r="D409">
        <v>2</v>
      </c>
      <c r="E409" s="2">
        <v>0</v>
      </c>
      <c r="F409" s="2">
        <v>3.75</v>
      </c>
      <c r="H409">
        <f t="shared" si="30"/>
        <v>0.19350000000000017</v>
      </c>
      <c r="I409">
        <f t="shared" si="31"/>
        <v>8.9954999999999998</v>
      </c>
      <c r="K409">
        <f t="shared" si="32"/>
        <v>0</v>
      </c>
      <c r="L409">
        <f t="shared" si="33"/>
        <v>10.680379746835444</v>
      </c>
      <c r="M409">
        <f t="shared" si="34"/>
        <v>9</v>
      </c>
    </row>
    <row r="410" spans="1:13" x14ac:dyDescent="0.3">
      <c r="A410">
        <v>0</v>
      </c>
      <c r="B410">
        <v>0.999</v>
      </c>
      <c r="C410">
        <v>0</v>
      </c>
      <c r="D410">
        <v>1</v>
      </c>
      <c r="E410" s="2">
        <v>0</v>
      </c>
      <c r="F410" s="2">
        <v>1.25</v>
      </c>
      <c r="H410">
        <f t="shared" si="30"/>
        <v>4.5</v>
      </c>
      <c r="I410">
        <f t="shared" si="31"/>
        <v>8.9954999999999998</v>
      </c>
      <c r="K410">
        <f t="shared" si="32"/>
        <v>0</v>
      </c>
      <c r="L410">
        <f t="shared" si="33"/>
        <v>3.5601265822784809</v>
      </c>
      <c r="M410">
        <f t="shared" si="34"/>
        <v>3.5601265822784809</v>
      </c>
    </row>
    <row r="411" spans="1:13" x14ac:dyDescent="0.3">
      <c r="A411">
        <v>-0.76800000000000002</v>
      </c>
      <c r="B411">
        <v>0.998</v>
      </c>
      <c r="C411">
        <v>0</v>
      </c>
      <c r="D411">
        <v>2</v>
      </c>
      <c r="E411" s="2">
        <v>0</v>
      </c>
      <c r="F411" s="2">
        <v>1.35</v>
      </c>
      <c r="H411">
        <f t="shared" si="30"/>
        <v>1.044</v>
      </c>
      <c r="I411">
        <f t="shared" si="31"/>
        <v>8.9909999999999997</v>
      </c>
      <c r="K411">
        <f t="shared" si="32"/>
        <v>0</v>
      </c>
      <c r="L411">
        <f t="shared" si="33"/>
        <v>3.84493670886076</v>
      </c>
      <c r="M411">
        <f t="shared" si="34"/>
        <v>3.84493670886076</v>
      </c>
    </row>
    <row r="412" spans="1:13" x14ac:dyDescent="0.3">
      <c r="A412">
        <v>-0.999</v>
      </c>
      <c r="B412">
        <v>0.999</v>
      </c>
      <c r="C412">
        <v>0</v>
      </c>
      <c r="D412">
        <v>1</v>
      </c>
      <c r="E412" s="2">
        <v>0.1</v>
      </c>
      <c r="F412" s="2">
        <v>0</v>
      </c>
      <c r="H412">
        <f t="shared" si="30"/>
        <v>4.500000000000004E-3</v>
      </c>
      <c r="I412">
        <f t="shared" si="31"/>
        <v>8.9954999999999998</v>
      </c>
      <c r="K412">
        <f t="shared" si="32"/>
        <v>0.2848101265822785</v>
      </c>
      <c r="L412">
        <f t="shared" si="33"/>
        <v>0</v>
      </c>
      <c r="M412">
        <f t="shared" si="34"/>
        <v>0</v>
      </c>
    </row>
    <row r="413" spans="1:13" x14ac:dyDescent="0.3">
      <c r="A413">
        <v>-0.98899999999999999</v>
      </c>
      <c r="B413">
        <v>0.999</v>
      </c>
      <c r="C413">
        <v>0</v>
      </c>
      <c r="D413">
        <v>2</v>
      </c>
      <c r="E413" s="2">
        <v>1.25</v>
      </c>
      <c r="F413" s="2">
        <v>1.35</v>
      </c>
      <c r="H413">
        <f t="shared" si="30"/>
        <v>4.9500000000000044E-2</v>
      </c>
      <c r="I413">
        <f t="shared" si="31"/>
        <v>8.9954999999999998</v>
      </c>
      <c r="K413">
        <f t="shared" si="32"/>
        <v>3.5601265822784809</v>
      </c>
      <c r="L413">
        <f t="shared" si="33"/>
        <v>3.84493670886076</v>
      </c>
      <c r="M413">
        <f t="shared" si="34"/>
        <v>3.84493670886076</v>
      </c>
    </row>
    <row r="414" spans="1:13" x14ac:dyDescent="0.3">
      <c r="A414">
        <v>0</v>
      </c>
      <c r="B414">
        <v>0.998</v>
      </c>
      <c r="C414">
        <v>0</v>
      </c>
      <c r="D414">
        <v>2</v>
      </c>
      <c r="E414" s="2">
        <v>0</v>
      </c>
      <c r="F414" s="2">
        <v>2.5</v>
      </c>
      <c r="H414">
        <f t="shared" si="30"/>
        <v>4.5</v>
      </c>
      <c r="I414">
        <f t="shared" si="31"/>
        <v>8.9909999999999997</v>
      </c>
      <c r="K414">
        <f t="shared" si="32"/>
        <v>0</v>
      </c>
      <c r="L414">
        <f t="shared" si="33"/>
        <v>7.1202531645569618</v>
      </c>
      <c r="M414">
        <f t="shared" si="34"/>
        <v>7.1202531645569618</v>
      </c>
    </row>
    <row r="415" spans="1:13" x14ac:dyDescent="0.3">
      <c r="A415">
        <v>-0.999</v>
      </c>
      <c r="B415">
        <v>0.999</v>
      </c>
      <c r="C415">
        <v>0</v>
      </c>
      <c r="D415">
        <v>4</v>
      </c>
      <c r="E415" s="2">
        <v>0</v>
      </c>
      <c r="F415" s="2">
        <v>1.1000000000000001</v>
      </c>
      <c r="H415">
        <f t="shared" si="30"/>
        <v>4.500000000000004E-3</v>
      </c>
      <c r="I415">
        <f t="shared" si="31"/>
        <v>8.9954999999999998</v>
      </c>
      <c r="K415">
        <f t="shared" si="32"/>
        <v>0</v>
      </c>
      <c r="L415">
        <f t="shared" si="33"/>
        <v>3.1329113924050636</v>
      </c>
      <c r="M415">
        <f t="shared" si="34"/>
        <v>3.1329113924050636</v>
      </c>
    </row>
    <row r="416" spans="1:13" x14ac:dyDescent="0.3">
      <c r="A416">
        <v>-0.66500000000000004</v>
      </c>
      <c r="B416">
        <v>0.999</v>
      </c>
      <c r="C416">
        <v>0</v>
      </c>
      <c r="D416">
        <v>6</v>
      </c>
      <c r="E416" s="2">
        <v>0</v>
      </c>
      <c r="F416" s="2">
        <v>1</v>
      </c>
      <c r="H416">
        <f t="shared" si="30"/>
        <v>1.5074999999999998</v>
      </c>
      <c r="I416">
        <f t="shared" si="31"/>
        <v>8.9954999999999998</v>
      </c>
      <c r="K416">
        <f t="shared" si="32"/>
        <v>0</v>
      </c>
      <c r="L416">
        <f t="shared" si="33"/>
        <v>2.8481012658227849</v>
      </c>
      <c r="M416">
        <f t="shared" si="34"/>
        <v>2.8481012658227849</v>
      </c>
    </row>
    <row r="417" spans="1:13" x14ac:dyDescent="0.3">
      <c r="A417">
        <v>-0.999</v>
      </c>
      <c r="B417">
        <v>0.997</v>
      </c>
      <c r="C417">
        <v>0</v>
      </c>
      <c r="D417">
        <v>6</v>
      </c>
      <c r="E417" s="2">
        <v>0</v>
      </c>
      <c r="F417" s="2">
        <v>2.5</v>
      </c>
      <c r="H417">
        <f t="shared" si="30"/>
        <v>4.500000000000004E-3</v>
      </c>
      <c r="I417">
        <f t="shared" si="31"/>
        <v>8.9864999999999995</v>
      </c>
      <c r="K417">
        <f t="shared" si="32"/>
        <v>0</v>
      </c>
      <c r="L417">
        <f t="shared" si="33"/>
        <v>7.1202531645569618</v>
      </c>
      <c r="M417">
        <f t="shared" si="34"/>
        <v>7.1202531645569618</v>
      </c>
    </row>
    <row r="418" spans="1:13" x14ac:dyDescent="0.3">
      <c r="A418">
        <v>0</v>
      </c>
      <c r="B418">
        <v>0.871</v>
      </c>
      <c r="C418">
        <v>0</v>
      </c>
      <c r="D418">
        <v>6</v>
      </c>
      <c r="E418" s="2">
        <v>0.1</v>
      </c>
      <c r="F418" s="2">
        <v>2.5</v>
      </c>
      <c r="H418">
        <f t="shared" si="30"/>
        <v>4.5</v>
      </c>
      <c r="I418">
        <f t="shared" si="31"/>
        <v>8.4194999999999993</v>
      </c>
      <c r="K418">
        <f t="shared" si="32"/>
        <v>0.2848101265822785</v>
      </c>
      <c r="L418">
        <f t="shared" si="33"/>
        <v>7.1202531645569618</v>
      </c>
      <c r="M418">
        <f t="shared" si="34"/>
        <v>7.1202531645569618</v>
      </c>
    </row>
    <row r="419" spans="1:13" x14ac:dyDescent="0.3">
      <c r="A419">
        <v>0</v>
      </c>
      <c r="B419">
        <v>0.999</v>
      </c>
      <c r="C419">
        <v>0</v>
      </c>
      <c r="D419">
        <v>1</v>
      </c>
      <c r="E419" s="2">
        <v>0</v>
      </c>
      <c r="F419" s="2">
        <v>1.25</v>
      </c>
      <c r="H419">
        <f t="shared" si="30"/>
        <v>4.5</v>
      </c>
      <c r="I419">
        <f t="shared" si="31"/>
        <v>8.9954999999999998</v>
      </c>
      <c r="K419">
        <f t="shared" si="32"/>
        <v>0</v>
      </c>
      <c r="L419">
        <f t="shared" si="33"/>
        <v>3.5601265822784809</v>
      </c>
      <c r="M419">
        <f t="shared" si="34"/>
        <v>3.5601265822784809</v>
      </c>
    </row>
    <row r="420" spans="1:13" x14ac:dyDescent="0.3">
      <c r="A420">
        <v>0</v>
      </c>
      <c r="B420">
        <v>0.999</v>
      </c>
      <c r="C420">
        <v>0</v>
      </c>
      <c r="D420">
        <v>2</v>
      </c>
      <c r="E420" s="2">
        <v>0</v>
      </c>
      <c r="F420" s="2">
        <v>2.5</v>
      </c>
      <c r="H420">
        <f t="shared" si="30"/>
        <v>4.5</v>
      </c>
      <c r="I420">
        <f t="shared" si="31"/>
        <v>8.9954999999999998</v>
      </c>
      <c r="K420">
        <f t="shared" si="32"/>
        <v>0</v>
      </c>
      <c r="L420">
        <f t="shared" si="33"/>
        <v>7.1202531645569618</v>
      </c>
      <c r="M420">
        <f t="shared" si="34"/>
        <v>7.1202531645569618</v>
      </c>
    </row>
    <row r="421" spans="1:13" x14ac:dyDescent="0.3">
      <c r="A421">
        <v>0</v>
      </c>
      <c r="B421">
        <v>0.999</v>
      </c>
      <c r="C421">
        <v>0</v>
      </c>
      <c r="D421">
        <v>3</v>
      </c>
      <c r="E421" s="2">
        <v>1.25</v>
      </c>
      <c r="F421" s="2">
        <v>5</v>
      </c>
      <c r="H421">
        <f t="shared" si="30"/>
        <v>4.5</v>
      </c>
      <c r="I421">
        <f t="shared" si="31"/>
        <v>8.9954999999999998</v>
      </c>
      <c r="K421">
        <f t="shared" si="32"/>
        <v>3.5601265822784809</v>
      </c>
      <c r="L421">
        <f t="shared" si="33"/>
        <v>14.240506329113924</v>
      </c>
      <c r="M421">
        <f t="shared" si="34"/>
        <v>9</v>
      </c>
    </row>
    <row r="422" spans="1:13" x14ac:dyDescent="0.3">
      <c r="A422">
        <v>0</v>
      </c>
      <c r="B422">
        <v>0.92200000000000004</v>
      </c>
      <c r="C422">
        <v>0</v>
      </c>
      <c r="D422">
        <v>0</v>
      </c>
      <c r="E422" s="2">
        <v>0</v>
      </c>
      <c r="F422" s="2">
        <v>0</v>
      </c>
      <c r="H422">
        <f t="shared" si="30"/>
        <v>4.5</v>
      </c>
      <c r="I422">
        <f t="shared" si="31"/>
        <v>8.6490000000000009</v>
      </c>
      <c r="K422">
        <f t="shared" si="32"/>
        <v>0</v>
      </c>
      <c r="L422">
        <f t="shared" si="33"/>
        <v>0</v>
      </c>
      <c r="M422">
        <f t="shared" si="34"/>
        <v>0</v>
      </c>
    </row>
    <row r="423" spans="1:13" x14ac:dyDescent="0.3">
      <c r="A423">
        <v>-0.998</v>
      </c>
      <c r="B423">
        <v>0.997</v>
      </c>
      <c r="C423">
        <v>0</v>
      </c>
      <c r="D423">
        <v>2</v>
      </c>
      <c r="E423" s="2">
        <v>0</v>
      </c>
      <c r="F423" s="2">
        <v>1</v>
      </c>
      <c r="H423">
        <f t="shared" si="30"/>
        <v>9.000000000000008E-3</v>
      </c>
      <c r="I423">
        <f t="shared" si="31"/>
        <v>8.9864999999999995</v>
      </c>
      <c r="K423">
        <f t="shared" si="32"/>
        <v>0</v>
      </c>
      <c r="L423">
        <f t="shared" si="33"/>
        <v>2.8481012658227849</v>
      </c>
      <c r="M423">
        <f t="shared" si="34"/>
        <v>2.8481012658227849</v>
      </c>
    </row>
    <row r="424" spans="1:13" x14ac:dyDescent="0.3">
      <c r="A424">
        <v>0</v>
      </c>
      <c r="B424">
        <v>0.999</v>
      </c>
      <c r="C424">
        <v>0</v>
      </c>
      <c r="D424">
        <v>0</v>
      </c>
      <c r="E424" s="2">
        <v>0</v>
      </c>
      <c r="F424" s="2">
        <v>0</v>
      </c>
      <c r="H424">
        <f t="shared" si="30"/>
        <v>4.5</v>
      </c>
      <c r="I424">
        <f t="shared" si="31"/>
        <v>8.9954999999999998</v>
      </c>
      <c r="K424">
        <f t="shared" si="32"/>
        <v>0</v>
      </c>
      <c r="L424">
        <f t="shared" si="33"/>
        <v>0</v>
      </c>
      <c r="M424">
        <f t="shared" si="34"/>
        <v>0</v>
      </c>
    </row>
    <row r="425" spans="1:13" x14ac:dyDescent="0.3">
      <c r="A425">
        <v>-0.999</v>
      </c>
      <c r="B425">
        <v>0.999</v>
      </c>
      <c r="C425">
        <v>0</v>
      </c>
      <c r="D425">
        <v>3</v>
      </c>
      <c r="E425" s="2">
        <v>3.3142857142857141</v>
      </c>
      <c r="F425" s="2">
        <v>0.1</v>
      </c>
      <c r="H425">
        <f t="shared" si="30"/>
        <v>4.500000000000004E-3</v>
      </c>
      <c r="I425">
        <f t="shared" si="31"/>
        <v>8.9954999999999998</v>
      </c>
      <c r="K425">
        <f t="shared" si="32"/>
        <v>9.4394213381555154</v>
      </c>
      <c r="L425">
        <f t="shared" si="33"/>
        <v>0.2848101265822785</v>
      </c>
      <c r="M425">
        <f t="shared" si="34"/>
        <v>0.2848101265822785</v>
      </c>
    </row>
    <row r="426" spans="1:13" x14ac:dyDescent="0.3">
      <c r="A426">
        <v>-0.999</v>
      </c>
      <c r="B426">
        <v>0.999</v>
      </c>
      <c r="C426">
        <v>0</v>
      </c>
      <c r="D426">
        <v>1</v>
      </c>
      <c r="E426" s="2">
        <v>0.2</v>
      </c>
      <c r="F426" s="2">
        <v>0</v>
      </c>
      <c r="H426">
        <f t="shared" si="30"/>
        <v>4.500000000000004E-3</v>
      </c>
      <c r="I426">
        <f t="shared" si="31"/>
        <v>8.9954999999999998</v>
      </c>
      <c r="K426">
        <f t="shared" si="32"/>
        <v>0.569620253164557</v>
      </c>
      <c r="L426">
        <f t="shared" si="33"/>
        <v>0</v>
      </c>
      <c r="M426">
        <f t="shared" si="34"/>
        <v>0</v>
      </c>
    </row>
    <row r="427" spans="1:13" x14ac:dyDescent="0.3">
      <c r="A427">
        <v>-0.996</v>
      </c>
      <c r="B427">
        <v>0.999</v>
      </c>
      <c r="C427">
        <v>0</v>
      </c>
      <c r="D427">
        <v>1</v>
      </c>
      <c r="E427" s="2">
        <v>0.1</v>
      </c>
      <c r="F427" s="2">
        <v>5.3666666666666671</v>
      </c>
      <c r="H427">
        <f t="shared" si="30"/>
        <v>1.8000000000000016E-2</v>
      </c>
      <c r="I427">
        <f t="shared" si="31"/>
        <v>8.9954999999999998</v>
      </c>
      <c r="K427">
        <f t="shared" si="32"/>
        <v>0.2848101265822785</v>
      </c>
      <c r="L427">
        <f t="shared" si="33"/>
        <v>15.284810126582281</v>
      </c>
      <c r="M427">
        <f t="shared" si="34"/>
        <v>9</v>
      </c>
    </row>
    <row r="428" spans="1:13" x14ac:dyDescent="0.3">
      <c r="A428">
        <v>-0.998</v>
      </c>
      <c r="B428">
        <v>0.999</v>
      </c>
      <c r="C428">
        <v>0</v>
      </c>
      <c r="D428">
        <v>1</v>
      </c>
      <c r="E428" s="2">
        <v>0.1</v>
      </c>
      <c r="F428" s="2">
        <v>1.25</v>
      </c>
      <c r="H428">
        <f t="shared" si="30"/>
        <v>9.000000000000008E-3</v>
      </c>
      <c r="I428">
        <f t="shared" si="31"/>
        <v>8.9954999999999998</v>
      </c>
      <c r="K428">
        <f t="shared" si="32"/>
        <v>0.2848101265822785</v>
      </c>
      <c r="L428">
        <f t="shared" si="33"/>
        <v>3.5601265822784809</v>
      </c>
      <c r="M428">
        <f t="shared" si="34"/>
        <v>3.5601265822784809</v>
      </c>
    </row>
    <row r="429" spans="1:13" x14ac:dyDescent="0.3">
      <c r="A429">
        <v>0</v>
      </c>
      <c r="B429">
        <v>0.999</v>
      </c>
      <c r="C429">
        <v>0</v>
      </c>
      <c r="D429">
        <v>6</v>
      </c>
      <c r="E429" s="2">
        <v>2</v>
      </c>
      <c r="F429" s="2">
        <v>3.5</v>
      </c>
      <c r="H429">
        <f t="shared" si="30"/>
        <v>4.5</v>
      </c>
      <c r="I429">
        <f t="shared" si="31"/>
        <v>8.9954999999999998</v>
      </c>
      <c r="K429">
        <f t="shared" si="32"/>
        <v>5.6962025316455698</v>
      </c>
      <c r="L429">
        <f t="shared" si="33"/>
        <v>9.9683544303797476</v>
      </c>
      <c r="M429">
        <f t="shared" si="34"/>
        <v>9</v>
      </c>
    </row>
    <row r="430" spans="1:13" x14ac:dyDescent="0.3">
      <c r="A430">
        <v>0</v>
      </c>
      <c r="B430">
        <v>0</v>
      </c>
      <c r="C430">
        <v>0</v>
      </c>
      <c r="D430">
        <v>6</v>
      </c>
      <c r="E430" s="2">
        <v>0.1</v>
      </c>
      <c r="F430" s="2">
        <v>0</v>
      </c>
      <c r="H430">
        <f t="shared" si="30"/>
        <v>4.5</v>
      </c>
      <c r="I430">
        <f t="shared" si="31"/>
        <v>4.5</v>
      </c>
      <c r="K430">
        <f t="shared" si="32"/>
        <v>0.2848101265822785</v>
      </c>
      <c r="L430">
        <f t="shared" si="33"/>
        <v>0</v>
      </c>
      <c r="M430">
        <f t="shared" si="34"/>
        <v>0</v>
      </c>
    </row>
    <row r="431" spans="1:13" x14ac:dyDescent="0.3">
      <c r="A431">
        <v>0</v>
      </c>
      <c r="B431">
        <v>0.998</v>
      </c>
      <c r="C431">
        <v>0</v>
      </c>
      <c r="D431">
        <v>9</v>
      </c>
      <c r="E431" s="2">
        <v>0</v>
      </c>
      <c r="F431" s="2">
        <v>1.833333333333333</v>
      </c>
      <c r="H431">
        <f t="shared" si="30"/>
        <v>4.5</v>
      </c>
      <c r="I431">
        <f t="shared" si="31"/>
        <v>8.9909999999999997</v>
      </c>
      <c r="K431">
        <f t="shared" si="32"/>
        <v>0</v>
      </c>
      <c r="L431">
        <f t="shared" si="33"/>
        <v>5.2215189873417716</v>
      </c>
      <c r="M431">
        <f t="shared" si="34"/>
        <v>5.2215189873417716</v>
      </c>
    </row>
    <row r="432" spans="1:13" x14ac:dyDescent="0.3">
      <c r="A432">
        <v>0</v>
      </c>
      <c r="B432">
        <v>0.999</v>
      </c>
      <c r="C432">
        <v>0</v>
      </c>
      <c r="D432">
        <v>2</v>
      </c>
      <c r="E432" s="2">
        <v>0</v>
      </c>
      <c r="F432" s="2">
        <v>4.4333333333333336</v>
      </c>
      <c r="H432">
        <f t="shared" si="30"/>
        <v>4.5</v>
      </c>
      <c r="I432">
        <f t="shared" si="31"/>
        <v>8.9954999999999998</v>
      </c>
      <c r="K432">
        <f t="shared" si="32"/>
        <v>0</v>
      </c>
      <c r="L432">
        <f t="shared" si="33"/>
        <v>12.626582278481013</v>
      </c>
      <c r="M432">
        <f t="shared" si="34"/>
        <v>9</v>
      </c>
    </row>
    <row r="433" spans="1:13" x14ac:dyDescent="0.3">
      <c r="A433">
        <v>-0.999</v>
      </c>
      <c r="B433">
        <v>0.999</v>
      </c>
      <c r="C433">
        <v>0</v>
      </c>
      <c r="D433">
        <v>9</v>
      </c>
      <c r="E433" s="2">
        <v>0</v>
      </c>
      <c r="F433" s="2">
        <v>0.7142857142857143</v>
      </c>
      <c r="H433">
        <f t="shared" si="30"/>
        <v>4.500000000000004E-3</v>
      </c>
      <c r="I433">
        <f t="shared" si="31"/>
        <v>8.9954999999999998</v>
      </c>
      <c r="K433">
        <f t="shared" si="32"/>
        <v>0</v>
      </c>
      <c r="L433">
        <f t="shared" si="33"/>
        <v>2.034358047016275</v>
      </c>
      <c r="M433">
        <f t="shared" si="34"/>
        <v>2.034358047016275</v>
      </c>
    </row>
    <row r="434" spans="1:13" x14ac:dyDescent="0.3">
      <c r="A434">
        <v>0</v>
      </c>
      <c r="B434">
        <v>0.999</v>
      </c>
      <c r="C434">
        <v>0</v>
      </c>
      <c r="D434">
        <v>6</v>
      </c>
      <c r="E434" s="2">
        <v>0</v>
      </c>
      <c r="F434" s="2">
        <v>5.5</v>
      </c>
      <c r="H434">
        <f t="shared" si="30"/>
        <v>4.5</v>
      </c>
      <c r="I434">
        <f t="shared" si="31"/>
        <v>8.9954999999999998</v>
      </c>
      <c r="K434">
        <f t="shared" si="32"/>
        <v>0</v>
      </c>
      <c r="L434">
        <f t="shared" si="33"/>
        <v>15.664556962025317</v>
      </c>
      <c r="M434">
        <f t="shared" si="34"/>
        <v>9</v>
      </c>
    </row>
    <row r="435" spans="1:13" x14ac:dyDescent="0.3">
      <c r="A435">
        <v>0</v>
      </c>
      <c r="B435">
        <v>0.998</v>
      </c>
      <c r="C435">
        <v>0</v>
      </c>
      <c r="D435">
        <v>0</v>
      </c>
      <c r="E435" s="2">
        <v>0</v>
      </c>
      <c r="F435" s="2">
        <v>0</v>
      </c>
      <c r="H435">
        <f t="shared" si="30"/>
        <v>4.5</v>
      </c>
      <c r="I435">
        <f t="shared" si="31"/>
        <v>8.9909999999999997</v>
      </c>
      <c r="K435">
        <f t="shared" si="32"/>
        <v>0</v>
      </c>
      <c r="L435">
        <f t="shared" si="33"/>
        <v>0</v>
      </c>
      <c r="M435">
        <f t="shared" si="34"/>
        <v>0</v>
      </c>
    </row>
    <row r="436" spans="1:13" x14ac:dyDescent="0.3">
      <c r="A436">
        <v>-0.999</v>
      </c>
      <c r="B436">
        <v>0.998</v>
      </c>
      <c r="C436">
        <v>0</v>
      </c>
      <c r="D436">
        <v>2</v>
      </c>
      <c r="E436" s="2">
        <v>0</v>
      </c>
      <c r="F436" s="2">
        <v>1</v>
      </c>
      <c r="H436">
        <f t="shared" si="30"/>
        <v>4.500000000000004E-3</v>
      </c>
      <c r="I436">
        <f t="shared" si="31"/>
        <v>8.9909999999999997</v>
      </c>
      <c r="K436">
        <f t="shared" si="32"/>
        <v>0</v>
      </c>
      <c r="L436">
        <f t="shared" si="33"/>
        <v>2.8481012658227849</v>
      </c>
      <c r="M436">
        <f t="shared" si="34"/>
        <v>2.8481012658227849</v>
      </c>
    </row>
    <row r="437" spans="1:13" x14ac:dyDescent="0.3">
      <c r="A437">
        <v>0</v>
      </c>
      <c r="B437">
        <v>0</v>
      </c>
      <c r="C437">
        <v>0</v>
      </c>
      <c r="D437">
        <v>6</v>
      </c>
      <c r="E437" s="2">
        <v>0</v>
      </c>
      <c r="F437" s="2">
        <v>0.1</v>
      </c>
      <c r="H437">
        <f t="shared" si="30"/>
        <v>4.5</v>
      </c>
      <c r="I437">
        <f t="shared" si="31"/>
        <v>4.5</v>
      </c>
      <c r="K437">
        <f t="shared" si="32"/>
        <v>0</v>
      </c>
      <c r="L437">
        <f t="shared" si="33"/>
        <v>0.2848101265822785</v>
      </c>
      <c r="M437">
        <f t="shared" si="34"/>
        <v>0.2848101265822785</v>
      </c>
    </row>
    <row r="438" spans="1:13" x14ac:dyDescent="0.3">
      <c r="A438">
        <v>-0.81599999999999995</v>
      </c>
      <c r="B438">
        <v>0.999</v>
      </c>
      <c r="C438">
        <v>0</v>
      </c>
      <c r="D438">
        <v>6</v>
      </c>
      <c r="E438" s="2">
        <v>0</v>
      </c>
      <c r="F438" s="2">
        <v>2</v>
      </c>
      <c r="H438">
        <f t="shared" si="30"/>
        <v>0.82800000000000029</v>
      </c>
      <c r="I438">
        <f t="shared" si="31"/>
        <v>8.9954999999999998</v>
      </c>
      <c r="K438">
        <f t="shared" si="32"/>
        <v>0</v>
      </c>
      <c r="L438">
        <f t="shared" si="33"/>
        <v>5.6962025316455698</v>
      </c>
      <c r="M438">
        <f t="shared" si="34"/>
        <v>5.6962025316455698</v>
      </c>
    </row>
    <row r="439" spans="1:13" x14ac:dyDescent="0.3">
      <c r="A439">
        <v>-0.59199999999999997</v>
      </c>
      <c r="B439">
        <v>0</v>
      </c>
      <c r="C439">
        <v>0</v>
      </c>
      <c r="D439">
        <v>9</v>
      </c>
      <c r="E439" s="2">
        <v>0</v>
      </c>
      <c r="F439" s="2">
        <v>0</v>
      </c>
      <c r="H439">
        <f t="shared" si="30"/>
        <v>1.8360000000000001</v>
      </c>
      <c r="I439">
        <f t="shared" si="31"/>
        <v>4.5</v>
      </c>
      <c r="K439">
        <f t="shared" si="32"/>
        <v>0</v>
      </c>
      <c r="L439">
        <f t="shared" si="33"/>
        <v>0</v>
      </c>
      <c r="M439">
        <f t="shared" si="34"/>
        <v>0</v>
      </c>
    </row>
    <row r="440" spans="1:13" x14ac:dyDescent="0.3">
      <c r="A440">
        <v>0</v>
      </c>
      <c r="B440">
        <v>0.999</v>
      </c>
      <c r="C440">
        <v>0</v>
      </c>
      <c r="D440">
        <v>6</v>
      </c>
      <c r="E440" s="2">
        <v>0.1</v>
      </c>
      <c r="F440" s="2">
        <v>2.5</v>
      </c>
      <c r="H440">
        <f t="shared" si="30"/>
        <v>4.5</v>
      </c>
      <c r="I440">
        <f t="shared" si="31"/>
        <v>8.9954999999999998</v>
      </c>
      <c r="K440">
        <f t="shared" si="32"/>
        <v>0.2848101265822785</v>
      </c>
      <c r="L440">
        <f t="shared" si="33"/>
        <v>7.1202531645569618</v>
      </c>
      <c r="M440">
        <f t="shared" si="34"/>
        <v>7.1202531645569618</v>
      </c>
    </row>
    <row r="441" spans="1:13" x14ac:dyDescent="0.3">
      <c r="A441">
        <v>-0.999</v>
      </c>
      <c r="B441">
        <v>0.98699999999999999</v>
      </c>
      <c r="C441">
        <v>0</v>
      </c>
      <c r="D441">
        <v>1</v>
      </c>
      <c r="E441" s="2">
        <v>0</v>
      </c>
      <c r="F441" s="2">
        <v>0</v>
      </c>
      <c r="H441">
        <f t="shared" si="30"/>
        <v>4.500000000000004E-3</v>
      </c>
      <c r="I441">
        <f t="shared" si="31"/>
        <v>8.9415000000000013</v>
      </c>
      <c r="K441">
        <f t="shared" si="32"/>
        <v>0</v>
      </c>
      <c r="L441">
        <f t="shared" si="33"/>
        <v>0</v>
      </c>
      <c r="M441">
        <f t="shared" si="34"/>
        <v>0</v>
      </c>
    </row>
    <row r="442" spans="1:13" x14ac:dyDescent="0.3">
      <c r="A442">
        <v>-0.999</v>
      </c>
      <c r="B442">
        <v>0.999</v>
      </c>
      <c r="C442">
        <v>0</v>
      </c>
      <c r="D442">
        <v>6</v>
      </c>
      <c r="E442" s="2">
        <v>0</v>
      </c>
      <c r="F442" s="2">
        <v>2.5</v>
      </c>
      <c r="H442">
        <f t="shared" si="30"/>
        <v>4.500000000000004E-3</v>
      </c>
      <c r="I442">
        <f t="shared" si="31"/>
        <v>8.9954999999999998</v>
      </c>
      <c r="K442">
        <f t="shared" si="32"/>
        <v>0</v>
      </c>
      <c r="L442">
        <f t="shared" si="33"/>
        <v>7.1202531645569618</v>
      </c>
      <c r="M442">
        <f t="shared" si="34"/>
        <v>7.1202531645569618</v>
      </c>
    </row>
    <row r="443" spans="1:13" x14ac:dyDescent="0.3">
      <c r="A443">
        <v>0.999</v>
      </c>
      <c r="B443">
        <v>0.998</v>
      </c>
      <c r="C443">
        <v>0</v>
      </c>
      <c r="D443">
        <v>4</v>
      </c>
      <c r="E443" s="2">
        <v>0.1</v>
      </c>
      <c r="F443" s="2">
        <v>1.25</v>
      </c>
      <c r="H443">
        <f t="shared" si="30"/>
        <v>8.9954999999999998</v>
      </c>
      <c r="I443">
        <f t="shared" si="31"/>
        <v>8.9909999999999997</v>
      </c>
      <c r="K443">
        <f t="shared" si="32"/>
        <v>0.2848101265822785</v>
      </c>
      <c r="L443">
        <f t="shared" si="33"/>
        <v>3.5601265822784809</v>
      </c>
      <c r="M443">
        <f t="shared" si="34"/>
        <v>3.5601265822784809</v>
      </c>
    </row>
    <row r="444" spans="1:13" x14ac:dyDescent="0.3">
      <c r="A444">
        <v>0</v>
      </c>
      <c r="B444">
        <v>0.998</v>
      </c>
      <c r="C444">
        <v>0</v>
      </c>
      <c r="D444">
        <v>6</v>
      </c>
      <c r="E444" s="2">
        <v>0</v>
      </c>
      <c r="F444" s="2">
        <v>13.75</v>
      </c>
      <c r="H444">
        <f t="shared" si="30"/>
        <v>4.5</v>
      </c>
      <c r="I444">
        <f t="shared" si="31"/>
        <v>8.9909999999999997</v>
      </c>
      <c r="K444">
        <f t="shared" si="32"/>
        <v>0</v>
      </c>
      <c r="L444">
        <f t="shared" si="33"/>
        <v>39.161392405063289</v>
      </c>
      <c r="M444">
        <f t="shared" si="34"/>
        <v>9</v>
      </c>
    </row>
    <row r="445" spans="1:13" x14ac:dyDescent="0.3">
      <c r="A445">
        <v>0</v>
      </c>
      <c r="B445">
        <v>0.998</v>
      </c>
      <c r="C445">
        <v>0</v>
      </c>
      <c r="D445">
        <v>6</v>
      </c>
      <c r="E445" s="2">
        <v>0</v>
      </c>
      <c r="F445" s="2">
        <v>2.6</v>
      </c>
      <c r="H445">
        <f t="shared" si="30"/>
        <v>4.5</v>
      </c>
      <c r="I445">
        <f t="shared" si="31"/>
        <v>8.9909999999999997</v>
      </c>
      <c r="K445">
        <f t="shared" si="32"/>
        <v>0</v>
      </c>
      <c r="L445">
        <f t="shared" si="33"/>
        <v>7.4050632911392409</v>
      </c>
      <c r="M445">
        <f t="shared" si="34"/>
        <v>7.4050632911392409</v>
      </c>
    </row>
    <row r="446" spans="1:13" x14ac:dyDescent="0.3">
      <c r="A446">
        <v>0</v>
      </c>
      <c r="B446">
        <v>0.999</v>
      </c>
      <c r="C446">
        <v>0</v>
      </c>
      <c r="D446">
        <v>9</v>
      </c>
      <c r="E446" s="2">
        <v>0</v>
      </c>
      <c r="F446" s="2">
        <v>0</v>
      </c>
      <c r="H446">
        <f t="shared" si="30"/>
        <v>4.5</v>
      </c>
      <c r="I446">
        <f t="shared" si="31"/>
        <v>8.9954999999999998</v>
      </c>
      <c r="K446">
        <f t="shared" si="32"/>
        <v>0</v>
      </c>
      <c r="L446">
        <f t="shared" si="33"/>
        <v>0</v>
      </c>
      <c r="M446">
        <f t="shared" si="34"/>
        <v>0</v>
      </c>
    </row>
    <row r="447" spans="1:13" x14ac:dyDescent="0.3">
      <c r="A447">
        <v>-0.998</v>
      </c>
      <c r="B447">
        <v>0.999</v>
      </c>
      <c r="C447">
        <v>0</v>
      </c>
      <c r="D447">
        <v>6</v>
      </c>
      <c r="E447" s="2">
        <v>0</v>
      </c>
      <c r="F447" s="2">
        <v>0</v>
      </c>
      <c r="H447">
        <f t="shared" si="30"/>
        <v>9.000000000000008E-3</v>
      </c>
      <c r="I447">
        <f t="shared" si="31"/>
        <v>8.9954999999999998</v>
      </c>
      <c r="K447">
        <f t="shared" si="32"/>
        <v>0</v>
      </c>
      <c r="L447">
        <f t="shared" si="33"/>
        <v>0</v>
      </c>
      <c r="M447">
        <f t="shared" si="34"/>
        <v>0</v>
      </c>
    </row>
    <row r="448" spans="1:13" x14ac:dyDescent="0.3">
      <c r="A448">
        <v>-0.999</v>
      </c>
      <c r="B448">
        <v>0.999</v>
      </c>
      <c r="C448">
        <v>0</v>
      </c>
      <c r="D448">
        <v>2</v>
      </c>
      <c r="E448" s="2">
        <v>0</v>
      </c>
      <c r="F448" s="2">
        <v>7.25</v>
      </c>
      <c r="H448">
        <f t="shared" si="30"/>
        <v>4.500000000000004E-3</v>
      </c>
      <c r="I448">
        <f t="shared" si="31"/>
        <v>8.9954999999999998</v>
      </c>
      <c r="K448">
        <f t="shared" si="32"/>
        <v>0</v>
      </c>
      <c r="L448">
        <f t="shared" si="33"/>
        <v>20.648734177215189</v>
      </c>
      <c r="M448">
        <f t="shared" si="34"/>
        <v>9</v>
      </c>
    </row>
    <row r="449" spans="1:13" x14ac:dyDescent="0.3">
      <c r="A449">
        <v>0.90900000000000003</v>
      </c>
      <c r="B449">
        <v>0.999</v>
      </c>
      <c r="C449">
        <v>0</v>
      </c>
      <c r="D449">
        <v>2</v>
      </c>
      <c r="E449" s="2">
        <v>0.7142857142857143</v>
      </c>
      <c r="F449" s="2">
        <v>1.35</v>
      </c>
      <c r="H449">
        <f t="shared" si="30"/>
        <v>8.5905000000000005</v>
      </c>
      <c r="I449">
        <f t="shared" si="31"/>
        <v>8.9954999999999998</v>
      </c>
      <c r="K449">
        <f t="shared" si="32"/>
        <v>2.034358047016275</v>
      </c>
      <c r="L449">
        <f t="shared" si="33"/>
        <v>3.84493670886076</v>
      </c>
      <c r="M449">
        <f t="shared" si="34"/>
        <v>3.84493670886076</v>
      </c>
    </row>
    <row r="450" spans="1:13" x14ac:dyDescent="0.3">
      <c r="A450">
        <v>0.98699999999999999</v>
      </c>
      <c r="B450">
        <v>0.999</v>
      </c>
      <c r="C450">
        <v>0</v>
      </c>
      <c r="D450">
        <v>9</v>
      </c>
      <c r="E450" s="2">
        <v>0</v>
      </c>
      <c r="F450" s="2">
        <v>7.5</v>
      </c>
      <c r="H450">
        <f t="shared" si="30"/>
        <v>8.9415000000000013</v>
      </c>
      <c r="I450">
        <f t="shared" si="31"/>
        <v>8.9954999999999998</v>
      </c>
      <c r="K450">
        <f t="shared" si="32"/>
        <v>0</v>
      </c>
      <c r="L450">
        <f t="shared" si="33"/>
        <v>21.360759493670887</v>
      </c>
      <c r="M450">
        <f t="shared" si="34"/>
        <v>9</v>
      </c>
    </row>
    <row r="451" spans="1:13" x14ac:dyDescent="0.3">
      <c r="A451">
        <v>-0.999</v>
      </c>
      <c r="B451">
        <v>0.999</v>
      </c>
      <c r="C451">
        <v>0</v>
      </c>
      <c r="D451">
        <v>2</v>
      </c>
      <c r="E451" s="2">
        <v>0.1</v>
      </c>
      <c r="F451" s="2">
        <v>3.214285714285714</v>
      </c>
      <c r="H451">
        <f t="shared" si="30"/>
        <v>4.500000000000004E-3</v>
      </c>
      <c r="I451">
        <f t="shared" si="31"/>
        <v>8.9954999999999998</v>
      </c>
      <c r="K451">
        <f t="shared" si="32"/>
        <v>0.2848101265822785</v>
      </c>
      <c r="L451">
        <f t="shared" si="33"/>
        <v>9.1546112115732363</v>
      </c>
      <c r="M451">
        <f t="shared" si="34"/>
        <v>9</v>
      </c>
    </row>
    <row r="452" spans="1:13" x14ac:dyDescent="0.3">
      <c r="A452">
        <v>0.999</v>
      </c>
      <c r="B452">
        <v>0</v>
      </c>
      <c r="C452">
        <v>0</v>
      </c>
      <c r="D452">
        <v>2</v>
      </c>
      <c r="E452" s="2">
        <v>2.5</v>
      </c>
      <c r="F452" s="2">
        <v>0</v>
      </c>
      <c r="H452">
        <f t="shared" ref="H452:H502" si="35">(A452+1)*4.5</f>
        <v>8.9954999999999998</v>
      </c>
      <c r="I452">
        <f t="shared" ref="I452:I502" si="36">(B452+1)*4.5</f>
        <v>4.5</v>
      </c>
      <c r="K452">
        <f t="shared" ref="K452:K502" si="37">E452*(4.5/1.58)</f>
        <v>7.1202531645569618</v>
      </c>
      <c r="L452">
        <f t="shared" ref="L452:L502" si="38">F452*(4.5/1.58)</f>
        <v>0</v>
      </c>
      <c r="M452">
        <f t="shared" si="34"/>
        <v>0</v>
      </c>
    </row>
    <row r="453" spans="1:13" x14ac:dyDescent="0.3">
      <c r="A453">
        <v>-0.61799999999999999</v>
      </c>
      <c r="B453">
        <v>0.95399999999999996</v>
      </c>
      <c r="C453">
        <v>0</v>
      </c>
      <c r="D453">
        <v>3</v>
      </c>
      <c r="E453" s="2">
        <v>0</v>
      </c>
      <c r="F453" s="2">
        <v>5</v>
      </c>
      <c r="H453">
        <f t="shared" si="35"/>
        <v>1.7190000000000001</v>
      </c>
      <c r="I453">
        <f t="shared" si="36"/>
        <v>8.7929999999999993</v>
      </c>
      <c r="K453">
        <f t="shared" si="37"/>
        <v>0</v>
      </c>
      <c r="L453">
        <f t="shared" si="38"/>
        <v>14.240506329113924</v>
      </c>
      <c r="M453">
        <f t="shared" ref="M453:M502" si="39">IF(L453&gt;9,9,L453)</f>
        <v>9</v>
      </c>
    </row>
    <row r="454" spans="1:13" x14ac:dyDescent="0.3">
      <c r="A454">
        <v>-0.998</v>
      </c>
      <c r="B454">
        <v>0.998</v>
      </c>
      <c r="C454">
        <v>0</v>
      </c>
      <c r="D454">
        <v>9</v>
      </c>
      <c r="E454" s="2">
        <v>0</v>
      </c>
      <c r="F454" s="2">
        <v>2.5</v>
      </c>
      <c r="H454">
        <f t="shared" si="35"/>
        <v>9.000000000000008E-3</v>
      </c>
      <c r="I454">
        <f t="shared" si="36"/>
        <v>8.9909999999999997</v>
      </c>
      <c r="K454">
        <f t="shared" si="37"/>
        <v>0</v>
      </c>
      <c r="L454">
        <f t="shared" si="38"/>
        <v>7.1202531645569618</v>
      </c>
      <c r="M454">
        <f t="shared" si="39"/>
        <v>7.1202531645569618</v>
      </c>
    </row>
    <row r="455" spans="1:13" x14ac:dyDescent="0.3">
      <c r="A455">
        <v>0</v>
      </c>
      <c r="B455">
        <v>-0.99399999999999999</v>
      </c>
      <c r="C455">
        <v>0</v>
      </c>
      <c r="D455">
        <v>6</v>
      </c>
      <c r="E455" s="2">
        <v>0</v>
      </c>
      <c r="F455" s="2">
        <v>1.25</v>
      </c>
      <c r="H455">
        <f t="shared" si="35"/>
        <v>4.5</v>
      </c>
      <c r="I455">
        <f t="shared" si="36"/>
        <v>2.7000000000000024E-2</v>
      </c>
      <c r="K455">
        <f t="shared" si="37"/>
        <v>0</v>
      </c>
      <c r="L455">
        <f t="shared" si="38"/>
        <v>3.5601265822784809</v>
      </c>
      <c r="M455">
        <f t="shared" si="39"/>
        <v>3.5601265822784809</v>
      </c>
    </row>
    <row r="456" spans="1:13" x14ac:dyDescent="0.3">
      <c r="A456">
        <v>0.621</v>
      </c>
      <c r="B456">
        <v>0.999</v>
      </c>
      <c r="C456">
        <v>0</v>
      </c>
      <c r="D456">
        <v>6</v>
      </c>
      <c r="E456" s="2">
        <v>0</v>
      </c>
      <c r="F456" s="2">
        <v>0</v>
      </c>
      <c r="H456">
        <f t="shared" si="35"/>
        <v>7.2945000000000002</v>
      </c>
      <c r="I456">
        <f t="shared" si="36"/>
        <v>8.9954999999999998</v>
      </c>
      <c r="K456">
        <f t="shared" si="37"/>
        <v>0</v>
      </c>
      <c r="L456">
        <f t="shared" si="38"/>
        <v>0</v>
      </c>
      <c r="M456">
        <f t="shared" si="39"/>
        <v>0</v>
      </c>
    </row>
    <row r="457" spans="1:13" x14ac:dyDescent="0.3">
      <c r="A457">
        <v>-0.999</v>
      </c>
      <c r="B457">
        <v>0.999</v>
      </c>
      <c r="C457">
        <v>0</v>
      </c>
      <c r="D457">
        <v>0</v>
      </c>
      <c r="E457" s="2">
        <v>0</v>
      </c>
      <c r="F457" s="2">
        <v>0.2</v>
      </c>
      <c r="H457">
        <f t="shared" si="35"/>
        <v>4.500000000000004E-3</v>
      </c>
      <c r="I457">
        <f t="shared" si="36"/>
        <v>8.9954999999999998</v>
      </c>
      <c r="K457">
        <f t="shared" si="37"/>
        <v>0</v>
      </c>
      <c r="L457">
        <f t="shared" si="38"/>
        <v>0.569620253164557</v>
      </c>
      <c r="M457">
        <f t="shared" si="39"/>
        <v>0.569620253164557</v>
      </c>
    </row>
    <row r="458" spans="1:13" x14ac:dyDescent="0.3">
      <c r="A458">
        <v>-0.999</v>
      </c>
      <c r="B458">
        <v>0.80900000000000005</v>
      </c>
      <c r="C458">
        <v>0</v>
      </c>
      <c r="D458">
        <v>3</v>
      </c>
      <c r="E458" s="2">
        <v>0</v>
      </c>
      <c r="F458" s="2">
        <v>0.7142857142857143</v>
      </c>
      <c r="H458">
        <f t="shared" si="35"/>
        <v>4.500000000000004E-3</v>
      </c>
      <c r="I458">
        <f t="shared" si="36"/>
        <v>8.1405000000000012</v>
      </c>
      <c r="K458">
        <f t="shared" si="37"/>
        <v>0</v>
      </c>
      <c r="L458">
        <f t="shared" si="38"/>
        <v>2.034358047016275</v>
      </c>
      <c r="M458">
        <f t="shared" si="39"/>
        <v>2.034358047016275</v>
      </c>
    </row>
    <row r="459" spans="1:13" x14ac:dyDescent="0.3">
      <c r="A459">
        <v>0.93500000000000005</v>
      </c>
      <c r="B459">
        <v>0.999</v>
      </c>
      <c r="C459">
        <v>0</v>
      </c>
      <c r="D459">
        <v>2</v>
      </c>
      <c r="E459" s="2">
        <v>0</v>
      </c>
      <c r="F459" s="2">
        <v>1</v>
      </c>
      <c r="H459">
        <f t="shared" si="35"/>
        <v>8.7074999999999996</v>
      </c>
      <c r="I459">
        <f t="shared" si="36"/>
        <v>8.9954999999999998</v>
      </c>
      <c r="K459">
        <f t="shared" si="37"/>
        <v>0</v>
      </c>
      <c r="L459">
        <f t="shared" si="38"/>
        <v>2.8481012658227849</v>
      </c>
      <c r="M459">
        <f t="shared" si="39"/>
        <v>2.8481012658227849</v>
      </c>
    </row>
    <row r="460" spans="1:13" x14ac:dyDescent="0.3">
      <c r="A460">
        <v>-0.93100000000000005</v>
      </c>
      <c r="B460">
        <v>0.998</v>
      </c>
      <c r="C460">
        <v>0</v>
      </c>
      <c r="D460">
        <v>6</v>
      </c>
      <c r="E460" s="2">
        <v>0</v>
      </c>
      <c r="F460" s="2">
        <v>2.7</v>
      </c>
      <c r="H460">
        <f t="shared" si="35"/>
        <v>0.31049999999999978</v>
      </c>
      <c r="I460">
        <f t="shared" si="36"/>
        <v>8.9909999999999997</v>
      </c>
      <c r="K460">
        <f t="shared" si="37"/>
        <v>0</v>
      </c>
      <c r="L460">
        <f t="shared" si="38"/>
        <v>7.68987341772152</v>
      </c>
      <c r="M460">
        <f t="shared" si="39"/>
        <v>7.68987341772152</v>
      </c>
    </row>
    <row r="461" spans="1:13" x14ac:dyDescent="0.3">
      <c r="A461">
        <v>0</v>
      </c>
      <c r="B461">
        <v>0.55400000000000005</v>
      </c>
      <c r="C461">
        <v>0</v>
      </c>
      <c r="D461">
        <v>1</v>
      </c>
      <c r="E461" s="2">
        <v>0</v>
      </c>
      <c r="F461" s="2">
        <v>0</v>
      </c>
      <c r="H461">
        <f t="shared" si="35"/>
        <v>4.5</v>
      </c>
      <c r="I461">
        <f t="shared" si="36"/>
        <v>6.9930000000000003</v>
      </c>
      <c r="K461">
        <f t="shared" si="37"/>
        <v>0</v>
      </c>
      <c r="L461">
        <f t="shared" si="38"/>
        <v>0</v>
      </c>
      <c r="M461">
        <f t="shared" si="39"/>
        <v>0</v>
      </c>
    </row>
    <row r="462" spans="1:13" x14ac:dyDescent="0.3">
      <c r="A462">
        <v>-0.999</v>
      </c>
      <c r="B462">
        <v>0.999</v>
      </c>
      <c r="C462">
        <v>0</v>
      </c>
      <c r="D462">
        <v>2</v>
      </c>
      <c r="E462" s="2">
        <v>0</v>
      </c>
      <c r="F462" s="2">
        <v>0</v>
      </c>
      <c r="H462">
        <f t="shared" si="35"/>
        <v>4.500000000000004E-3</v>
      </c>
      <c r="I462">
        <f t="shared" si="36"/>
        <v>8.9954999999999998</v>
      </c>
      <c r="K462">
        <f t="shared" si="37"/>
        <v>0</v>
      </c>
      <c r="L462">
        <f t="shared" si="38"/>
        <v>0</v>
      </c>
      <c r="M462">
        <f t="shared" si="39"/>
        <v>0</v>
      </c>
    </row>
    <row r="463" spans="1:13" x14ac:dyDescent="0.3">
      <c r="A463">
        <v>0</v>
      </c>
      <c r="B463">
        <v>0.999</v>
      </c>
      <c r="C463">
        <v>0</v>
      </c>
      <c r="D463">
        <v>0</v>
      </c>
      <c r="E463" s="2">
        <v>0</v>
      </c>
      <c r="F463" s="2">
        <v>2.5</v>
      </c>
      <c r="H463">
        <f t="shared" si="35"/>
        <v>4.5</v>
      </c>
      <c r="I463">
        <f t="shared" si="36"/>
        <v>8.9954999999999998</v>
      </c>
      <c r="K463">
        <f t="shared" si="37"/>
        <v>0</v>
      </c>
      <c r="L463">
        <f t="shared" si="38"/>
        <v>7.1202531645569618</v>
      </c>
      <c r="M463">
        <f t="shared" si="39"/>
        <v>7.1202531645569618</v>
      </c>
    </row>
    <row r="464" spans="1:13" x14ac:dyDescent="0.3">
      <c r="A464">
        <v>-0.998</v>
      </c>
      <c r="B464">
        <v>0.999</v>
      </c>
      <c r="C464">
        <v>0</v>
      </c>
      <c r="D464">
        <v>0</v>
      </c>
      <c r="E464" s="2">
        <v>0</v>
      </c>
      <c r="F464" s="2">
        <v>0</v>
      </c>
      <c r="H464">
        <f t="shared" si="35"/>
        <v>9.000000000000008E-3</v>
      </c>
      <c r="I464">
        <f t="shared" si="36"/>
        <v>8.9954999999999998</v>
      </c>
      <c r="K464">
        <f t="shared" si="37"/>
        <v>0</v>
      </c>
      <c r="L464">
        <f t="shared" si="38"/>
        <v>0</v>
      </c>
      <c r="M464">
        <f t="shared" si="39"/>
        <v>0</v>
      </c>
    </row>
    <row r="465" spans="1:13" x14ac:dyDescent="0.3">
      <c r="A465">
        <v>0</v>
      </c>
      <c r="B465">
        <v>0.999</v>
      </c>
      <c r="C465">
        <v>0</v>
      </c>
      <c r="D465">
        <v>1</v>
      </c>
      <c r="E465" s="2">
        <v>0</v>
      </c>
      <c r="F465" s="2">
        <v>5.0999999999999996</v>
      </c>
      <c r="H465">
        <f t="shared" si="35"/>
        <v>4.5</v>
      </c>
      <c r="I465">
        <f t="shared" si="36"/>
        <v>8.9954999999999998</v>
      </c>
      <c r="K465">
        <f t="shared" si="37"/>
        <v>0</v>
      </c>
      <c r="L465">
        <f t="shared" si="38"/>
        <v>14.525316455696203</v>
      </c>
      <c r="M465">
        <f t="shared" si="39"/>
        <v>9</v>
      </c>
    </row>
    <row r="466" spans="1:13" x14ac:dyDescent="0.3">
      <c r="A466">
        <v>-0.999</v>
      </c>
      <c r="B466">
        <v>0.54100000000000004</v>
      </c>
      <c r="C466">
        <v>0</v>
      </c>
      <c r="D466">
        <v>6</v>
      </c>
      <c r="E466" s="2">
        <v>0</v>
      </c>
      <c r="F466" s="2">
        <v>0</v>
      </c>
      <c r="H466">
        <f t="shared" si="35"/>
        <v>4.500000000000004E-3</v>
      </c>
      <c r="I466">
        <f t="shared" si="36"/>
        <v>6.9344999999999999</v>
      </c>
      <c r="K466">
        <f t="shared" si="37"/>
        <v>0</v>
      </c>
      <c r="L466">
        <f t="shared" si="38"/>
        <v>0</v>
      </c>
      <c r="M466">
        <f t="shared" si="39"/>
        <v>0</v>
      </c>
    </row>
    <row r="467" spans="1:13" x14ac:dyDescent="0.3">
      <c r="A467">
        <v>-0.99</v>
      </c>
      <c r="B467">
        <v>0.999</v>
      </c>
      <c r="C467">
        <v>0</v>
      </c>
      <c r="D467">
        <v>2</v>
      </c>
      <c r="E467" s="2">
        <v>0</v>
      </c>
      <c r="F467" s="2">
        <v>0.1</v>
      </c>
      <c r="H467">
        <f t="shared" si="35"/>
        <v>4.500000000000004E-2</v>
      </c>
      <c r="I467">
        <f t="shared" si="36"/>
        <v>8.9954999999999998</v>
      </c>
      <c r="K467">
        <f t="shared" si="37"/>
        <v>0</v>
      </c>
      <c r="L467">
        <f t="shared" si="38"/>
        <v>0.2848101265822785</v>
      </c>
      <c r="M467">
        <f t="shared" si="39"/>
        <v>0.2848101265822785</v>
      </c>
    </row>
    <row r="468" spans="1:13" x14ac:dyDescent="0.3">
      <c r="A468">
        <v>-0.997</v>
      </c>
      <c r="B468">
        <v>0.999</v>
      </c>
      <c r="C468">
        <v>0</v>
      </c>
      <c r="D468">
        <v>1</v>
      </c>
      <c r="E468" s="2">
        <v>0</v>
      </c>
      <c r="F468" s="2">
        <v>7.1833333333333336</v>
      </c>
      <c r="H468">
        <f t="shared" si="35"/>
        <v>1.3500000000000012E-2</v>
      </c>
      <c r="I468">
        <f t="shared" si="36"/>
        <v>8.9954999999999998</v>
      </c>
      <c r="K468">
        <f t="shared" si="37"/>
        <v>0</v>
      </c>
      <c r="L468">
        <f t="shared" si="38"/>
        <v>20.458860759493671</v>
      </c>
      <c r="M468">
        <f t="shared" si="39"/>
        <v>9</v>
      </c>
    </row>
    <row r="469" spans="1:13" x14ac:dyDescent="0.3">
      <c r="A469">
        <v>-0.997</v>
      </c>
      <c r="B469">
        <v>0.98799999999999999</v>
      </c>
      <c r="C469">
        <v>0</v>
      </c>
      <c r="D469">
        <v>2</v>
      </c>
      <c r="E469" s="2">
        <v>0</v>
      </c>
      <c r="F469" s="2">
        <v>0</v>
      </c>
      <c r="H469">
        <f t="shared" si="35"/>
        <v>1.3500000000000012E-2</v>
      </c>
      <c r="I469">
        <f t="shared" si="36"/>
        <v>8.9459999999999997</v>
      </c>
      <c r="K469">
        <f t="shared" si="37"/>
        <v>0</v>
      </c>
      <c r="L469">
        <f t="shared" si="38"/>
        <v>0</v>
      </c>
      <c r="M469">
        <f t="shared" si="39"/>
        <v>0</v>
      </c>
    </row>
    <row r="470" spans="1:13" x14ac:dyDescent="0.3">
      <c r="A470">
        <v>0</v>
      </c>
      <c r="B470">
        <v>0.999</v>
      </c>
      <c r="C470">
        <v>0</v>
      </c>
      <c r="D470">
        <v>2</v>
      </c>
      <c r="E470" s="2">
        <v>0</v>
      </c>
      <c r="F470" s="2">
        <v>2.5</v>
      </c>
      <c r="H470">
        <f t="shared" si="35"/>
        <v>4.5</v>
      </c>
      <c r="I470">
        <f t="shared" si="36"/>
        <v>8.9954999999999998</v>
      </c>
      <c r="K470">
        <f t="shared" si="37"/>
        <v>0</v>
      </c>
      <c r="L470">
        <f t="shared" si="38"/>
        <v>7.1202531645569618</v>
      </c>
      <c r="M470">
        <f t="shared" si="39"/>
        <v>7.1202531645569618</v>
      </c>
    </row>
    <row r="471" spans="1:13" x14ac:dyDescent="0.3">
      <c r="A471">
        <v>-0.995</v>
      </c>
      <c r="B471">
        <v>0.999</v>
      </c>
      <c r="C471">
        <v>0</v>
      </c>
      <c r="D471">
        <v>3</v>
      </c>
      <c r="E471" s="2">
        <v>0.1</v>
      </c>
      <c r="F471" s="2">
        <v>0</v>
      </c>
      <c r="H471">
        <f t="shared" si="35"/>
        <v>2.250000000000002E-2</v>
      </c>
      <c r="I471">
        <f t="shared" si="36"/>
        <v>8.9954999999999998</v>
      </c>
      <c r="K471">
        <f t="shared" si="37"/>
        <v>0.2848101265822785</v>
      </c>
      <c r="L471">
        <f t="shared" si="38"/>
        <v>0</v>
      </c>
      <c r="M471">
        <f t="shared" si="39"/>
        <v>0</v>
      </c>
    </row>
    <row r="472" spans="1:13" x14ac:dyDescent="0.3">
      <c r="A472">
        <v>0</v>
      </c>
      <c r="B472">
        <v>0.999</v>
      </c>
      <c r="C472">
        <v>0</v>
      </c>
      <c r="D472">
        <v>9</v>
      </c>
      <c r="E472" s="2">
        <v>0</v>
      </c>
      <c r="F472" s="2">
        <v>0</v>
      </c>
      <c r="H472">
        <f t="shared" si="35"/>
        <v>4.5</v>
      </c>
      <c r="I472">
        <f t="shared" si="36"/>
        <v>8.9954999999999998</v>
      </c>
      <c r="K472">
        <f t="shared" si="37"/>
        <v>0</v>
      </c>
      <c r="L472">
        <f t="shared" si="38"/>
        <v>0</v>
      </c>
      <c r="M472">
        <f t="shared" si="39"/>
        <v>0</v>
      </c>
    </row>
    <row r="473" spans="1:13" x14ac:dyDescent="0.3">
      <c r="A473">
        <v>0</v>
      </c>
      <c r="B473">
        <v>0.90500000000000003</v>
      </c>
      <c r="C473">
        <v>0</v>
      </c>
      <c r="D473">
        <v>2</v>
      </c>
      <c r="E473" s="2">
        <v>0.1</v>
      </c>
      <c r="F473" s="2">
        <v>0</v>
      </c>
      <c r="H473">
        <f t="shared" si="35"/>
        <v>4.5</v>
      </c>
      <c r="I473">
        <f t="shared" si="36"/>
        <v>8.5724999999999998</v>
      </c>
      <c r="K473">
        <f t="shared" si="37"/>
        <v>0.2848101265822785</v>
      </c>
      <c r="L473">
        <f t="shared" si="38"/>
        <v>0</v>
      </c>
      <c r="M473">
        <f t="shared" si="39"/>
        <v>0</v>
      </c>
    </row>
    <row r="474" spans="1:13" x14ac:dyDescent="0.3">
      <c r="A474">
        <v>0.999</v>
      </c>
      <c r="B474">
        <v>-0.999</v>
      </c>
      <c r="C474">
        <v>0</v>
      </c>
      <c r="D474">
        <v>0</v>
      </c>
      <c r="E474" s="2">
        <v>0</v>
      </c>
      <c r="F474" s="2">
        <v>0</v>
      </c>
      <c r="H474">
        <f t="shared" si="35"/>
        <v>8.9954999999999998</v>
      </c>
      <c r="I474">
        <f t="shared" si="36"/>
        <v>4.500000000000004E-3</v>
      </c>
      <c r="K474">
        <f t="shared" si="37"/>
        <v>0</v>
      </c>
      <c r="L474">
        <f t="shared" si="38"/>
        <v>0</v>
      </c>
      <c r="M474">
        <f t="shared" si="39"/>
        <v>0</v>
      </c>
    </row>
    <row r="475" spans="1:13" x14ac:dyDescent="0.3">
      <c r="A475">
        <v>-0.98899999999999999</v>
      </c>
      <c r="B475">
        <v>0.999</v>
      </c>
      <c r="C475">
        <v>0</v>
      </c>
      <c r="D475">
        <v>1</v>
      </c>
      <c r="E475" s="2">
        <v>1.25</v>
      </c>
      <c r="F475" s="2">
        <v>1.25</v>
      </c>
      <c r="H475">
        <f t="shared" si="35"/>
        <v>4.9500000000000044E-2</v>
      </c>
      <c r="I475">
        <f t="shared" si="36"/>
        <v>8.9954999999999998</v>
      </c>
      <c r="K475">
        <f t="shared" si="37"/>
        <v>3.5601265822784809</v>
      </c>
      <c r="L475">
        <f t="shared" si="38"/>
        <v>3.5601265822784809</v>
      </c>
      <c r="M475">
        <f t="shared" si="39"/>
        <v>3.5601265822784809</v>
      </c>
    </row>
    <row r="476" spans="1:13" x14ac:dyDescent="0.3">
      <c r="A476">
        <v>-0.93</v>
      </c>
      <c r="B476">
        <v>0</v>
      </c>
      <c r="C476">
        <v>0</v>
      </c>
      <c r="D476">
        <v>1</v>
      </c>
      <c r="E476" s="2">
        <v>0</v>
      </c>
      <c r="F476" s="2">
        <v>0</v>
      </c>
      <c r="H476">
        <f t="shared" si="35"/>
        <v>0.31499999999999978</v>
      </c>
      <c r="I476">
        <f t="shared" si="36"/>
        <v>4.5</v>
      </c>
      <c r="K476">
        <f t="shared" si="37"/>
        <v>0</v>
      </c>
      <c r="L476">
        <f t="shared" si="38"/>
        <v>0</v>
      </c>
      <c r="M476">
        <f t="shared" si="39"/>
        <v>0</v>
      </c>
    </row>
    <row r="477" spans="1:13" x14ac:dyDescent="0.3">
      <c r="A477">
        <v>0</v>
      </c>
      <c r="B477">
        <v>0.999</v>
      </c>
      <c r="C477">
        <v>0</v>
      </c>
      <c r="D477">
        <v>9</v>
      </c>
      <c r="E477" s="2">
        <v>1</v>
      </c>
      <c r="F477" s="2">
        <v>2.6</v>
      </c>
      <c r="H477">
        <f t="shared" si="35"/>
        <v>4.5</v>
      </c>
      <c r="I477">
        <f t="shared" si="36"/>
        <v>8.9954999999999998</v>
      </c>
      <c r="K477">
        <f t="shared" si="37"/>
        <v>2.8481012658227849</v>
      </c>
      <c r="L477">
        <f t="shared" si="38"/>
        <v>7.4050632911392409</v>
      </c>
      <c r="M477">
        <f t="shared" si="39"/>
        <v>7.4050632911392409</v>
      </c>
    </row>
    <row r="478" spans="1:13" x14ac:dyDescent="0.3">
      <c r="A478">
        <v>0</v>
      </c>
      <c r="B478">
        <v>0</v>
      </c>
      <c r="C478">
        <v>0</v>
      </c>
      <c r="D478">
        <v>6</v>
      </c>
      <c r="E478" s="2">
        <v>0</v>
      </c>
      <c r="F478" s="2">
        <v>1.25</v>
      </c>
      <c r="H478">
        <f t="shared" si="35"/>
        <v>4.5</v>
      </c>
      <c r="I478">
        <f t="shared" si="36"/>
        <v>4.5</v>
      </c>
      <c r="K478">
        <f t="shared" si="37"/>
        <v>0</v>
      </c>
      <c r="L478">
        <f t="shared" si="38"/>
        <v>3.5601265822784809</v>
      </c>
      <c r="M478">
        <f t="shared" si="39"/>
        <v>3.5601265822784809</v>
      </c>
    </row>
    <row r="479" spans="1:13" x14ac:dyDescent="0.3">
      <c r="A479">
        <v>-0.63400000000000001</v>
      </c>
      <c r="B479">
        <v>0.999</v>
      </c>
      <c r="C479">
        <v>0</v>
      </c>
      <c r="D479">
        <v>2</v>
      </c>
      <c r="E479" s="2">
        <v>0</v>
      </c>
      <c r="F479" s="2">
        <v>4</v>
      </c>
      <c r="H479">
        <f t="shared" si="35"/>
        <v>1.647</v>
      </c>
      <c r="I479">
        <f t="shared" si="36"/>
        <v>8.9954999999999998</v>
      </c>
      <c r="K479">
        <f t="shared" si="37"/>
        <v>0</v>
      </c>
      <c r="L479">
        <f t="shared" si="38"/>
        <v>11.39240506329114</v>
      </c>
      <c r="M479">
        <f t="shared" si="39"/>
        <v>9</v>
      </c>
    </row>
    <row r="480" spans="1:13" x14ac:dyDescent="0.3">
      <c r="A480">
        <v>0</v>
      </c>
      <c r="B480">
        <v>0.98</v>
      </c>
      <c r="C480">
        <v>0</v>
      </c>
      <c r="D480">
        <v>3</v>
      </c>
      <c r="E480" s="2">
        <v>0</v>
      </c>
      <c r="F480" s="2">
        <v>0</v>
      </c>
      <c r="H480">
        <f t="shared" si="35"/>
        <v>4.5</v>
      </c>
      <c r="I480">
        <f t="shared" si="36"/>
        <v>8.91</v>
      </c>
      <c r="K480">
        <f t="shared" si="37"/>
        <v>0</v>
      </c>
      <c r="L480">
        <f t="shared" si="38"/>
        <v>0</v>
      </c>
      <c r="M480">
        <f t="shared" si="39"/>
        <v>0</v>
      </c>
    </row>
    <row r="481" spans="1:13" x14ac:dyDescent="0.3">
      <c r="A481">
        <v>-0.99399999999999999</v>
      </c>
      <c r="B481">
        <v>0.999</v>
      </c>
      <c r="C481">
        <v>0</v>
      </c>
      <c r="D481">
        <v>1</v>
      </c>
      <c r="E481" s="2">
        <v>1.25</v>
      </c>
      <c r="F481" s="2">
        <v>0.1</v>
      </c>
      <c r="H481">
        <f t="shared" si="35"/>
        <v>2.7000000000000024E-2</v>
      </c>
      <c r="I481">
        <f t="shared" si="36"/>
        <v>8.9954999999999998</v>
      </c>
      <c r="K481">
        <f t="shared" si="37"/>
        <v>3.5601265822784809</v>
      </c>
      <c r="L481">
        <f t="shared" si="38"/>
        <v>0.2848101265822785</v>
      </c>
      <c r="M481">
        <f t="shared" si="39"/>
        <v>0.2848101265822785</v>
      </c>
    </row>
    <row r="482" spans="1:13" x14ac:dyDescent="0.3">
      <c r="A482">
        <v>0</v>
      </c>
      <c r="B482">
        <v>0</v>
      </c>
      <c r="C482">
        <v>0</v>
      </c>
      <c r="D482">
        <v>6</v>
      </c>
      <c r="E482" s="2">
        <v>0</v>
      </c>
      <c r="F482" s="2">
        <v>0</v>
      </c>
      <c r="H482">
        <f t="shared" si="35"/>
        <v>4.5</v>
      </c>
      <c r="I482">
        <f t="shared" si="36"/>
        <v>4.5</v>
      </c>
      <c r="K482">
        <f t="shared" si="37"/>
        <v>0</v>
      </c>
      <c r="L482">
        <f t="shared" si="38"/>
        <v>0</v>
      </c>
      <c r="M482">
        <f t="shared" si="39"/>
        <v>0</v>
      </c>
    </row>
    <row r="483" spans="1:13" x14ac:dyDescent="0.3">
      <c r="A483">
        <v>0</v>
      </c>
      <c r="B483">
        <v>0.999</v>
      </c>
      <c r="C483">
        <v>0</v>
      </c>
      <c r="D483">
        <v>1</v>
      </c>
      <c r="E483" s="2">
        <v>0</v>
      </c>
      <c r="F483" s="2">
        <v>0.7142857142857143</v>
      </c>
      <c r="H483">
        <f t="shared" si="35"/>
        <v>4.5</v>
      </c>
      <c r="I483">
        <f t="shared" si="36"/>
        <v>8.9954999999999998</v>
      </c>
      <c r="K483">
        <f t="shared" si="37"/>
        <v>0</v>
      </c>
      <c r="L483">
        <f t="shared" si="38"/>
        <v>2.034358047016275</v>
      </c>
      <c r="M483">
        <f t="shared" si="39"/>
        <v>2.034358047016275</v>
      </c>
    </row>
    <row r="484" spans="1:13" x14ac:dyDescent="0.3">
      <c r="A484">
        <v>-0.998</v>
      </c>
      <c r="B484">
        <v>0.999</v>
      </c>
      <c r="C484">
        <v>0</v>
      </c>
      <c r="D484">
        <v>2</v>
      </c>
      <c r="E484" s="2">
        <v>0</v>
      </c>
      <c r="F484" s="2">
        <v>3.333333333333333</v>
      </c>
      <c r="H484">
        <f t="shared" si="35"/>
        <v>9.000000000000008E-3</v>
      </c>
      <c r="I484">
        <f t="shared" si="36"/>
        <v>8.9954999999999998</v>
      </c>
      <c r="K484">
        <f t="shared" si="37"/>
        <v>0</v>
      </c>
      <c r="L484">
        <f t="shared" si="38"/>
        <v>9.4936708860759484</v>
      </c>
      <c r="M484">
        <f t="shared" si="39"/>
        <v>9</v>
      </c>
    </row>
    <row r="485" spans="1:13" x14ac:dyDescent="0.3">
      <c r="A485">
        <v>0</v>
      </c>
      <c r="B485">
        <v>0.999</v>
      </c>
      <c r="C485">
        <v>0</v>
      </c>
      <c r="D485">
        <v>2</v>
      </c>
      <c r="E485" s="2">
        <v>0.7142857142857143</v>
      </c>
      <c r="F485" s="2">
        <v>3.75</v>
      </c>
      <c r="H485">
        <f t="shared" si="35"/>
        <v>4.5</v>
      </c>
      <c r="I485">
        <f t="shared" si="36"/>
        <v>8.9954999999999998</v>
      </c>
      <c r="K485">
        <f t="shared" si="37"/>
        <v>2.034358047016275</v>
      </c>
      <c r="L485">
        <f t="shared" si="38"/>
        <v>10.680379746835444</v>
      </c>
      <c r="M485">
        <f t="shared" si="39"/>
        <v>9</v>
      </c>
    </row>
    <row r="486" spans="1:13" x14ac:dyDescent="0.3">
      <c r="A486">
        <v>0.999</v>
      </c>
      <c r="B486">
        <v>0.999</v>
      </c>
      <c r="C486">
        <v>1</v>
      </c>
      <c r="D486">
        <v>6</v>
      </c>
      <c r="E486" s="2">
        <v>0</v>
      </c>
      <c r="F486" s="2">
        <v>5</v>
      </c>
      <c r="H486">
        <f t="shared" si="35"/>
        <v>8.9954999999999998</v>
      </c>
      <c r="I486">
        <f t="shared" si="36"/>
        <v>8.9954999999999998</v>
      </c>
      <c r="K486">
        <f t="shared" si="37"/>
        <v>0</v>
      </c>
      <c r="L486">
        <f t="shared" si="38"/>
        <v>14.240506329113924</v>
      </c>
      <c r="M486">
        <f t="shared" si="39"/>
        <v>9</v>
      </c>
    </row>
    <row r="487" spans="1:13" x14ac:dyDescent="0.3">
      <c r="A487">
        <v>-0.72199999999999998</v>
      </c>
      <c r="B487">
        <v>0.875</v>
      </c>
      <c r="C487">
        <v>0</v>
      </c>
      <c r="D487">
        <v>9</v>
      </c>
      <c r="E487" s="2">
        <v>0</v>
      </c>
      <c r="F487" s="2">
        <v>0</v>
      </c>
      <c r="H487">
        <f t="shared" si="35"/>
        <v>1.2510000000000001</v>
      </c>
      <c r="I487">
        <f t="shared" si="36"/>
        <v>8.4375</v>
      </c>
      <c r="K487">
        <f t="shared" si="37"/>
        <v>0</v>
      </c>
      <c r="L487">
        <f t="shared" si="38"/>
        <v>0</v>
      </c>
      <c r="M487">
        <f t="shared" si="39"/>
        <v>0</v>
      </c>
    </row>
    <row r="488" spans="1:13" x14ac:dyDescent="0.3">
      <c r="A488">
        <v>-0.60899999999999999</v>
      </c>
      <c r="B488">
        <v>0</v>
      </c>
      <c r="C488">
        <v>0</v>
      </c>
      <c r="D488">
        <v>4</v>
      </c>
      <c r="E488" s="2">
        <v>1.25</v>
      </c>
      <c r="F488" s="2">
        <v>2.183333333333334</v>
      </c>
      <c r="H488">
        <f t="shared" si="35"/>
        <v>1.7595000000000001</v>
      </c>
      <c r="I488">
        <f t="shared" si="36"/>
        <v>4.5</v>
      </c>
      <c r="K488">
        <f t="shared" si="37"/>
        <v>3.5601265822784809</v>
      </c>
      <c r="L488">
        <f t="shared" si="38"/>
        <v>6.2183544303797493</v>
      </c>
      <c r="M488">
        <f t="shared" si="39"/>
        <v>6.2183544303797493</v>
      </c>
    </row>
    <row r="489" spans="1:13" x14ac:dyDescent="0.3">
      <c r="A489">
        <v>0</v>
      </c>
      <c r="B489">
        <v>0.999</v>
      </c>
      <c r="C489">
        <v>0</v>
      </c>
      <c r="D489">
        <v>3</v>
      </c>
      <c r="E489" s="2">
        <v>0.1</v>
      </c>
      <c r="F489" s="2">
        <v>1</v>
      </c>
      <c r="H489">
        <f t="shared" si="35"/>
        <v>4.5</v>
      </c>
      <c r="I489">
        <f t="shared" si="36"/>
        <v>8.9954999999999998</v>
      </c>
      <c r="K489">
        <f t="shared" si="37"/>
        <v>0.2848101265822785</v>
      </c>
      <c r="L489">
        <f t="shared" si="38"/>
        <v>2.8481012658227849</v>
      </c>
      <c r="M489">
        <f t="shared" si="39"/>
        <v>2.8481012658227849</v>
      </c>
    </row>
    <row r="490" spans="1:13" x14ac:dyDescent="0.3">
      <c r="A490">
        <v>-0.999</v>
      </c>
      <c r="B490">
        <v>0.82599999999999996</v>
      </c>
      <c r="C490">
        <v>0</v>
      </c>
      <c r="D490">
        <v>3</v>
      </c>
      <c r="E490" s="2">
        <v>0</v>
      </c>
      <c r="F490" s="2">
        <v>2.6</v>
      </c>
      <c r="H490">
        <f t="shared" si="35"/>
        <v>4.500000000000004E-3</v>
      </c>
      <c r="I490">
        <f t="shared" si="36"/>
        <v>8.2170000000000005</v>
      </c>
      <c r="K490">
        <f t="shared" si="37"/>
        <v>0</v>
      </c>
      <c r="L490">
        <f t="shared" si="38"/>
        <v>7.4050632911392409</v>
      </c>
      <c r="M490">
        <f t="shared" si="39"/>
        <v>7.4050632911392409</v>
      </c>
    </row>
    <row r="491" spans="1:13" x14ac:dyDescent="0.3">
      <c r="A491">
        <v>0</v>
      </c>
      <c r="B491">
        <v>0.997</v>
      </c>
      <c r="C491">
        <v>0</v>
      </c>
      <c r="D491">
        <v>2</v>
      </c>
      <c r="E491" s="2">
        <v>0</v>
      </c>
      <c r="F491" s="2">
        <v>5.7142857142857144</v>
      </c>
      <c r="H491">
        <f t="shared" si="35"/>
        <v>4.5</v>
      </c>
      <c r="I491">
        <f t="shared" si="36"/>
        <v>8.9864999999999995</v>
      </c>
      <c r="K491">
        <f t="shared" si="37"/>
        <v>0</v>
      </c>
      <c r="L491">
        <f t="shared" si="38"/>
        <v>16.2748643761302</v>
      </c>
      <c r="M491">
        <f t="shared" si="39"/>
        <v>9</v>
      </c>
    </row>
    <row r="492" spans="1:13" x14ac:dyDescent="0.3">
      <c r="A492">
        <v>0</v>
      </c>
      <c r="B492">
        <v>0.999</v>
      </c>
      <c r="C492">
        <v>0</v>
      </c>
      <c r="D492">
        <v>6</v>
      </c>
      <c r="E492" s="2">
        <v>0</v>
      </c>
      <c r="F492" s="2">
        <v>8.75</v>
      </c>
      <c r="H492">
        <f t="shared" si="35"/>
        <v>4.5</v>
      </c>
      <c r="I492">
        <f t="shared" si="36"/>
        <v>8.9954999999999998</v>
      </c>
      <c r="K492">
        <f t="shared" si="37"/>
        <v>0</v>
      </c>
      <c r="L492">
        <f t="shared" si="38"/>
        <v>24.920886075949369</v>
      </c>
      <c r="M492">
        <f t="shared" si="39"/>
        <v>9</v>
      </c>
    </row>
    <row r="493" spans="1:13" x14ac:dyDescent="0.3">
      <c r="A493">
        <v>0</v>
      </c>
      <c r="B493">
        <v>-0.99399999999999999</v>
      </c>
      <c r="C493">
        <v>0</v>
      </c>
      <c r="D493">
        <v>0</v>
      </c>
      <c r="E493" s="2">
        <v>0</v>
      </c>
      <c r="F493" s="2">
        <v>2.6</v>
      </c>
      <c r="H493">
        <f t="shared" si="35"/>
        <v>4.5</v>
      </c>
      <c r="I493">
        <f t="shared" si="36"/>
        <v>2.7000000000000024E-2</v>
      </c>
      <c r="K493">
        <f t="shared" si="37"/>
        <v>0</v>
      </c>
      <c r="L493">
        <f t="shared" si="38"/>
        <v>7.4050632911392409</v>
      </c>
      <c r="M493">
        <f t="shared" si="39"/>
        <v>7.4050632911392409</v>
      </c>
    </row>
    <row r="494" spans="1:13" x14ac:dyDescent="0.3">
      <c r="A494">
        <v>0</v>
      </c>
      <c r="B494">
        <v>0.75900000000000001</v>
      </c>
      <c r="C494">
        <v>0</v>
      </c>
      <c r="D494">
        <v>9</v>
      </c>
      <c r="E494" s="2">
        <v>0</v>
      </c>
      <c r="F494" s="2">
        <v>0.7142857142857143</v>
      </c>
      <c r="H494">
        <f t="shared" si="35"/>
        <v>4.5</v>
      </c>
      <c r="I494">
        <f t="shared" si="36"/>
        <v>7.9154999999999998</v>
      </c>
      <c r="K494">
        <f t="shared" si="37"/>
        <v>0</v>
      </c>
      <c r="L494">
        <f t="shared" si="38"/>
        <v>2.034358047016275</v>
      </c>
      <c r="M494">
        <f t="shared" si="39"/>
        <v>2.034358047016275</v>
      </c>
    </row>
    <row r="495" spans="1:13" x14ac:dyDescent="0.3">
      <c r="A495">
        <v>0.42699999999999999</v>
      </c>
      <c r="B495">
        <v>0.999</v>
      </c>
      <c r="C495">
        <v>0</v>
      </c>
      <c r="D495">
        <v>6</v>
      </c>
      <c r="E495" s="2">
        <v>0</v>
      </c>
      <c r="F495" s="2">
        <v>6</v>
      </c>
      <c r="H495">
        <f t="shared" si="35"/>
        <v>6.4215</v>
      </c>
      <c r="I495">
        <f t="shared" si="36"/>
        <v>8.9954999999999998</v>
      </c>
      <c r="K495">
        <f t="shared" si="37"/>
        <v>0</v>
      </c>
      <c r="L495">
        <f t="shared" si="38"/>
        <v>17.088607594936711</v>
      </c>
      <c r="M495">
        <f t="shared" si="39"/>
        <v>9</v>
      </c>
    </row>
    <row r="496" spans="1:13" x14ac:dyDescent="0.3">
      <c r="A496">
        <v>-0.999</v>
      </c>
      <c r="B496">
        <v>0.998</v>
      </c>
      <c r="C496">
        <v>0</v>
      </c>
      <c r="D496">
        <v>1</v>
      </c>
      <c r="E496" s="2">
        <v>0</v>
      </c>
      <c r="F496" s="2">
        <v>0</v>
      </c>
      <c r="H496">
        <f t="shared" si="35"/>
        <v>4.500000000000004E-3</v>
      </c>
      <c r="I496">
        <f t="shared" si="36"/>
        <v>8.9909999999999997</v>
      </c>
      <c r="K496">
        <f t="shared" si="37"/>
        <v>0</v>
      </c>
      <c r="L496">
        <f t="shared" si="38"/>
        <v>0</v>
      </c>
      <c r="M496">
        <f t="shared" si="39"/>
        <v>0</v>
      </c>
    </row>
    <row r="497" spans="1:13" x14ac:dyDescent="0.3">
      <c r="A497">
        <v>0</v>
      </c>
      <c r="B497">
        <v>0.999</v>
      </c>
      <c r="C497">
        <v>0</v>
      </c>
      <c r="D497">
        <v>6</v>
      </c>
      <c r="E497" s="2">
        <v>0</v>
      </c>
      <c r="F497" s="2">
        <v>0</v>
      </c>
      <c r="H497">
        <f t="shared" si="35"/>
        <v>4.5</v>
      </c>
      <c r="I497">
        <f t="shared" si="36"/>
        <v>8.9954999999999998</v>
      </c>
      <c r="K497">
        <f t="shared" si="37"/>
        <v>0</v>
      </c>
      <c r="L497">
        <f t="shared" si="38"/>
        <v>0</v>
      </c>
      <c r="M497">
        <f t="shared" si="39"/>
        <v>0</v>
      </c>
    </row>
    <row r="498" spans="1:13" x14ac:dyDescent="0.3">
      <c r="A498">
        <v>0</v>
      </c>
      <c r="B498">
        <v>0.99</v>
      </c>
      <c r="C498">
        <v>0</v>
      </c>
      <c r="D498">
        <v>0</v>
      </c>
      <c r="E498" s="2">
        <v>2.5</v>
      </c>
      <c r="F498" s="2">
        <v>3.75</v>
      </c>
      <c r="H498">
        <f t="shared" si="35"/>
        <v>4.5</v>
      </c>
      <c r="I498">
        <f t="shared" si="36"/>
        <v>8.9550000000000001</v>
      </c>
      <c r="K498">
        <f t="shared" si="37"/>
        <v>7.1202531645569618</v>
      </c>
      <c r="L498">
        <f t="shared" si="38"/>
        <v>10.680379746835444</v>
      </c>
      <c r="M498">
        <f t="shared" si="39"/>
        <v>9</v>
      </c>
    </row>
    <row r="499" spans="1:13" x14ac:dyDescent="0.3">
      <c r="A499">
        <v>0</v>
      </c>
      <c r="B499">
        <v>0</v>
      </c>
      <c r="C499">
        <v>0</v>
      </c>
      <c r="D499">
        <v>2</v>
      </c>
      <c r="E499" s="2">
        <v>0</v>
      </c>
      <c r="F499" s="2">
        <v>0</v>
      </c>
      <c r="H499">
        <f t="shared" si="35"/>
        <v>4.5</v>
      </c>
      <c r="I499">
        <f t="shared" si="36"/>
        <v>4.5</v>
      </c>
      <c r="K499">
        <f t="shared" si="37"/>
        <v>0</v>
      </c>
      <c r="L499">
        <f t="shared" si="38"/>
        <v>0</v>
      </c>
      <c r="M499">
        <f t="shared" si="39"/>
        <v>0</v>
      </c>
    </row>
    <row r="500" spans="1:13" x14ac:dyDescent="0.3">
      <c r="A500">
        <v>0</v>
      </c>
      <c r="B500">
        <v>0.999</v>
      </c>
      <c r="C500">
        <v>0</v>
      </c>
      <c r="D500">
        <v>2</v>
      </c>
      <c r="E500" s="2">
        <v>0</v>
      </c>
      <c r="F500" s="2">
        <v>1.25</v>
      </c>
      <c r="H500">
        <f t="shared" si="35"/>
        <v>4.5</v>
      </c>
      <c r="I500">
        <f t="shared" si="36"/>
        <v>8.9954999999999998</v>
      </c>
      <c r="K500">
        <f t="shared" si="37"/>
        <v>0</v>
      </c>
      <c r="L500">
        <f t="shared" si="38"/>
        <v>3.5601265822784809</v>
      </c>
      <c r="M500">
        <f t="shared" si="39"/>
        <v>3.5601265822784809</v>
      </c>
    </row>
    <row r="501" spans="1:13" x14ac:dyDescent="0.3">
      <c r="A501">
        <v>0</v>
      </c>
      <c r="B501">
        <v>0.996</v>
      </c>
      <c r="C501">
        <v>0</v>
      </c>
      <c r="D501">
        <v>1</v>
      </c>
      <c r="E501" s="2">
        <v>0</v>
      </c>
      <c r="F501" s="2">
        <v>2.5</v>
      </c>
      <c r="H501">
        <f t="shared" si="35"/>
        <v>4.5</v>
      </c>
      <c r="I501">
        <f t="shared" si="36"/>
        <v>8.9819999999999993</v>
      </c>
      <c r="K501">
        <f t="shared" si="37"/>
        <v>0</v>
      </c>
      <c r="L501">
        <f t="shared" si="38"/>
        <v>7.1202531645569618</v>
      </c>
      <c r="M501">
        <f t="shared" si="39"/>
        <v>7.1202531645569618</v>
      </c>
    </row>
    <row r="502" spans="1:13" x14ac:dyDescent="0.3">
      <c r="A502">
        <v>-0.998</v>
      </c>
      <c r="B502">
        <v>0</v>
      </c>
      <c r="C502">
        <v>0</v>
      </c>
      <c r="D502">
        <v>2</v>
      </c>
      <c r="E502" s="2">
        <v>0</v>
      </c>
      <c r="F502" s="2">
        <v>0.7142857142857143</v>
      </c>
      <c r="H502">
        <f t="shared" si="35"/>
        <v>9.000000000000008E-3</v>
      </c>
      <c r="I502">
        <f t="shared" si="36"/>
        <v>4.5</v>
      </c>
      <c r="K502">
        <f t="shared" si="37"/>
        <v>0</v>
      </c>
      <c r="L502">
        <f t="shared" si="38"/>
        <v>2.034358047016275</v>
      </c>
      <c r="M502">
        <f t="shared" si="39"/>
        <v>2.034358047016275</v>
      </c>
    </row>
  </sheetData>
  <mergeCells count="3">
    <mergeCell ref="A1:B1"/>
    <mergeCell ref="C1:D1"/>
    <mergeCell ref="E1:F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Spanish Toxicity Dataset</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anzola</dc:creator>
  <cp:lastModifiedBy>john anzola</cp:lastModifiedBy>
  <dcterms:created xsi:type="dcterms:W3CDTF">2024-12-15T08:52:01Z</dcterms:created>
  <dcterms:modified xsi:type="dcterms:W3CDTF">2025-09-09T11:34:19Z</dcterms:modified>
</cp:coreProperties>
</file>