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<sst xmlns="http://schemas.openxmlformats.org/spreadsheetml/2006/main" count="105" uniqueCount="73">
  <si>
    <t xml:space="preserve">Métricas</t>
  </si>
  <si>
    <t xml:space="preserve">Leyenda</t>
  </si>
  <si>
    <t xml:space="preserve">Not Implemented</t>
  </si>
  <si>
    <t xml:space="preserve">In Progress</t>
  </si>
  <si>
    <t xml:space="preserve">Descripción</t>
  </si>
  <si>
    <t xml:space="preserve">Estado</t>
  </si>
  <si>
    <t xml:space="preserve">Nombre Archivo</t>
  </si>
  <si>
    <t xml:space="preserve">Tipo</t>
  </si>
  <si>
    <t xml:space="preserve">Finished</t>
  </si>
  <si>
    <t xml:space="preserve">Listing disponible con mayor precio promedio</t>
  </si>
  <si>
    <t xml:space="preserve">calendar_max_money.py</t>
  </si>
  <si>
    <t xml:space="preserve">Por País</t>
  </si>
  <si>
    <t xml:space="preserve">Listing disponible con menor precio promedio</t>
  </si>
  <si>
    <t xml:space="preserve">calendar_min_money.py</t>
  </si>
  <si>
    <t xml:space="preserve">Listing con mayor número de reviews</t>
  </si>
  <si>
    <t xml:space="preserve">reviews_max_reviews_by_listing.py</t>
  </si>
  <si>
    <t xml:space="preserve">Listing con más reservas</t>
  </si>
  <si>
    <t xml:space="preserve">calendar_most_rented.py</t>
  </si>
  <si>
    <t xml:space="preserve">*</t>
  </si>
  <si>
    <t xml:space="preserve">COMPLETADO</t>
  </si>
  <si>
    <t xml:space="preserve">Listings disponibles entre un rango de fechas</t>
  </si>
  <si>
    <t xml:space="preserve">calendar_available_between_dates.py</t>
  </si>
  <si>
    <t xml:space="preserve">**</t>
  </si>
  <si>
    <t xml:space="preserve">Listing más barato disponible entre un rango de fechas</t>
  </si>
  <si>
    <t xml:space="preserve">calendar_cheapest_available_between_dates.py</t>
  </si>
  <si>
    <t xml:space="preserve">***</t>
  </si>
  <si>
    <t xml:space="preserve">Listing con mejor rating entre los listings más baratos</t>
  </si>
  <si>
    <t xml:space="preserve">Listing más barato entre los listings con mejor rating</t>
  </si>
  <si>
    <t xml:space="preserve">Listing con reviews más negativos</t>
  </si>
  <si>
    <t xml:space="preserve">Usuario con más listings</t>
  </si>
  <si>
    <t xml:space="preserve">listing_max_number_of_user_listing.py</t>
  </si>
  <si>
    <t xml:space="preserve">Usuario con mayor número de reviews</t>
  </si>
  <si>
    <t xml:space="preserve">reviews_max_reviews_by_user.py</t>
  </si>
  <si>
    <t xml:space="preserve">“listing que se ha arrendado más veces” no puede ser ya que calendar son los listings “futuros” a partir de mayo 2017</t>
  </si>
  <si>
    <t xml:space="preserve">Usuario más disconforme en sus reviews</t>
  </si>
  <si>
    <t xml:space="preserve">Se entregan los listings que estan disponibles en TODO el intervalo</t>
  </si>
  <si>
    <t xml:space="preserve">Usuarios que se arrienden listings mutuamente</t>
  </si>
  <si>
    <t xml:space="preserve">Entrega el listing con el precio TOTAL mínimo entre los listings disponibles durante TODO el intervalo</t>
  </si>
  <si>
    <t xml:space="preserve">Par de usuarios con mayor similitud en listings visitados</t>
  </si>
  <si>
    <t xml:space="preserve">Listing que generó más ingresos para su host en un año</t>
  </si>
  <si>
    <t xml:space="preserve">listing_max_value_generate.py</t>
  </si>
  <si>
    <t xml:space="preserve">Porcentaje de arriendos en fechas festivas</t>
  </si>
  <si>
    <t xml:space="preserve">Promedio del valor de cada cama</t>
  </si>
  <si>
    <t xml:space="preserve">Promedio del número de baños en relación a los huespedes</t>
  </si>
  <si>
    <t xml:space="preserve">Número de listings por barrio</t>
  </si>
  <si>
    <t xml:space="preserve">Usuario con listings en más países</t>
  </si>
  <si>
    <t xml:space="preserve">General</t>
  </si>
  <si>
    <t xml:space="preserve">Promedio arriendo mes, semana, año.</t>
  </si>
  <si>
    <t xml:space="preserve">Usuario con reviews en más países</t>
  </si>
  <si>
    <t xml:space="preserve">Comparativa de precio promedio entre países</t>
  </si>
  <si>
    <t xml:space="preserve">Amsterdam</t>
  </si>
  <si>
    <t xml:space="preserve">Dublin</t>
  </si>
  <si>
    <t xml:space="preserve">HongKong</t>
  </si>
  <si>
    <t xml:space="preserve">NewYork</t>
  </si>
  <si>
    <t xml:space="preserve">Paris</t>
  </si>
  <si>
    <t xml:space="preserve">n° of Bedrooms</t>
  </si>
  <si>
    <t xml:space="preserve">Property Buying Price (native coin)</t>
  </si>
  <si>
    <t xml:space="preserve">Property Buying Price (USD)</t>
  </si>
  <si>
    <t xml:space="preserve">Avg Listing price (native coin)</t>
  </si>
  <si>
    <t xml:space="preserve">Avg Listing price (USD)</t>
  </si>
  <si>
    <t xml:space="preserve">Avg Reviews (rents) per listing</t>
  </si>
  <si>
    <t xml:space="preserve">Avg rents per Year</t>
  </si>
  <si>
    <t xml:space="preserve">Avg Income per Year</t>
  </si>
  <si>
    <t xml:space="preserve">AVG</t>
  </si>
  <si>
    <t xml:space="preserve">1 bedroom</t>
  </si>
  <si>
    <t xml:space="preserve">2 bedrooms</t>
  </si>
  <si>
    <t xml:space="preserve">3 bedrooms</t>
  </si>
  <si>
    <t xml:space="preserve">4 bedrooms</t>
  </si>
  <si>
    <t xml:space="preserve">5+ bedrooms</t>
  </si>
  <si>
    <t xml:space="preserve">Error ( 0 )</t>
  </si>
  <si>
    <t xml:space="preserve">EUR</t>
  </si>
  <si>
    <t xml:space="preserve">HKD</t>
  </si>
  <si>
    <t xml:space="preserve">USD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</si>
</sst>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40"/>
      <name val="Arial"/>
      <family val="2"/>
      <charset val="1"/>
    </font>
    <font>
      <i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CCFF"/>
        <bgColor rgb="FF33CCCC"/>
      </patternFill>
    </fill>
    <fill>
      <patternFill patternType="solid">
        <fgColor rgb="FFFF3300"/>
        <bgColor rgb="FFFF6600"/>
      </patternFill>
    </fill>
    <fill>
      <patternFill patternType="solid">
        <fgColor rgb="FF3399FF"/>
        <bgColor rgb="FF33CCCC"/>
      </patternFill>
    </fill>
    <fill>
      <patternFill patternType="solid">
        <fgColor rgb="FFDDDDDD"/>
        <bgColor rgb="FFCCFFCC"/>
      </patternFill>
    </fill>
    <fill>
      <patternFill patternType="solid">
        <fgColor rgb="FF00CC00"/>
        <bgColor rgb="FF00CC33"/>
      </patternFill>
    </fill>
    <fill>
      <patternFill patternType="solid">
        <fgColor rgb="FF66CCFF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name val="Arial"/>
        <charset val="1"/>
        <family val="2"/>
      </font>
      <fill>
        <patternFill>
          <bgColor rgb="FFFF3300"/>
        </patternFill>
      </fill>
    </dxf>
    <dxf>
      <font>
        <name val="Arial"/>
        <charset val="1"/>
        <family val="2"/>
      </font>
      <fill>
        <patternFill>
          <bgColor rgb="FF3399FF"/>
        </patternFill>
      </fill>
    </dxf>
    <dxf>
      <font>
        <name val="Arial"/>
        <charset val="1"/>
        <family val="2"/>
      </font>
      <fill>
        <patternFill>
          <bgColor rgb="FF00CC33"/>
        </patternFill>
      </fill>
    </dxf>
  </dxfs>
  <colors>
    <indexedColors>
      <rgbColor rgb="FF000000"/>
      <rgbColor rgb="FFFFFFFF"/>
      <rgbColor rgb="FFFF33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99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CC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28" activeCellId="0" sqref="G28"/>
    </sheetView>
  </sheetViews>
  <sheetFormatPr defaultRowHeight="12.8"/>
  <cols>
    <col collapsed="false" hidden="false" max="1" min="1" style="0" width="46.5714285714286"/>
    <col collapsed="false" hidden="false" max="2" min="2" style="0" width="6.61224489795918"/>
    <col collapsed="false" hidden="false" max="3" min="3" style="0" width="39.8214285714286"/>
    <col collapsed="false" hidden="false" max="5" min="4" style="0" width="8.50510204081633"/>
    <col collapsed="false" hidden="false" max="6" min="6" style="0" width="13.5"/>
    <col collapsed="false" hidden="false" max="8" min="7" style="0" width="8.50510204081633"/>
    <col collapsed="false" hidden="false" max="9" min="9" style="0" width="12.8265306122449"/>
    <col collapsed="false" hidden="false" max="1025" min="10" style="0" width="8.50510204081633"/>
  </cols>
  <sheetData>
    <row r="1" customFormat="false" ht="12.8" hidden="false" customHeight="false" outlineLevel="0" collapsed="false">
      <c r="A1" s="1" t="s">
        <v>0</v>
      </c>
      <c r="B1" s="1"/>
      <c r="C1" s="1"/>
      <c r="D1" s="1"/>
    </row>
    <row r="2" customFormat="false" ht="12.8" hidden="false" customHeight="false" outlineLevel="0" collapsed="false">
      <c r="A2" s="1"/>
      <c r="B2" s="1"/>
      <c r="C2" s="1"/>
      <c r="D2" s="1"/>
      <c r="F2" s="2" t="s">
        <v>1</v>
      </c>
      <c r="G2" s="2"/>
    </row>
    <row r="3" customFormat="false" ht="12.8" hidden="false" customHeight="false" outlineLevel="0" collapsed="false">
      <c r="A3" s="1"/>
      <c r="B3" s="1"/>
      <c r="C3" s="1"/>
      <c r="D3" s="1"/>
      <c r="F3" s="2"/>
      <c r="G3" s="2"/>
    </row>
    <row r="4" customFormat="false" ht="12.8" hidden="false" customHeight="false" outlineLevel="0" collapsed="false">
      <c r="A4" s="1"/>
      <c r="B4" s="1"/>
      <c r="C4" s="1"/>
      <c r="D4" s="1"/>
      <c r="F4" s="3" t="s">
        <v>2</v>
      </c>
      <c r="G4" s="4" t="n">
        <v>0</v>
      </c>
    </row>
    <row r="5" customFormat="false" ht="12.8" hidden="false" customHeight="false" outlineLevel="0" collapsed="false">
      <c r="F5" s="3" t="s">
        <v>3</v>
      </c>
      <c r="G5" s="5" t="n">
        <v>1</v>
      </c>
    </row>
    <row r="6" customFormat="false" ht="12.8" hidden="false" customHeight="false" outlineLevel="0" collapsed="false">
      <c r="A6" s="6" t="s">
        <v>4</v>
      </c>
      <c r="B6" s="6" t="s">
        <v>5</v>
      </c>
      <c r="C6" s="6" t="s">
        <v>6</v>
      </c>
      <c r="D6" s="6" t="s">
        <v>7</v>
      </c>
      <c r="F6" s="3" t="s">
        <v>8</v>
      </c>
      <c r="G6" s="7" t="n">
        <v>2</v>
      </c>
    </row>
    <row r="7" customFormat="false" ht="12.8" hidden="false" customHeight="false" outlineLevel="0" collapsed="false">
      <c r="A7" s="3" t="s">
        <v>9</v>
      </c>
      <c r="B7" s="8" t="n">
        <v>2</v>
      </c>
      <c r="C7" s="9" t="s">
        <v>10</v>
      </c>
      <c r="D7" s="3" t="s">
        <v>11</v>
      </c>
    </row>
    <row r="8" customFormat="false" ht="12.8" hidden="false" customHeight="false" outlineLevel="0" collapsed="false">
      <c r="A8" s="3" t="s">
        <v>12</v>
      </c>
      <c r="B8" s="10" t="n">
        <v>2</v>
      </c>
      <c r="C8" s="9" t="s">
        <v>13</v>
      </c>
      <c r="D8" s="3" t="s">
        <v>11</v>
      </c>
    </row>
    <row r="9" customFormat="false" ht="12.8" hidden="false" customHeight="false" outlineLevel="0" collapsed="false">
      <c r="A9" s="3" t="s">
        <v>14</v>
      </c>
      <c r="B9" s="10" t="n">
        <v>2</v>
      </c>
      <c r="C9" s="9" t="s">
        <v>15</v>
      </c>
      <c r="D9" s="3" t="s">
        <v>11</v>
      </c>
    </row>
    <row r="10" customFormat="false" ht="12.8" hidden="false" customHeight="false" outlineLevel="0" collapsed="false">
      <c r="A10" s="3" t="s">
        <v>16</v>
      </c>
      <c r="B10" s="10" t="n">
        <v>2</v>
      </c>
      <c r="C10" s="9" t="s">
        <v>17</v>
      </c>
      <c r="D10" s="3" t="s">
        <v>11</v>
      </c>
      <c r="E10" s="0" t="s">
        <v>18</v>
      </c>
      <c r="F10" s="11" t="s">
        <v>19</v>
      </c>
      <c r="G10" s="11"/>
      <c r="H10" s="11"/>
      <c r="I10" s="11"/>
    </row>
    <row r="11" customFormat="false" ht="12.8" hidden="false" customHeight="false" outlineLevel="0" collapsed="false">
      <c r="A11" s="3" t="s">
        <v>20</v>
      </c>
      <c r="B11" s="10" t="n">
        <v>2</v>
      </c>
      <c r="C11" s="9" t="s">
        <v>21</v>
      </c>
      <c r="D11" s="3" t="s">
        <v>11</v>
      </c>
      <c r="E11" s="0" t="s">
        <v>22</v>
      </c>
      <c r="F11" s="11"/>
      <c r="G11" s="11"/>
      <c r="H11" s="11"/>
      <c r="I11" s="11"/>
    </row>
    <row r="12" customFormat="false" ht="12.8" hidden="false" customHeight="false" outlineLevel="0" collapsed="false">
      <c r="A12" s="3" t="s">
        <v>23</v>
      </c>
      <c r="B12" s="10" t="n">
        <v>2</v>
      </c>
      <c r="C12" s="9" t="s">
        <v>24</v>
      </c>
      <c r="D12" s="3" t="s">
        <v>11</v>
      </c>
      <c r="E12" s="0" t="s">
        <v>25</v>
      </c>
      <c r="F12" s="12" t="n">
        <f aca="false">SUMIF(B7:B28,"=2")/2/COUNT(B7:B28)</f>
        <v>0.363636363636364</v>
      </c>
      <c r="G12" s="12"/>
      <c r="H12" s="12"/>
      <c r="I12" s="12"/>
    </row>
    <row r="13" customFormat="false" ht="12.8" hidden="false" customHeight="false" outlineLevel="0" collapsed="false">
      <c r="A13" s="3" t="s">
        <v>26</v>
      </c>
      <c r="B13" s="10" t="n">
        <v>0</v>
      </c>
      <c r="C13" s="9"/>
      <c r="D13" s="3" t="s">
        <v>11</v>
      </c>
      <c r="F13" s="12"/>
      <c r="G13" s="12"/>
      <c r="H13" s="12"/>
      <c r="I13" s="12"/>
    </row>
    <row r="14" customFormat="false" ht="12.8" hidden="false" customHeight="false" outlineLevel="0" collapsed="false">
      <c r="A14" s="3" t="s">
        <v>27</v>
      </c>
      <c r="B14" s="10" t="n">
        <v>0</v>
      </c>
      <c r="C14" s="9"/>
      <c r="D14" s="3" t="s">
        <v>11</v>
      </c>
      <c r="F14" s="12"/>
      <c r="G14" s="12"/>
      <c r="H14" s="12"/>
      <c r="I14" s="12"/>
    </row>
    <row r="15" customFormat="false" ht="12.8" hidden="false" customHeight="false" outlineLevel="0" collapsed="false">
      <c r="A15" s="3" t="s">
        <v>28</v>
      </c>
      <c r="B15" s="10" t="n">
        <v>0</v>
      </c>
      <c r="C15" s="9"/>
      <c r="D15" s="3" t="s">
        <v>11</v>
      </c>
    </row>
    <row r="16" customFormat="false" ht="12.8" hidden="false" customHeight="false" outlineLevel="0" collapsed="false">
      <c r="A16" s="3" t="s">
        <v>29</v>
      </c>
      <c r="B16" s="10" t="n">
        <v>2</v>
      </c>
      <c r="C16" s="9" t="s">
        <v>30</v>
      </c>
      <c r="D16" s="3" t="s">
        <v>11</v>
      </c>
    </row>
    <row r="17" customFormat="false" ht="12.8" hidden="false" customHeight="false" outlineLevel="0" collapsed="false">
      <c r="A17" s="3" t="s">
        <v>31</v>
      </c>
      <c r="B17" s="10" t="n">
        <v>2</v>
      </c>
      <c r="C17" s="9" t="s">
        <v>32</v>
      </c>
      <c r="D17" s="3" t="s">
        <v>11</v>
      </c>
      <c r="F17" s="0" t="s">
        <v>18</v>
      </c>
      <c r="G17" s="0" t="s">
        <v>33</v>
      </c>
    </row>
    <row r="18" customFormat="false" ht="12.8" hidden="false" customHeight="false" outlineLevel="0" collapsed="false">
      <c r="A18" s="3" t="s">
        <v>34</v>
      </c>
      <c r="B18" s="10" t="n">
        <v>0</v>
      </c>
      <c r="C18" s="9"/>
      <c r="D18" s="3" t="s">
        <v>11</v>
      </c>
      <c r="F18" s="0" t="s">
        <v>22</v>
      </c>
      <c r="G18" s="0" t="s">
        <v>35</v>
      </c>
    </row>
    <row r="19" customFormat="false" ht="12.8" hidden="false" customHeight="false" outlineLevel="0" collapsed="false">
      <c r="A19" s="3" t="s">
        <v>36</v>
      </c>
      <c r="B19" s="10" t="n">
        <v>0</v>
      </c>
      <c r="C19" s="9"/>
      <c r="D19" s="3" t="s">
        <v>11</v>
      </c>
      <c r="F19" s="0" t="s">
        <v>25</v>
      </c>
      <c r="G19" s="0" t="s">
        <v>37</v>
      </c>
    </row>
    <row r="20" customFormat="false" ht="12.8" hidden="false" customHeight="false" outlineLevel="0" collapsed="false">
      <c r="A20" s="3" t="s">
        <v>38</v>
      </c>
      <c r="B20" s="10" t="n">
        <v>1</v>
      </c>
      <c r="C20" s="9"/>
      <c r="D20" s="3" t="s">
        <v>11</v>
      </c>
    </row>
    <row r="21" customFormat="false" ht="12.8" hidden="false" customHeight="false" outlineLevel="0" collapsed="false">
      <c r="A21" s="3" t="s">
        <v>39</v>
      </c>
      <c r="B21" s="10" t="n">
        <v>1</v>
      </c>
      <c r="C21" s="9" t="s">
        <v>40</v>
      </c>
      <c r="D21" s="3" t="s">
        <v>11</v>
      </c>
    </row>
    <row r="22" customFormat="false" ht="12.8" hidden="false" customHeight="false" outlineLevel="0" collapsed="false">
      <c r="A22" s="3" t="s">
        <v>41</v>
      </c>
      <c r="B22" s="10" t="n">
        <v>0</v>
      </c>
      <c r="C22" s="9"/>
      <c r="D22" s="3" t="s">
        <v>11</v>
      </c>
    </row>
    <row r="23" customFormat="false" ht="12.8" hidden="false" customHeight="false" outlineLevel="0" collapsed="false">
      <c r="A23" s="3" t="s">
        <v>42</v>
      </c>
      <c r="B23" s="10" t="n">
        <v>0</v>
      </c>
      <c r="C23" s="9"/>
      <c r="D23" s="3" t="s">
        <v>11</v>
      </c>
    </row>
    <row r="24" customFormat="false" ht="12.8" hidden="false" customHeight="false" outlineLevel="0" collapsed="false">
      <c r="A24" s="3" t="s">
        <v>43</v>
      </c>
      <c r="B24" s="10" t="n">
        <v>0</v>
      </c>
      <c r="C24" s="9"/>
      <c r="D24" s="3" t="s">
        <v>11</v>
      </c>
    </row>
    <row r="25" customFormat="false" ht="12.8" hidden="false" customHeight="false" outlineLevel="0" collapsed="false">
      <c r="A25" s="3" t="s">
        <v>44</v>
      </c>
      <c r="B25" s="10" t="n">
        <v>0</v>
      </c>
      <c r="C25" s="9"/>
      <c r="D25" s="3" t="s">
        <v>11</v>
      </c>
    </row>
    <row r="26" customFormat="false" ht="12.8" hidden="false" customHeight="false" outlineLevel="0" collapsed="false">
      <c r="A26" s="3" t="s">
        <v>45</v>
      </c>
      <c r="B26" s="10" t="n">
        <v>0</v>
      </c>
      <c r="C26" s="9"/>
      <c r="D26" s="3" t="s">
        <v>46</v>
      </c>
    </row>
    <row r="27" customFormat="false" ht="12.8" hidden="false" customHeight="false" outlineLevel="0" collapsed="false">
      <c r="A27" s="3" t="s">
        <v>47</v>
      </c>
      <c r="B27" s="10" t="n">
        <v>0</v>
      </c>
      <c r="C27" s="9"/>
      <c r="D27" s="3" t="s">
        <v>11</v>
      </c>
    </row>
    <row r="28" customFormat="false" ht="12.8" hidden="false" customHeight="false" outlineLevel="0" collapsed="false">
      <c r="A28" s="3" t="s">
        <v>48</v>
      </c>
      <c r="B28" s="10" t="n">
        <v>0</v>
      </c>
      <c r="C28" s="9"/>
      <c r="D28" s="3" t="s">
        <v>46</v>
      </c>
    </row>
    <row r="29" customFormat="false" ht="12.8" hidden="false" customHeight="false" outlineLevel="0" collapsed="false">
      <c r="A29" s="3" t="s">
        <v>49</v>
      </c>
      <c r="B29" s="10" t="n">
        <v>0</v>
      </c>
      <c r="C29" s="9"/>
      <c r="D29" s="3" t="s">
        <v>46</v>
      </c>
    </row>
  </sheetData>
  <mergeCells count="4">
    <mergeCell ref="A1:D4"/>
    <mergeCell ref="F2:G3"/>
    <mergeCell ref="F10:I11"/>
    <mergeCell ref="F12:I14"/>
  </mergeCells>
  <conditionalFormatting sqref="B7:B29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  <cfRule type="cellIs" priority="4" operator="equal" aboveAverage="0" equalAverage="0" bottom="0" percent="0" rank="0" text="" dxfId="2">
      <formula>2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B11" activeCellId="0" sqref="B11"/>
    </sheetView>
  </sheetViews>
  <sheetFormatPr defaultRowHeight="12.8"/>
  <cols>
    <col collapsed="false" hidden="false" max="1" min="1" style="0" width="30.3622448979592"/>
    <col collapsed="false" hidden="false" max="8" min="2" style="0" width="11.3418367346939"/>
    <col collapsed="false" hidden="false" max="9" min="9" style="0" width="14.8469387755102"/>
    <col collapsed="false" hidden="false" max="1025" min="10" style="0" width="11.3418367346939"/>
  </cols>
  <sheetData>
    <row r="1" customFormat="false" ht="12.8" hidden="false" customHeight="false" outlineLevel="0" collapsed="false">
      <c r="B1" s="0" t="s">
        <v>50</v>
      </c>
      <c r="C1" s="0" t="s">
        <v>51</v>
      </c>
      <c r="D1" s="0" t="s">
        <v>52</v>
      </c>
      <c r="E1" s="0" t="s">
        <v>53</v>
      </c>
      <c r="F1" s="0" t="s">
        <v>54</v>
      </c>
    </row>
    <row r="2" customFormat="false" ht="12.8" hidden="false" customHeight="false" outlineLevel="0" collapsed="false">
      <c r="A2" s="0" t="s">
        <v>55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</row>
    <row r="4" customFormat="false" ht="12.8" hidden="false" customHeight="false" outlineLevel="0" collapsed="false">
      <c r="A4" s="0" t="s">
        <v>56</v>
      </c>
      <c r="B4" s="0" t="n">
        <v>1095000</v>
      </c>
    </row>
    <row r="5" customFormat="false" ht="12.8" hidden="false" customHeight="false" outlineLevel="0" collapsed="false">
      <c r="A5" s="0" t="s">
        <v>57</v>
      </c>
      <c r="B5" s="0" t="n">
        <f aca="false">B4*B28</f>
        <v>1290183.75</v>
      </c>
      <c r="C5" s="0" t="n">
        <f aca="false">C4*C28</f>
        <v>0</v>
      </c>
      <c r="D5" s="0" t="n">
        <f aca="false">D4*D28</f>
        <v>0</v>
      </c>
      <c r="E5" s="0" t="n">
        <f aca="false">E4*E28</f>
        <v>0</v>
      </c>
      <c r="F5" s="0" t="n">
        <f aca="false">F4*F28</f>
        <v>0</v>
      </c>
    </row>
    <row r="7" customFormat="false" ht="12.8" hidden="false" customHeight="false" outlineLevel="0" collapsed="false">
      <c r="A7" s="0" t="s">
        <v>58</v>
      </c>
      <c r="B7" s="0" t="n">
        <v>108.56</v>
      </c>
      <c r="C7" s="0" t="n">
        <v>71.4</v>
      </c>
      <c r="D7" s="0" t="n">
        <v>421.37</v>
      </c>
      <c r="E7" s="0" t="n">
        <v>110.03</v>
      </c>
      <c r="F7" s="0" t="n">
        <v>80.11</v>
      </c>
    </row>
    <row r="8" customFormat="false" ht="12.8" hidden="false" customHeight="false" outlineLevel="0" collapsed="false">
      <c r="A8" s="0" t="s">
        <v>59</v>
      </c>
      <c r="B8" s="0" t="n">
        <f aca="false">B7*B28</f>
        <v>127.91082</v>
      </c>
      <c r="C8" s="0" t="n">
        <f aca="false">C7*C28</f>
        <v>84.12705</v>
      </c>
      <c r="D8" s="0" t="n">
        <f aca="false">D7*D28</f>
        <v>53.99603728</v>
      </c>
      <c r="E8" s="0" t="n">
        <f aca="false">E7*E28</f>
        <v>110.03</v>
      </c>
      <c r="F8" s="0" t="n">
        <f aca="false">F7*F28</f>
        <v>94.3896075</v>
      </c>
    </row>
    <row r="10" customFormat="false" ht="12.8" hidden="false" customHeight="false" outlineLevel="0" collapsed="false">
      <c r="A10" s="0" t="s">
        <v>60</v>
      </c>
      <c r="B10" s="0" t="n">
        <v>19</v>
      </c>
      <c r="C10" s="0" t="n">
        <v>21</v>
      </c>
      <c r="D10" s="0" t="n">
        <v>28</v>
      </c>
      <c r="E10" s="0" t="n">
        <v>18</v>
      </c>
      <c r="F10" s="0" t="n">
        <v>15</v>
      </c>
    </row>
    <row r="11" customFormat="false" ht="12.8" hidden="false" customHeight="false" outlineLevel="0" collapsed="false">
      <c r="A11" s="0" t="s">
        <v>61</v>
      </c>
    </row>
    <row r="13" customFormat="false" ht="12.8" hidden="false" customHeight="false" outlineLevel="0" collapsed="false">
      <c r="A13" s="13" t="s">
        <v>62</v>
      </c>
    </row>
    <row r="17" customFormat="false" ht="12.8" hidden="false" customHeight="false" outlineLevel="0" collapsed="false">
      <c r="B17" s="0" t="s">
        <v>50</v>
      </c>
      <c r="C17" s="0" t="s">
        <v>51</v>
      </c>
      <c r="D17" s="0" t="s">
        <v>52</v>
      </c>
      <c r="E17" s="0" t="s">
        <v>53</v>
      </c>
      <c r="F17" s="0" t="s">
        <v>54</v>
      </c>
      <c r="G17" s="0" t="s">
        <v>63</v>
      </c>
    </row>
    <row r="18" customFormat="false" ht="12.8" hidden="false" customHeight="false" outlineLevel="0" collapsed="false">
      <c r="A18" s="0" t="s">
        <v>64</v>
      </c>
      <c r="B18" s="0" t="n">
        <v>9266</v>
      </c>
      <c r="C18" s="0" t="n">
        <v>4636</v>
      </c>
      <c r="D18" s="0" t="n">
        <v>4523</v>
      </c>
      <c r="E18" s="0" t="n">
        <v>32320</v>
      </c>
      <c r="F18" s="0" t="n">
        <v>33597</v>
      </c>
      <c r="G18" s="0" t="n">
        <f aca="false">(B18+C18+D18+E18+F18)/5</f>
        <v>16868.4</v>
      </c>
    </row>
    <row r="19" customFormat="false" ht="12.8" hidden="false" customHeight="false" outlineLevel="0" collapsed="false">
      <c r="A19" s="0" t="s">
        <v>65</v>
      </c>
      <c r="B19" s="0" t="n">
        <v>3487</v>
      </c>
      <c r="C19" s="0" t="n">
        <v>1329</v>
      </c>
      <c r="D19" s="0" t="n">
        <v>934</v>
      </c>
      <c r="E19" s="0" t="n">
        <v>5570</v>
      </c>
      <c r="F19" s="0" t="n">
        <v>8242</v>
      </c>
      <c r="G19" s="0" t="n">
        <f aca="false">(B19+C19+D19+E19+F19)/5</f>
        <v>3912.4</v>
      </c>
    </row>
    <row r="20" customFormat="false" ht="12.8" hidden="false" customHeight="false" outlineLevel="0" collapsed="false">
      <c r="A20" s="0" t="s">
        <v>66</v>
      </c>
      <c r="B20" s="0" t="n">
        <v>8</v>
      </c>
      <c r="C20" s="0" t="n">
        <v>402</v>
      </c>
      <c r="D20" s="0" t="n">
        <v>382</v>
      </c>
      <c r="E20" s="0" t="n">
        <v>1707</v>
      </c>
      <c r="F20" s="0" t="n">
        <v>2185</v>
      </c>
      <c r="G20" s="0" t="n">
        <f aca="false">(B20+C20+D20+E20+F20)/5</f>
        <v>936.8</v>
      </c>
    </row>
    <row r="21" customFormat="false" ht="12.8" hidden="false" customHeight="false" outlineLevel="0" collapsed="false">
      <c r="A21" s="0" t="s">
        <v>67</v>
      </c>
      <c r="B21" s="0" t="n">
        <v>362</v>
      </c>
      <c r="C21" s="0" t="n">
        <v>180</v>
      </c>
      <c r="D21" s="0" t="n">
        <v>57</v>
      </c>
      <c r="E21" s="0" t="n">
        <v>457</v>
      </c>
      <c r="F21" s="0" t="n">
        <v>511</v>
      </c>
      <c r="G21" s="0" t="n">
        <f aca="false">(B21+C21+D21+E21+F21)/5</f>
        <v>313.4</v>
      </c>
    </row>
    <row r="22" customFormat="false" ht="12.8" hidden="false" customHeight="false" outlineLevel="0" collapsed="false">
      <c r="A22" s="0" t="s">
        <v>68</v>
      </c>
      <c r="B22" s="0" t="n">
        <f aca="false">10+18+7+3+2</f>
        <v>40</v>
      </c>
      <c r="C22" s="0" t="n">
        <v>49</v>
      </c>
      <c r="D22" s="0" t="n">
        <f aca="false">14+4+4+1</f>
        <v>23</v>
      </c>
      <c r="E22" s="0" t="n">
        <f aca="false">104+26+4+11+5+2</f>
        <v>152</v>
      </c>
      <c r="F22" s="0" t="n">
        <f aca="false">3+6+4+23+95+1</f>
        <v>132</v>
      </c>
      <c r="G22" s="0" t="n">
        <f aca="false">(B22+C22+D22+E22+F22)/5</f>
        <v>79.2</v>
      </c>
    </row>
    <row r="23" customFormat="false" ht="12.8" hidden="false" customHeight="false" outlineLevel="0" collapsed="false">
      <c r="A23" s="0" t="s">
        <v>69</v>
      </c>
      <c r="B23" s="0" t="n">
        <v>901</v>
      </c>
      <c r="C23" s="0" t="n">
        <v>131</v>
      </c>
      <c r="D23" s="0" t="n">
        <v>548</v>
      </c>
      <c r="E23" s="0" t="n">
        <v>4037</v>
      </c>
      <c r="F23" s="0" t="n">
        <v>11740</v>
      </c>
      <c r="G23" s="0" t="n">
        <f aca="false">(B23+C23+D23+E23+F23)/5</f>
        <v>3471.4</v>
      </c>
    </row>
    <row r="27" customFormat="false" ht="12.8" hidden="false" customHeight="false" outlineLevel="0" collapsed="false">
      <c r="B27" s="0" t="s">
        <v>70</v>
      </c>
      <c r="C27" s="0" t="s">
        <v>70</v>
      </c>
      <c r="D27" s="0" t="s">
        <v>71</v>
      </c>
      <c r="E27" s="0" t="s">
        <v>72</v>
      </c>
      <c r="F27" s="0" t="s">
        <v>70</v>
      </c>
    </row>
    <row r="28" customFormat="false" ht="12.8" hidden="false" customHeight="false" outlineLevel="0" collapsed="false">
      <c r="A28" s="0" t="s">
        <v>72</v>
      </c>
      <c r="B28" s="0" t="n">
        <v>1.17825</v>
      </c>
      <c r="C28" s="0" t="n">
        <v>1.17825</v>
      </c>
      <c r="D28" s="0" t="n">
        <v>0.128144</v>
      </c>
      <c r="E28" s="0" t="n">
        <v>1</v>
      </c>
      <c r="F28" s="0" t="n">
        <v>1.17825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2017-10-19T11:13:17Z</dcterms:created>
  <dc:creator/>
  <dc:description/>
  <dc:language>en-US</dc:language>
  <cp:lastModifiedBy/>
  <dcterms:modified xsi:type="dcterms:W3CDTF">2017-11-26T19:42:14Z</dcterms:modified>
  <cp:revision>18</cp:revision>
  <dc:subject/>
  <dc:title/>
</cp:coreProperties>
</file>