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700" yWindow="960" windowWidth="23060" windowHeight="9320" tabRatio="862"/>
  </bookViews>
  <sheets>
    <sheet name="WPdataFINAL" sheetId="8" r:id="rId1"/>
    <sheet name="RawBatting" sheetId="1" r:id="rId2"/>
    <sheet name="RawPitching" sheetId="4" r:id="rId3"/>
    <sheet name="RawFielding" sheetId="3" r:id="rId4"/>
    <sheet name="Team" sheetId="6" r:id="rId5"/>
    <sheet name="WinPCTdata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5" i="6" l="1"/>
  <c r="G54" i="6"/>
  <c r="K54" i="6"/>
  <c r="M54" i="3"/>
  <c r="N54" i="3"/>
  <c r="M55" i="3"/>
  <c r="N55" i="3"/>
  <c r="M56" i="3"/>
  <c r="N56" i="3"/>
  <c r="N54" i="6"/>
  <c r="D53" i="6"/>
  <c r="AA54" i="1"/>
  <c r="AB54" i="1"/>
  <c r="AC54" i="1"/>
  <c r="AD54" i="1"/>
  <c r="AE54" i="1"/>
  <c r="AF54" i="1"/>
  <c r="AA55" i="1"/>
  <c r="AB55" i="1"/>
  <c r="AC55" i="1"/>
  <c r="AD55" i="1"/>
  <c r="AE55" i="1"/>
  <c r="AF55" i="1"/>
  <c r="AA56" i="1"/>
  <c r="AB56" i="1"/>
  <c r="AC56" i="1"/>
  <c r="AD56" i="1"/>
  <c r="AE56" i="1"/>
  <c r="AF56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2" i="1"/>
  <c r="AD2" i="1"/>
  <c r="AE2" i="1"/>
  <c r="AF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2" i="1"/>
  <c r="K53" i="6"/>
  <c r="K55" i="6"/>
  <c r="D55" i="6"/>
  <c r="D54" i="6"/>
  <c r="G53" i="6"/>
  <c r="N53" i="6"/>
  <c r="N55" i="6"/>
  <c r="P53" i="6"/>
  <c r="P54" i="6"/>
  <c r="P55" i="6"/>
  <c r="O55" i="6"/>
  <c r="O54" i="6"/>
  <c r="O53" i="6"/>
  <c r="D51" i="6"/>
  <c r="D50" i="6"/>
  <c r="D49" i="6"/>
  <c r="D48" i="6"/>
  <c r="D47" i="6"/>
  <c r="D46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3" i="6"/>
  <c r="G3" i="6"/>
  <c r="P3" i="6"/>
  <c r="D4" i="6"/>
  <c r="G4" i="6"/>
  <c r="P4" i="6"/>
  <c r="D5" i="6"/>
  <c r="G5" i="6"/>
  <c r="P5" i="6"/>
  <c r="D6" i="6"/>
  <c r="G6" i="6"/>
  <c r="P6" i="6"/>
  <c r="D7" i="6"/>
  <c r="G7" i="6"/>
  <c r="P7" i="6"/>
  <c r="D8" i="6"/>
  <c r="G8" i="6"/>
  <c r="P8" i="6"/>
  <c r="D9" i="6"/>
  <c r="G9" i="6"/>
  <c r="P9" i="6"/>
  <c r="D10" i="6"/>
  <c r="G10" i="6"/>
  <c r="P10" i="6"/>
  <c r="D11" i="6"/>
  <c r="G11" i="6"/>
  <c r="P11" i="6"/>
  <c r="D12" i="6"/>
  <c r="G12" i="6"/>
  <c r="P12" i="6"/>
  <c r="G13" i="6"/>
  <c r="P13" i="6"/>
  <c r="G14" i="6"/>
  <c r="P14" i="6"/>
  <c r="G15" i="6"/>
  <c r="P15" i="6"/>
  <c r="G16" i="6"/>
  <c r="P16" i="6"/>
  <c r="G17" i="6"/>
  <c r="P17" i="6"/>
  <c r="G18" i="6"/>
  <c r="P18" i="6"/>
  <c r="G19" i="6"/>
  <c r="P19" i="6"/>
  <c r="G20" i="6"/>
  <c r="P20" i="6"/>
  <c r="G21" i="6"/>
  <c r="P21" i="6"/>
  <c r="G22" i="6"/>
  <c r="P22" i="6"/>
  <c r="G23" i="6"/>
  <c r="P23" i="6"/>
  <c r="G24" i="6"/>
  <c r="P24" i="6"/>
  <c r="G25" i="6"/>
  <c r="P25" i="6"/>
  <c r="G26" i="6"/>
  <c r="P26" i="6"/>
  <c r="G27" i="6"/>
  <c r="P27" i="6"/>
  <c r="G28" i="6"/>
  <c r="P28" i="6"/>
  <c r="G29" i="6"/>
  <c r="P29" i="6"/>
  <c r="G30" i="6"/>
  <c r="P30" i="6"/>
  <c r="G31" i="6"/>
  <c r="P31" i="6"/>
  <c r="G32" i="6"/>
  <c r="P32" i="6"/>
  <c r="G33" i="6"/>
  <c r="P33" i="6"/>
  <c r="G34" i="6"/>
  <c r="P34" i="6"/>
  <c r="G35" i="6"/>
  <c r="P35" i="6"/>
  <c r="G36" i="6"/>
  <c r="P36" i="6"/>
  <c r="G37" i="6"/>
  <c r="P37" i="6"/>
  <c r="G38" i="6"/>
  <c r="P38" i="6"/>
  <c r="G39" i="6"/>
  <c r="P39" i="6"/>
  <c r="G40" i="6"/>
  <c r="P40" i="6"/>
  <c r="G41" i="6"/>
  <c r="P41" i="6"/>
  <c r="G42" i="6"/>
  <c r="P42" i="6"/>
  <c r="G43" i="6"/>
  <c r="P43" i="6"/>
  <c r="G44" i="6"/>
  <c r="P44" i="6"/>
  <c r="D45" i="6"/>
  <c r="G45" i="6"/>
  <c r="P45" i="6"/>
  <c r="G46" i="6"/>
  <c r="P46" i="6"/>
  <c r="G47" i="6"/>
  <c r="P47" i="6"/>
  <c r="G48" i="6"/>
  <c r="P48" i="6"/>
  <c r="G49" i="6"/>
  <c r="P49" i="6"/>
  <c r="G50" i="6"/>
  <c r="P50" i="6"/>
  <c r="G51" i="6"/>
  <c r="P51" i="6"/>
  <c r="D2" i="6"/>
  <c r="G2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2" i="6"/>
  <c r="N51" i="6"/>
  <c r="K51" i="6"/>
  <c r="N50" i="6"/>
  <c r="K50" i="6"/>
  <c r="N49" i="6"/>
  <c r="K49" i="6"/>
  <c r="N48" i="6"/>
  <c r="K48" i="6"/>
  <c r="N47" i="6"/>
  <c r="K47" i="6"/>
  <c r="N46" i="6"/>
  <c r="K46" i="6"/>
  <c r="N45" i="6"/>
  <c r="K45" i="6"/>
  <c r="N44" i="6"/>
  <c r="K44" i="6"/>
  <c r="N43" i="6"/>
  <c r="K43" i="6"/>
  <c r="N42" i="6"/>
  <c r="K42" i="6"/>
  <c r="N41" i="6"/>
  <c r="K41" i="6"/>
  <c r="N40" i="6"/>
  <c r="K40" i="6"/>
  <c r="N39" i="6"/>
  <c r="K39" i="6"/>
  <c r="N38" i="6"/>
  <c r="K38" i="6"/>
  <c r="N37" i="6"/>
  <c r="K37" i="6"/>
  <c r="N34" i="6"/>
  <c r="K34" i="6"/>
  <c r="N33" i="6"/>
  <c r="K33" i="6"/>
  <c r="N32" i="6"/>
  <c r="K32" i="6"/>
  <c r="N31" i="6"/>
  <c r="K31" i="6"/>
  <c r="N30" i="6"/>
  <c r="K30" i="6"/>
  <c r="N29" i="6"/>
  <c r="K29" i="6"/>
  <c r="N28" i="6"/>
  <c r="K28" i="6"/>
  <c r="N27" i="6"/>
  <c r="K27" i="6"/>
  <c r="N26" i="6"/>
  <c r="K26" i="6"/>
  <c r="N25" i="6"/>
  <c r="K25" i="6"/>
  <c r="N24" i="6"/>
  <c r="K24" i="6"/>
  <c r="N23" i="6"/>
  <c r="K23" i="6"/>
  <c r="N22" i="6"/>
  <c r="K22" i="6"/>
  <c r="N21" i="6"/>
  <c r="K21" i="6"/>
  <c r="N20" i="6"/>
  <c r="K20" i="6"/>
  <c r="N19" i="6"/>
  <c r="K19" i="6"/>
  <c r="N18" i="6"/>
  <c r="K18" i="6"/>
  <c r="N17" i="6"/>
  <c r="K17" i="6"/>
  <c r="N16" i="6"/>
  <c r="K16" i="6"/>
  <c r="N15" i="6"/>
  <c r="K15" i="6"/>
  <c r="N14" i="6"/>
  <c r="K14" i="6"/>
  <c r="N13" i="6"/>
  <c r="K13" i="6"/>
  <c r="N12" i="6"/>
  <c r="K12" i="6"/>
  <c r="N11" i="6"/>
  <c r="K11" i="6"/>
  <c r="N10" i="6"/>
  <c r="K10" i="6"/>
  <c r="N9" i="6"/>
  <c r="K9" i="6"/>
  <c r="N8" i="6"/>
  <c r="K8" i="6"/>
  <c r="K4" i="6"/>
  <c r="K5" i="6"/>
  <c r="K6" i="6"/>
  <c r="K7" i="6"/>
  <c r="N7" i="6"/>
  <c r="N3" i="6"/>
  <c r="N4" i="6"/>
  <c r="N5" i="6"/>
  <c r="N6" i="6"/>
  <c r="N2" i="6"/>
  <c r="K3" i="6"/>
  <c r="K2" i="6"/>
  <c r="N35" i="6"/>
  <c r="K35" i="6"/>
  <c r="N36" i="6"/>
  <c r="K36" i="6"/>
  <c r="B54" i="1"/>
  <c r="C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B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4" i="3"/>
  <c r="B55" i="3"/>
  <c r="B56" i="3"/>
  <c r="W54" i="3"/>
  <c r="V54" i="3"/>
  <c r="U54" i="3"/>
  <c r="T54" i="3"/>
  <c r="S54" i="3"/>
  <c r="R54" i="3"/>
  <c r="Q54" i="3"/>
  <c r="P54" i="3"/>
  <c r="O54" i="3"/>
  <c r="L54" i="3"/>
  <c r="K54" i="3"/>
  <c r="J54" i="3"/>
  <c r="I54" i="3"/>
  <c r="H54" i="3"/>
  <c r="G54" i="3"/>
  <c r="F54" i="3"/>
  <c r="E54" i="3"/>
  <c r="D54" i="3"/>
  <c r="C54" i="3"/>
  <c r="W55" i="3"/>
  <c r="V55" i="3"/>
  <c r="U55" i="3"/>
  <c r="T55" i="3"/>
  <c r="S55" i="3"/>
  <c r="R55" i="3"/>
  <c r="Q55" i="3"/>
  <c r="P55" i="3"/>
  <c r="O55" i="3"/>
  <c r="L55" i="3"/>
  <c r="K55" i="3"/>
  <c r="J55" i="3"/>
  <c r="I55" i="3"/>
  <c r="H55" i="3"/>
  <c r="G55" i="3"/>
  <c r="F55" i="3"/>
  <c r="E55" i="3"/>
  <c r="D55" i="3"/>
  <c r="C55" i="3"/>
  <c r="W56" i="3"/>
  <c r="V56" i="3"/>
  <c r="U56" i="3"/>
  <c r="T56" i="3"/>
  <c r="S56" i="3"/>
  <c r="R56" i="3"/>
  <c r="Q56" i="3"/>
  <c r="P56" i="3"/>
  <c r="O56" i="3"/>
  <c r="L56" i="3"/>
  <c r="K56" i="3"/>
  <c r="J56" i="3"/>
  <c r="I56" i="3"/>
  <c r="H56" i="3"/>
  <c r="G56" i="3"/>
  <c r="F56" i="3"/>
  <c r="E56" i="3"/>
  <c r="D56" i="3"/>
  <c r="C56" i="3"/>
</calcChain>
</file>

<file path=xl/sharedStrings.xml><?xml version="1.0" encoding="utf-8"?>
<sst xmlns="http://schemas.openxmlformats.org/spreadsheetml/2006/main" count="457" uniqueCount="151">
  <si>
    <t>2015-Royals</t>
  </si>
  <si>
    <t>2014-Giants</t>
  </si>
  <si>
    <t>2013-Red Sox</t>
  </si>
  <si>
    <t>2012-Giants</t>
  </si>
  <si>
    <t>2011-Cardinals</t>
  </si>
  <si>
    <t>2010-Giants</t>
  </si>
  <si>
    <t>2009-Yankees</t>
  </si>
  <si>
    <t>2008-Phillies</t>
  </si>
  <si>
    <t>2007-Red Sox</t>
  </si>
  <si>
    <t>2006-Cardinals</t>
  </si>
  <si>
    <t>2005-White Sox</t>
  </si>
  <si>
    <t>2004-Red Sox</t>
  </si>
  <si>
    <t>2003-Marlins</t>
  </si>
  <si>
    <t>2002-Angels</t>
  </si>
  <si>
    <t>2001-Diamondbacks</t>
  </si>
  <si>
    <t>2000-Yankees</t>
  </si>
  <si>
    <t>1999-Yankees</t>
  </si>
  <si>
    <t>1998-Yankees</t>
  </si>
  <si>
    <t>1997-Marlins</t>
  </si>
  <si>
    <t>1996-Yankees</t>
  </si>
  <si>
    <t>1995-Braves</t>
  </si>
  <si>
    <t>1993-Blue Jays</t>
  </si>
  <si>
    <t>1992-Blue Jays</t>
  </si>
  <si>
    <t>1991-Twins</t>
  </si>
  <si>
    <t>1990-Reds</t>
  </si>
  <si>
    <t>1989-Atheltics</t>
  </si>
  <si>
    <t>1988-Dodgers</t>
  </si>
  <si>
    <t>1987-Twins</t>
  </si>
  <si>
    <t>1986-Mets</t>
  </si>
  <si>
    <t>1985-Royals</t>
  </si>
  <si>
    <t>1984-Tigers</t>
  </si>
  <si>
    <t>1983-Orioles</t>
  </si>
  <si>
    <t>1982-Cardinals</t>
  </si>
  <si>
    <t>1981-Dodgers</t>
  </si>
  <si>
    <t>1980-Phillies</t>
  </si>
  <si>
    <t>Year/Team</t>
  </si>
  <si>
    <t>Age</t>
  </si>
  <si>
    <t>G</t>
  </si>
  <si>
    <t>PA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</si>
  <si>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</si>
  <si>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</si>
  <si>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</si>
  <si>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</si>
  <si>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</si>
  <si>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</si>
  <si>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</si>
  <si>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</si>
  <si>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</si>
  <si>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</si>
  <si>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</si>
  <si>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</si>
  <si>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</si>
  <si>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</si>
  <si>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</si>
  <si>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OPS+</t>
  </si>
  <si>
    <t>TB</t>
  </si>
  <si>
    <t>GDP</t>
  </si>
  <si>
    <t>HBP</t>
  </si>
  <si>
    <t>SH</t>
  </si>
  <si>
    <t>SF</t>
  </si>
  <si>
    <t>IBB</t>
  </si>
  <si>
    <t>GS</t>
  </si>
  <si>
    <t>CG</t>
  </si>
  <si>
    <t>Inn</t>
  </si>
  <si>
    <t>Ch</t>
  </si>
  <si>
    <t>PO</t>
  </si>
  <si>
    <t>A</t>
  </si>
  <si>
    <t>E</t>
  </si>
  <si>
    <t>DP</t>
  </si>
  <si>
    <t>Fld%</t>
  </si>
  <si>
    <t>Rtot</t>
  </si>
  <si>
    <t>Rtot/yr</t>
  </si>
  <si>
    <t>RF/9</t>
  </si>
  <si>
    <t>RF/G</t>
  </si>
  <si>
    <t>PB</t>
  </si>
  <si>
    <t>WP</t>
  </si>
  <si>
    <t>CS%</t>
  </si>
  <si>
    <t>lgCS%</t>
  </si>
  <si>
    <t>W</t>
  </si>
  <si>
    <t>L</t>
  </si>
  <si>
    <t>W-L%</t>
  </si>
  <si>
    <t>ERA</t>
  </si>
  <si>
    <t>GF</t>
  </si>
  <si>
    <t>SHO</t>
  </si>
  <si>
    <t>SV</t>
  </si>
  <si>
    <t>IP</t>
  </si>
  <si>
    <t>ER</t>
  </si>
  <si>
    <t>BK</t>
  </si>
  <si>
    <t>BF</t>
  </si>
  <si>
    <t>ERA+</t>
  </si>
  <si>
    <t>FIP</t>
  </si>
  <si>
    <t>WHIP</t>
  </si>
  <si>
    <t>H9</t>
  </si>
  <si>
    <t>HR9</t>
  </si>
  <si>
    <t>BB9</t>
  </si>
  <si>
    <t>SO9</t>
  </si>
  <si>
    <t>SO/W</t>
  </si>
  <si>
    <t>1979-Pirates</t>
  </si>
  <si>
    <t>1978-Yankees</t>
  </si>
  <si>
    <t>1977-Yankees</t>
  </si>
  <si>
    <t>1976-Reds</t>
  </si>
  <si>
    <t>1975-Reds</t>
  </si>
  <si>
    <t>1974-Athletics</t>
  </si>
  <si>
    <t>1973-Athletics</t>
  </si>
  <si>
    <t>1972-Athletics</t>
  </si>
  <si>
    <t>1971-Pirates</t>
  </si>
  <si>
    <t>1970-Orioles</t>
  </si>
  <si>
    <t>1969-Mets</t>
  </si>
  <si>
    <t>1968-Tigers</t>
  </si>
  <si>
    <t>1967-Cardinals</t>
  </si>
  <si>
    <t>1966-Orioles</t>
  </si>
  <si>
    <t>1965-Dodgers</t>
  </si>
  <si>
    <t>Playoff Wins</t>
  </si>
  <si>
    <t>Playoff Losses</t>
  </si>
  <si>
    <t>Total Playoff Games</t>
  </si>
  <si>
    <t>Runs Scored</t>
  </si>
  <si>
    <t>Runs Allowed</t>
  </si>
  <si>
    <t>Run Diff.</t>
  </si>
  <si>
    <t>Reg. Wins</t>
  </si>
  <si>
    <t>Reg. Losses</t>
  </si>
  <si>
    <t>Reg. WinPCT</t>
  </si>
  <si>
    <t>Playoff WinPCT</t>
  </si>
  <si>
    <t>Sept. Wins</t>
  </si>
  <si>
    <t>Sept. Losses</t>
  </si>
  <si>
    <t>Sept. Win PCT</t>
  </si>
  <si>
    <t>Win PCT Correlation</t>
  </si>
  <si>
    <t>Playoff Win PCT Correlation</t>
  </si>
  <si>
    <t>%Diff. (Sept. vs. Reg)</t>
  </si>
  <si>
    <t>Diff. (Sept. vs. Reg)</t>
  </si>
  <si>
    <t>R/G</t>
  </si>
  <si>
    <t>H/G</t>
  </si>
  <si>
    <t>2B/G</t>
  </si>
  <si>
    <t>3B/G</t>
  </si>
  <si>
    <t>HR/G</t>
  </si>
  <si>
    <t>RBI/G</t>
  </si>
  <si>
    <t>SB/G</t>
  </si>
  <si>
    <t>CS/G</t>
  </si>
  <si>
    <t>BB/G</t>
  </si>
  <si>
    <t>SO/G</t>
  </si>
  <si>
    <t>P_Age</t>
  </si>
  <si>
    <t>OPS_plus</t>
  </si>
  <si>
    <t>ERA_Plus</t>
  </si>
  <si>
    <t>F_Age</t>
  </si>
  <si>
    <t>OPSplus</t>
  </si>
  <si>
    <t>P.Age</t>
  </si>
  <si>
    <t>ERAplus</t>
  </si>
  <si>
    <t>F.Age</t>
  </si>
  <si>
    <t>RF.G</t>
  </si>
  <si>
    <t>Sept. WinPCT</t>
  </si>
  <si>
    <t>RunDiff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</si>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</sst>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164" fontId="0" fillId="2" borderId="0" xfId="0" applyNumberFormat="1" applyFill="1"/>
    <xf numFmtId="2" fontId="0" fillId="0" borderId="0" xfId="0" applyNumberFormat="1"/>
    <xf numFmtId="0" fontId="1" fillId="0" borderId="1" xfId="0" applyFont="1" applyBorder="1"/>
    <xf numFmtId="0" fontId="0" fillId="3" borderId="0" xfId="0" applyFill="1"/>
    <xf numFmtId="0" fontId="0" fillId="4" borderId="0" xfId="0" applyFill="1"/>
    <xf numFmtId="0" fontId="5" fillId="4" borderId="0" xfId="0" applyFont="1" applyFill="1"/>
    <xf numFmtId="0" fontId="4" fillId="0" borderId="0" xfId="0" applyFont="1"/>
    <xf numFmtId="0" fontId="4" fillId="0" borderId="0" xfId="0" applyFont="1" applyFill="1"/>
    <xf numFmtId="0" fontId="5" fillId="2" borderId="0" xfId="0" applyFont="1" applyFill="1"/>
    <xf numFmtId="0" fontId="0" fillId="5" borderId="0" xfId="0" applyFill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topLeftCell="G1" workbookViewId="0">
      <selection activeCell="T2" sqref="T2"/>
    </sheetView>
  </sheetViews>
  <sheetFormatPr baseColWidth="10" defaultRowHeight="15" x14ac:dyDescent="0"/>
  <cols>
    <col min="1" max="1" width="17.83203125" bestFit="1" customWidth="1"/>
    <col min="6" max="6" width="10.83203125" style="5"/>
    <col min="13" max="13" width="10.83203125" style="5"/>
    <col min="16" max="16" width="10.83203125" style="5"/>
    <col min="17" max="17" width="12.83203125" bestFit="1" customWidth="1"/>
  </cols>
  <sheetData>
    <row r="1" spans="1:20" s="1" customFormat="1">
      <c r="A1" s="1" t="s">
        <v>35</v>
      </c>
      <c r="B1" s="1" t="s">
        <v>40</v>
      </c>
      <c r="C1" s="1" t="s">
        <v>45</v>
      </c>
      <c r="D1" s="1" t="s">
        <v>48</v>
      </c>
      <c r="E1" s="1" t="s">
        <v>51</v>
      </c>
      <c r="F1" s="8" t="s">
        <v>143</v>
      </c>
      <c r="G1" s="1" t="s">
        <v>144</v>
      </c>
      <c r="H1" s="1" t="s">
        <v>81</v>
      </c>
      <c r="I1" s="1" t="s">
        <v>145</v>
      </c>
      <c r="J1" s="1" t="s">
        <v>90</v>
      </c>
      <c r="K1" s="1" t="s">
        <v>91</v>
      </c>
      <c r="L1" s="1" t="s">
        <v>92</v>
      </c>
      <c r="M1" s="8" t="s">
        <v>94</v>
      </c>
      <c r="N1" s="1" t="s">
        <v>146</v>
      </c>
      <c r="O1" s="1" t="s">
        <v>62</v>
      </c>
      <c r="P1" s="8" t="s">
        <v>147</v>
      </c>
      <c r="Q1" s="1" t="s">
        <v>148</v>
      </c>
      <c r="R1" s="1" t="s">
        <v>149</v>
      </c>
      <c r="S1" s="1" t="s">
        <v>120</v>
      </c>
      <c r="T1" s="1" t="s">
        <v>150</v>
      </c>
    </row>
    <row r="2" spans="1:20">
      <c r="A2" s="9" t="s">
        <v>0</v>
      </c>
      <c r="B2">
        <v>724</v>
      </c>
      <c r="C2">
        <v>689</v>
      </c>
      <c r="D2">
        <v>383</v>
      </c>
      <c r="E2">
        <v>0.32200000000000001</v>
      </c>
      <c r="F2" s="5">
        <v>98</v>
      </c>
      <c r="G2">
        <v>30</v>
      </c>
      <c r="H2">
        <v>3.73</v>
      </c>
      <c r="I2">
        <v>111</v>
      </c>
      <c r="J2">
        <v>4.04</v>
      </c>
      <c r="K2">
        <v>1.282</v>
      </c>
      <c r="L2">
        <v>8.5</v>
      </c>
      <c r="M2" s="5">
        <v>3</v>
      </c>
      <c r="N2">
        <v>29.1</v>
      </c>
      <c r="O2">
        <v>1172</v>
      </c>
      <c r="P2" s="5">
        <v>2.88</v>
      </c>
      <c r="Q2" s="3">
        <v>0.46875</v>
      </c>
      <c r="R2">
        <v>83</v>
      </c>
      <c r="S2" s="3">
        <v>0.5864197530864198</v>
      </c>
      <c r="T2">
        <v>95</v>
      </c>
    </row>
    <row r="3" spans="1:20">
      <c r="A3" s="9" t="s">
        <v>1</v>
      </c>
      <c r="B3">
        <v>665</v>
      </c>
      <c r="C3">
        <v>636</v>
      </c>
      <c r="D3">
        <v>427</v>
      </c>
      <c r="E3">
        <v>0.311</v>
      </c>
      <c r="F3" s="5">
        <v>99</v>
      </c>
      <c r="G3">
        <v>31.4</v>
      </c>
      <c r="H3">
        <v>3.5</v>
      </c>
      <c r="I3">
        <v>99</v>
      </c>
      <c r="J3">
        <v>3.58</v>
      </c>
      <c r="K3">
        <v>1.169</v>
      </c>
      <c r="L3">
        <v>8.1</v>
      </c>
      <c r="M3" s="5">
        <v>2.4</v>
      </c>
      <c r="N3">
        <v>29.2</v>
      </c>
      <c r="O3">
        <v>1054</v>
      </c>
      <c r="P3" s="5">
        <v>2.77</v>
      </c>
      <c r="Q3" s="3">
        <v>0.52</v>
      </c>
      <c r="R3">
        <v>51</v>
      </c>
      <c r="S3" s="3">
        <v>0.54320987654320985</v>
      </c>
      <c r="T3">
        <v>88</v>
      </c>
    </row>
    <row r="4" spans="1:20">
      <c r="A4" s="10" t="s">
        <v>2</v>
      </c>
      <c r="B4">
        <v>853</v>
      </c>
      <c r="C4">
        <v>819</v>
      </c>
      <c r="D4">
        <v>581</v>
      </c>
      <c r="E4">
        <v>0.34899999999999998</v>
      </c>
      <c r="F4" s="5">
        <v>116</v>
      </c>
      <c r="G4">
        <v>30.1</v>
      </c>
      <c r="H4">
        <v>3.79</v>
      </c>
      <c r="I4">
        <v>109</v>
      </c>
      <c r="J4">
        <v>3.84</v>
      </c>
      <c r="K4">
        <v>1.3</v>
      </c>
      <c r="L4">
        <v>8.5</v>
      </c>
      <c r="M4" s="5">
        <v>3.2</v>
      </c>
      <c r="N4">
        <v>29.2</v>
      </c>
      <c r="O4">
        <v>1121</v>
      </c>
      <c r="P4" s="5">
        <v>2.83</v>
      </c>
      <c r="Q4" s="3">
        <v>0.64</v>
      </c>
      <c r="R4">
        <v>197</v>
      </c>
      <c r="S4" s="3">
        <v>0.59876543209876543</v>
      </c>
      <c r="T4">
        <v>97</v>
      </c>
    </row>
    <row r="5" spans="1:20">
      <c r="A5" s="9" t="s">
        <v>3</v>
      </c>
      <c r="B5">
        <v>718</v>
      </c>
      <c r="C5">
        <v>675</v>
      </c>
      <c r="D5">
        <v>483</v>
      </c>
      <c r="E5">
        <v>0.32700000000000001</v>
      </c>
      <c r="F5" s="5">
        <v>106</v>
      </c>
      <c r="G5">
        <v>29.5</v>
      </c>
      <c r="H5">
        <v>3.68</v>
      </c>
      <c r="I5">
        <v>96</v>
      </c>
      <c r="J5">
        <v>3.78</v>
      </c>
      <c r="K5">
        <v>1.2749999999999999</v>
      </c>
      <c r="L5">
        <v>8.4</v>
      </c>
      <c r="M5" s="5">
        <v>3</v>
      </c>
      <c r="N5">
        <v>28.4</v>
      </c>
      <c r="O5">
        <v>1054</v>
      </c>
      <c r="P5" s="5">
        <v>2.7</v>
      </c>
      <c r="Q5" s="3">
        <v>0.66666666666666663</v>
      </c>
      <c r="R5">
        <v>69</v>
      </c>
      <c r="S5" s="3">
        <v>0.58024691358024694</v>
      </c>
      <c r="T5">
        <v>94</v>
      </c>
    </row>
    <row r="6" spans="1:20">
      <c r="A6" s="4" t="s">
        <v>4</v>
      </c>
      <c r="B6">
        <v>762</v>
      </c>
      <c r="C6">
        <v>726</v>
      </c>
      <c r="D6">
        <v>542</v>
      </c>
      <c r="E6">
        <v>0.34100000000000003</v>
      </c>
      <c r="F6" s="5">
        <v>112</v>
      </c>
      <c r="G6">
        <v>30.2</v>
      </c>
      <c r="H6">
        <v>3.74</v>
      </c>
      <c r="I6">
        <v>99</v>
      </c>
      <c r="J6">
        <v>3.75</v>
      </c>
      <c r="K6">
        <v>1.306</v>
      </c>
      <c r="L6">
        <v>9</v>
      </c>
      <c r="M6" s="5">
        <v>2.8</v>
      </c>
      <c r="N6">
        <v>29.3</v>
      </c>
      <c r="O6">
        <v>960</v>
      </c>
      <c r="P6" s="5">
        <v>2.71</v>
      </c>
      <c r="Q6" s="3">
        <v>0.69230769230769229</v>
      </c>
      <c r="R6">
        <v>70</v>
      </c>
      <c r="S6" s="3">
        <v>0.55555555555555558</v>
      </c>
      <c r="T6">
        <v>90</v>
      </c>
    </row>
    <row r="7" spans="1:20">
      <c r="A7" s="9" t="s">
        <v>5</v>
      </c>
      <c r="B7">
        <v>697</v>
      </c>
      <c r="C7">
        <v>660</v>
      </c>
      <c r="D7">
        <v>487</v>
      </c>
      <c r="E7">
        <v>0.32100000000000001</v>
      </c>
      <c r="F7" s="5">
        <v>98</v>
      </c>
      <c r="G7">
        <v>27.5</v>
      </c>
      <c r="H7">
        <v>3.36</v>
      </c>
      <c r="I7">
        <v>117</v>
      </c>
      <c r="J7">
        <v>3.74</v>
      </c>
      <c r="K7">
        <v>1.2709999999999999</v>
      </c>
      <c r="L7">
        <v>7.9</v>
      </c>
      <c r="M7" s="5">
        <v>3.6</v>
      </c>
      <c r="N7">
        <v>29.4</v>
      </c>
      <c r="O7">
        <v>997</v>
      </c>
      <c r="P7" s="5">
        <v>2.68</v>
      </c>
      <c r="Q7" s="3">
        <v>0.65517241379310343</v>
      </c>
      <c r="R7">
        <v>114</v>
      </c>
      <c r="S7" s="3">
        <v>0.5679012345679012</v>
      </c>
      <c r="T7">
        <v>92</v>
      </c>
    </row>
    <row r="8" spans="1:20">
      <c r="A8" s="10" t="s">
        <v>6</v>
      </c>
      <c r="B8">
        <v>915</v>
      </c>
      <c r="C8">
        <v>881</v>
      </c>
      <c r="D8">
        <v>663</v>
      </c>
      <c r="E8">
        <v>0.36199999999999999</v>
      </c>
      <c r="F8" s="5">
        <v>114</v>
      </c>
      <c r="G8">
        <v>29.1</v>
      </c>
      <c r="H8">
        <v>4.26</v>
      </c>
      <c r="I8">
        <v>108</v>
      </c>
      <c r="J8">
        <v>4.32</v>
      </c>
      <c r="K8">
        <v>1.3520000000000001</v>
      </c>
      <c r="L8">
        <v>8.6</v>
      </c>
      <c r="M8" s="5">
        <v>3.6</v>
      </c>
      <c r="N8">
        <v>29.4</v>
      </c>
      <c r="O8">
        <v>1024</v>
      </c>
      <c r="P8" s="5">
        <v>2.7</v>
      </c>
      <c r="Q8" s="3">
        <v>0.64516129032258063</v>
      </c>
      <c r="R8">
        <v>162</v>
      </c>
      <c r="S8" s="3">
        <v>0.63580246913580252</v>
      </c>
      <c r="T8">
        <v>103</v>
      </c>
    </row>
    <row r="9" spans="1:20">
      <c r="A9" s="4" t="s">
        <v>7</v>
      </c>
      <c r="B9">
        <v>799</v>
      </c>
      <c r="C9">
        <v>762</v>
      </c>
      <c r="D9">
        <v>586</v>
      </c>
      <c r="E9">
        <v>0.33200000000000002</v>
      </c>
      <c r="F9" s="5">
        <v>99</v>
      </c>
      <c r="G9">
        <v>30.3</v>
      </c>
      <c r="H9">
        <v>3.88</v>
      </c>
      <c r="I9">
        <v>112</v>
      </c>
      <c r="J9">
        <v>4.3</v>
      </c>
      <c r="K9">
        <v>1.3640000000000001</v>
      </c>
      <c r="L9">
        <v>9</v>
      </c>
      <c r="M9" s="5">
        <v>3.3</v>
      </c>
      <c r="N9">
        <v>30.5</v>
      </c>
      <c r="O9">
        <v>1055</v>
      </c>
      <c r="P9" s="5">
        <v>2.8</v>
      </c>
      <c r="Q9" s="3">
        <v>0.68</v>
      </c>
      <c r="R9">
        <v>119</v>
      </c>
      <c r="S9" s="3">
        <v>0.5679012345679012</v>
      </c>
      <c r="T9">
        <v>92</v>
      </c>
    </row>
    <row r="10" spans="1:20">
      <c r="A10" s="10" t="s">
        <v>8</v>
      </c>
      <c r="B10">
        <v>867</v>
      </c>
      <c r="C10">
        <v>829</v>
      </c>
      <c r="D10">
        <v>689</v>
      </c>
      <c r="E10">
        <v>0.36199999999999999</v>
      </c>
      <c r="F10" s="5">
        <v>107</v>
      </c>
      <c r="G10">
        <v>31.3</v>
      </c>
      <c r="H10">
        <v>3.87</v>
      </c>
      <c r="I10">
        <v>123</v>
      </c>
      <c r="J10">
        <v>4.1399999999999997</v>
      </c>
      <c r="K10">
        <v>1.2729999999999999</v>
      </c>
      <c r="L10">
        <v>8.4</v>
      </c>
      <c r="M10" s="5">
        <v>3</v>
      </c>
      <c r="N10">
        <v>30.2</v>
      </c>
      <c r="O10">
        <v>1112</v>
      </c>
      <c r="P10" s="5">
        <v>2.8</v>
      </c>
      <c r="Q10" s="3">
        <v>0.59259259259259256</v>
      </c>
      <c r="R10">
        <v>210</v>
      </c>
      <c r="S10" s="3">
        <v>0.59259259259259256</v>
      </c>
      <c r="T10">
        <v>96</v>
      </c>
    </row>
    <row r="11" spans="1:20">
      <c r="A11" s="4" t="s">
        <v>9</v>
      </c>
      <c r="B11">
        <v>781</v>
      </c>
      <c r="C11">
        <v>745</v>
      </c>
      <c r="D11">
        <v>531</v>
      </c>
      <c r="E11">
        <v>0.33700000000000002</v>
      </c>
      <c r="F11" s="5">
        <v>97</v>
      </c>
      <c r="G11">
        <v>28.5</v>
      </c>
      <c r="H11">
        <v>4.54</v>
      </c>
      <c r="I11">
        <v>98</v>
      </c>
      <c r="J11">
        <v>4.7699999999999996</v>
      </c>
      <c r="K11">
        <v>1.3839999999999999</v>
      </c>
      <c r="L11">
        <v>9.3000000000000007</v>
      </c>
      <c r="M11" s="5">
        <v>3.2</v>
      </c>
      <c r="N11">
        <v>29.4</v>
      </c>
      <c r="O11">
        <v>1016</v>
      </c>
      <c r="P11" s="5">
        <v>2.78</v>
      </c>
      <c r="Q11" s="3">
        <v>0.41379310344827586</v>
      </c>
      <c r="R11">
        <v>19</v>
      </c>
      <c r="S11" s="3">
        <v>0.51552795031055898</v>
      </c>
      <c r="T11">
        <v>83</v>
      </c>
    </row>
    <row r="12" spans="1:20">
      <c r="A12" s="9" t="s">
        <v>10</v>
      </c>
      <c r="B12">
        <v>741</v>
      </c>
      <c r="C12">
        <v>713</v>
      </c>
      <c r="D12">
        <v>435</v>
      </c>
      <c r="E12">
        <v>0.32200000000000001</v>
      </c>
      <c r="F12" s="5">
        <v>95</v>
      </c>
      <c r="G12">
        <v>28.9</v>
      </c>
      <c r="H12">
        <v>3.61</v>
      </c>
      <c r="I12">
        <v>125</v>
      </c>
      <c r="J12">
        <v>4.12</v>
      </c>
      <c r="K12">
        <v>1.254</v>
      </c>
      <c r="L12">
        <v>8.5</v>
      </c>
      <c r="M12" s="5">
        <v>2.8</v>
      </c>
      <c r="N12">
        <v>28.9</v>
      </c>
      <c r="O12">
        <v>1183</v>
      </c>
      <c r="P12" s="5">
        <v>3.07</v>
      </c>
      <c r="Q12" s="3">
        <v>0.6333333333333333</v>
      </c>
      <c r="R12">
        <v>96</v>
      </c>
      <c r="S12" s="3">
        <v>0.61111111111111116</v>
      </c>
      <c r="T12">
        <v>99</v>
      </c>
    </row>
    <row r="13" spans="1:20">
      <c r="A13" s="10" t="s">
        <v>11</v>
      </c>
      <c r="B13">
        <v>949</v>
      </c>
      <c r="C13">
        <v>912</v>
      </c>
      <c r="D13">
        <v>659</v>
      </c>
      <c r="E13">
        <v>0.36</v>
      </c>
      <c r="F13" s="5">
        <v>110</v>
      </c>
      <c r="G13">
        <v>32.6</v>
      </c>
      <c r="H13">
        <v>4.18</v>
      </c>
      <c r="I13">
        <v>116</v>
      </c>
      <c r="J13">
        <v>4.03</v>
      </c>
      <c r="K13">
        <v>1.2929999999999999</v>
      </c>
      <c r="L13">
        <v>8.9</v>
      </c>
      <c r="M13" s="5">
        <v>2.8</v>
      </c>
      <c r="N13">
        <v>31</v>
      </c>
      <c r="O13">
        <v>982</v>
      </c>
      <c r="P13" s="5">
        <v>2.72</v>
      </c>
      <c r="Q13" s="3">
        <v>0.65625</v>
      </c>
      <c r="R13">
        <v>181</v>
      </c>
      <c r="S13" s="3">
        <v>0.60493827160493829</v>
      </c>
      <c r="T13">
        <v>98</v>
      </c>
    </row>
    <row r="14" spans="1:20">
      <c r="A14" s="4" t="s">
        <v>12</v>
      </c>
      <c r="B14">
        <v>751</v>
      </c>
      <c r="C14">
        <v>709</v>
      </c>
      <c r="D14">
        <v>515</v>
      </c>
      <c r="E14">
        <v>0.33300000000000002</v>
      </c>
      <c r="F14" s="5">
        <v>97</v>
      </c>
      <c r="G14">
        <v>26.1</v>
      </c>
      <c r="H14">
        <v>4.04</v>
      </c>
      <c r="I14">
        <v>105</v>
      </c>
      <c r="J14">
        <v>3.8</v>
      </c>
      <c r="K14">
        <v>1.3460000000000001</v>
      </c>
      <c r="L14">
        <v>8.8000000000000007</v>
      </c>
      <c r="M14" s="5">
        <v>3.3</v>
      </c>
      <c r="N14">
        <v>27.6</v>
      </c>
      <c r="O14">
        <v>1185</v>
      </c>
      <c r="P14" s="5">
        <v>3</v>
      </c>
      <c r="Q14" s="3">
        <v>0.69230769230769229</v>
      </c>
      <c r="R14">
        <v>59</v>
      </c>
      <c r="S14" s="3">
        <v>0.56172839506172845</v>
      </c>
      <c r="T14">
        <v>91</v>
      </c>
    </row>
    <row r="15" spans="1:20">
      <c r="A15" s="10" t="s">
        <v>13</v>
      </c>
      <c r="B15">
        <v>851</v>
      </c>
      <c r="C15">
        <v>811</v>
      </c>
      <c r="D15">
        <v>462</v>
      </c>
      <c r="E15">
        <v>0.34100000000000003</v>
      </c>
      <c r="F15" s="5">
        <v>105</v>
      </c>
      <c r="G15">
        <v>29.8</v>
      </c>
      <c r="H15">
        <v>3.69</v>
      </c>
      <c r="I15">
        <v>120</v>
      </c>
      <c r="J15">
        <v>4.25</v>
      </c>
      <c r="K15">
        <v>1.2769999999999999</v>
      </c>
      <c r="L15">
        <v>8.3000000000000007</v>
      </c>
      <c r="M15" s="5">
        <v>3.2</v>
      </c>
      <c r="N15">
        <v>29</v>
      </c>
      <c r="O15">
        <v>1075</v>
      </c>
      <c r="P15" s="5">
        <v>2.85</v>
      </c>
      <c r="Q15" s="3">
        <v>0.66666666666666663</v>
      </c>
      <c r="R15">
        <v>207</v>
      </c>
      <c r="S15" s="3">
        <v>0.61111111111111116</v>
      </c>
      <c r="T15">
        <v>99</v>
      </c>
    </row>
    <row r="16" spans="1:20">
      <c r="A16" s="4" t="s">
        <v>14</v>
      </c>
      <c r="B16">
        <v>818</v>
      </c>
      <c r="C16">
        <v>776</v>
      </c>
      <c r="D16">
        <v>587</v>
      </c>
      <c r="E16">
        <v>0.34100000000000003</v>
      </c>
      <c r="F16" s="5">
        <v>94</v>
      </c>
      <c r="G16">
        <v>31.6</v>
      </c>
      <c r="H16">
        <v>3.87</v>
      </c>
      <c r="I16">
        <v>121</v>
      </c>
      <c r="J16">
        <v>4.08</v>
      </c>
      <c r="K16">
        <v>1.242</v>
      </c>
      <c r="L16">
        <v>8.3000000000000007</v>
      </c>
      <c r="M16" s="5">
        <v>2.8</v>
      </c>
      <c r="N16">
        <v>31.4</v>
      </c>
      <c r="O16">
        <v>1086</v>
      </c>
      <c r="P16" s="5">
        <v>2.82</v>
      </c>
      <c r="Q16" s="3">
        <v>0.51851851851851849</v>
      </c>
      <c r="R16">
        <v>141</v>
      </c>
      <c r="S16" s="3">
        <v>0.5679012345679012</v>
      </c>
      <c r="T16">
        <v>92</v>
      </c>
    </row>
    <row r="17" spans="1:20">
      <c r="A17" s="4" t="s">
        <v>15</v>
      </c>
      <c r="B17">
        <v>871</v>
      </c>
      <c r="C17">
        <v>833</v>
      </c>
      <c r="D17">
        <v>631</v>
      </c>
      <c r="E17">
        <v>0.35399999999999998</v>
      </c>
      <c r="F17" s="5">
        <v>103</v>
      </c>
      <c r="G17">
        <v>32.299999999999997</v>
      </c>
      <c r="H17">
        <v>4.76</v>
      </c>
      <c r="I17">
        <v>102</v>
      </c>
      <c r="J17">
        <v>4.6100000000000003</v>
      </c>
      <c r="K17">
        <v>1.429</v>
      </c>
      <c r="L17">
        <v>9.1999999999999993</v>
      </c>
      <c r="M17" s="5">
        <v>3.6</v>
      </c>
      <c r="N17">
        <v>31.2</v>
      </c>
      <c r="O17">
        <v>1068</v>
      </c>
      <c r="P17" s="5">
        <v>2.8</v>
      </c>
      <c r="Q17" s="3">
        <v>0.41935483870967744</v>
      </c>
      <c r="R17">
        <v>57</v>
      </c>
      <c r="S17" s="3">
        <v>0.54037267080745344</v>
      </c>
      <c r="T17">
        <v>87</v>
      </c>
    </row>
    <row r="18" spans="1:20">
      <c r="A18" s="11" t="s">
        <v>16</v>
      </c>
      <c r="B18">
        <v>900</v>
      </c>
      <c r="C18">
        <v>855</v>
      </c>
      <c r="D18">
        <v>718</v>
      </c>
      <c r="E18">
        <v>0.36599999999999999</v>
      </c>
      <c r="F18" s="5">
        <v>110</v>
      </c>
      <c r="G18">
        <v>31.3</v>
      </c>
      <c r="H18">
        <v>4.13</v>
      </c>
      <c r="I18">
        <v>113</v>
      </c>
      <c r="J18">
        <v>4.3499999999999996</v>
      </c>
      <c r="K18">
        <v>1.377</v>
      </c>
      <c r="L18">
        <v>8.8000000000000007</v>
      </c>
      <c r="M18" s="5">
        <v>3.6</v>
      </c>
      <c r="N18">
        <v>30.2</v>
      </c>
      <c r="O18">
        <v>1185</v>
      </c>
      <c r="P18" s="5">
        <v>3.05</v>
      </c>
      <c r="Q18" s="3">
        <v>0.54838709677419351</v>
      </c>
      <c r="R18">
        <v>169</v>
      </c>
      <c r="S18" s="3">
        <v>0.60493827160493829</v>
      </c>
      <c r="T18">
        <v>98</v>
      </c>
    </row>
    <row r="19" spans="1:20">
      <c r="A19" s="11" t="s">
        <v>17</v>
      </c>
      <c r="B19">
        <v>965</v>
      </c>
      <c r="C19">
        <v>907</v>
      </c>
      <c r="D19">
        <v>653</v>
      </c>
      <c r="E19">
        <v>0.36399999999999999</v>
      </c>
      <c r="F19" s="5">
        <v>116</v>
      </c>
      <c r="G19">
        <v>30.4</v>
      </c>
      <c r="H19">
        <v>3.82</v>
      </c>
      <c r="I19">
        <v>116</v>
      </c>
      <c r="J19">
        <v>4.1500000000000004</v>
      </c>
      <c r="K19">
        <v>1.2509999999999999</v>
      </c>
      <c r="L19">
        <v>8.4</v>
      </c>
      <c r="M19" s="5">
        <v>2.9</v>
      </c>
      <c r="N19">
        <v>29.8</v>
      </c>
      <c r="O19">
        <v>1172</v>
      </c>
      <c r="P19" s="5">
        <v>3.11</v>
      </c>
      <c r="Q19" s="3">
        <v>0.59259259259259256</v>
      </c>
      <c r="R19">
        <v>309</v>
      </c>
      <c r="S19" s="3">
        <v>0.70370370370370372</v>
      </c>
      <c r="T19">
        <v>114</v>
      </c>
    </row>
    <row r="20" spans="1:20">
      <c r="A20" s="4" t="s">
        <v>18</v>
      </c>
      <c r="B20">
        <v>740</v>
      </c>
      <c r="C20">
        <v>703</v>
      </c>
      <c r="D20">
        <v>686</v>
      </c>
      <c r="E20">
        <v>0.34599999999999997</v>
      </c>
      <c r="F20" s="5">
        <v>98</v>
      </c>
      <c r="G20">
        <v>27.7</v>
      </c>
      <c r="H20">
        <v>3.83</v>
      </c>
      <c r="I20">
        <v>106</v>
      </c>
      <c r="J20">
        <v>4.0999999999999996</v>
      </c>
      <c r="K20">
        <v>1.377</v>
      </c>
      <c r="L20">
        <v>8.4</v>
      </c>
      <c r="M20" s="5">
        <v>4</v>
      </c>
      <c r="N20">
        <v>28.3</v>
      </c>
      <c r="O20">
        <v>1058</v>
      </c>
      <c r="P20" s="5">
        <v>2.85</v>
      </c>
      <c r="Q20" s="3">
        <v>0.44444444444444442</v>
      </c>
      <c r="R20">
        <v>71</v>
      </c>
      <c r="S20" s="3">
        <v>0.5679012345679012</v>
      </c>
      <c r="T20">
        <v>92</v>
      </c>
    </row>
    <row r="21" spans="1:20">
      <c r="A21" s="4" t="s">
        <v>19</v>
      </c>
      <c r="B21">
        <v>871</v>
      </c>
      <c r="C21">
        <v>830</v>
      </c>
      <c r="D21">
        <v>632</v>
      </c>
      <c r="E21">
        <v>0.36</v>
      </c>
      <c r="F21" s="5">
        <v>100</v>
      </c>
      <c r="G21">
        <v>29.1</v>
      </c>
      <c r="H21">
        <v>4.6500000000000004</v>
      </c>
      <c r="I21">
        <v>108</v>
      </c>
      <c r="J21">
        <v>4.25</v>
      </c>
      <c r="K21">
        <v>1.444</v>
      </c>
      <c r="L21">
        <v>9.1999999999999993</v>
      </c>
      <c r="M21" s="5">
        <v>3.8</v>
      </c>
      <c r="N21">
        <v>29.5</v>
      </c>
      <c r="O21">
        <v>1084</v>
      </c>
      <c r="P21" s="5">
        <v>2.83</v>
      </c>
      <c r="Q21" s="3">
        <v>0.59259259259259256</v>
      </c>
      <c r="R21">
        <v>84</v>
      </c>
      <c r="S21" s="3">
        <v>0.5679012345679012</v>
      </c>
      <c r="T21">
        <v>92</v>
      </c>
    </row>
    <row r="22" spans="1:20">
      <c r="A22" s="9" t="s">
        <v>20</v>
      </c>
      <c r="B22">
        <v>645</v>
      </c>
      <c r="C22">
        <v>618</v>
      </c>
      <c r="D22">
        <v>520</v>
      </c>
      <c r="E22">
        <v>0.32600000000000001</v>
      </c>
      <c r="F22" s="5">
        <v>91</v>
      </c>
      <c r="G22">
        <v>27.5</v>
      </c>
      <c r="H22">
        <v>3.44</v>
      </c>
      <c r="I22">
        <v>123</v>
      </c>
      <c r="J22">
        <v>3.58</v>
      </c>
      <c r="K22">
        <v>1.254</v>
      </c>
      <c r="L22">
        <v>8.1999999999999993</v>
      </c>
      <c r="M22" s="5">
        <v>3</v>
      </c>
      <c r="N22">
        <v>27.8</v>
      </c>
      <c r="O22">
        <v>975</v>
      </c>
      <c r="P22" s="5">
        <v>2.97</v>
      </c>
      <c r="Q22" s="3">
        <v>0.5714285714285714</v>
      </c>
      <c r="R22">
        <v>105</v>
      </c>
      <c r="S22" s="3">
        <v>0.625</v>
      </c>
      <c r="T22">
        <v>90</v>
      </c>
    </row>
    <row r="23" spans="1:20">
      <c r="A23" s="14" t="s">
        <v>21</v>
      </c>
      <c r="B23">
        <v>847</v>
      </c>
      <c r="C23">
        <v>796</v>
      </c>
      <c r="D23">
        <v>588</v>
      </c>
      <c r="E23">
        <v>0.35</v>
      </c>
      <c r="F23" s="5">
        <v>110</v>
      </c>
      <c r="G23">
        <v>29.4</v>
      </c>
      <c r="H23">
        <v>4.21</v>
      </c>
      <c r="I23">
        <v>103</v>
      </c>
      <c r="J23">
        <v>4.13</v>
      </c>
      <c r="K23">
        <v>1.43</v>
      </c>
      <c r="L23">
        <v>9</v>
      </c>
      <c r="M23" s="5">
        <v>3.9</v>
      </c>
      <c r="N23">
        <v>28.7</v>
      </c>
      <c r="O23">
        <v>1194</v>
      </c>
      <c r="P23" s="5">
        <v>3.08</v>
      </c>
      <c r="Q23" s="3">
        <v>0.6428571428571429</v>
      </c>
      <c r="R23">
        <v>105</v>
      </c>
      <c r="S23" s="3">
        <v>0.5864197530864198</v>
      </c>
      <c r="T23">
        <v>95</v>
      </c>
    </row>
    <row r="24" spans="1:20">
      <c r="A24" s="13" t="s">
        <v>22</v>
      </c>
      <c r="B24">
        <v>780</v>
      </c>
      <c r="C24">
        <v>737</v>
      </c>
      <c r="D24">
        <v>561</v>
      </c>
      <c r="E24">
        <v>0.33300000000000002</v>
      </c>
      <c r="F24" s="5">
        <v>106</v>
      </c>
      <c r="G24">
        <v>30</v>
      </c>
      <c r="H24">
        <v>3.91</v>
      </c>
      <c r="I24">
        <v>104</v>
      </c>
      <c r="J24">
        <v>3.8</v>
      </c>
      <c r="K24">
        <v>1.31</v>
      </c>
      <c r="L24">
        <v>8.4</v>
      </c>
      <c r="M24" s="5">
        <v>3.4</v>
      </c>
      <c r="N24">
        <v>28.4</v>
      </c>
      <c r="O24">
        <v>1167</v>
      </c>
      <c r="P24" s="5">
        <v>3.13</v>
      </c>
      <c r="Q24" s="3">
        <v>0.7</v>
      </c>
      <c r="R24">
        <v>98</v>
      </c>
      <c r="S24" s="3">
        <v>0.59259259259259256</v>
      </c>
      <c r="T24">
        <v>96</v>
      </c>
    </row>
    <row r="25" spans="1:20">
      <c r="A25" s="4" t="s">
        <v>23</v>
      </c>
      <c r="B25">
        <v>776</v>
      </c>
      <c r="C25">
        <v>733</v>
      </c>
      <c r="D25">
        <v>526</v>
      </c>
      <c r="E25">
        <v>0.34399999999999997</v>
      </c>
      <c r="F25" s="5">
        <v>107</v>
      </c>
      <c r="G25">
        <v>28.6</v>
      </c>
      <c r="H25">
        <v>3.69</v>
      </c>
      <c r="I25">
        <v>116</v>
      </c>
      <c r="J25">
        <v>3.96</v>
      </c>
      <c r="K25">
        <v>1.304</v>
      </c>
      <c r="L25">
        <v>8.6999999999999993</v>
      </c>
      <c r="M25" s="5">
        <v>3</v>
      </c>
      <c r="N25">
        <v>28.9</v>
      </c>
      <c r="O25">
        <v>972</v>
      </c>
      <c r="P25" s="5">
        <v>2.97</v>
      </c>
      <c r="Q25" s="3">
        <v>0.54838709677419351</v>
      </c>
      <c r="R25">
        <v>124</v>
      </c>
      <c r="S25" s="3">
        <v>0.5864197530864198</v>
      </c>
      <c r="T25">
        <v>95</v>
      </c>
    </row>
    <row r="26" spans="1:20">
      <c r="A26" s="9" t="s">
        <v>24</v>
      </c>
      <c r="B26">
        <v>693</v>
      </c>
      <c r="C26">
        <v>644</v>
      </c>
      <c r="D26">
        <v>466</v>
      </c>
      <c r="E26">
        <v>0.32500000000000001</v>
      </c>
      <c r="F26" s="5">
        <v>95</v>
      </c>
      <c r="G26">
        <v>27.5</v>
      </c>
      <c r="H26">
        <v>3.39</v>
      </c>
      <c r="I26">
        <v>118</v>
      </c>
      <c r="J26">
        <v>3.69</v>
      </c>
      <c r="K26">
        <v>1.292</v>
      </c>
      <c r="L26">
        <v>8.3000000000000007</v>
      </c>
      <c r="M26" s="5">
        <v>3.4</v>
      </c>
      <c r="N26">
        <v>27.4</v>
      </c>
      <c r="O26">
        <v>1108</v>
      </c>
      <c r="P26" s="5">
        <v>3.09</v>
      </c>
      <c r="Q26" s="3">
        <v>0.5</v>
      </c>
      <c r="R26">
        <v>96</v>
      </c>
      <c r="S26" s="3">
        <v>0.56172839506172845</v>
      </c>
      <c r="T26">
        <v>91</v>
      </c>
    </row>
    <row r="27" spans="1:20">
      <c r="A27" s="15" t="s">
        <v>25</v>
      </c>
      <c r="B27">
        <v>712</v>
      </c>
      <c r="C27">
        <v>659</v>
      </c>
      <c r="D27">
        <v>562</v>
      </c>
      <c r="E27">
        <v>0.33100000000000002</v>
      </c>
      <c r="F27" s="5">
        <v>104</v>
      </c>
      <c r="G27">
        <v>29.8</v>
      </c>
      <c r="H27">
        <v>3.09</v>
      </c>
      <c r="I27">
        <v>119</v>
      </c>
      <c r="J27">
        <v>3.52</v>
      </c>
      <c r="K27">
        <v>1.2410000000000001</v>
      </c>
      <c r="L27">
        <v>8</v>
      </c>
      <c r="M27" s="5">
        <v>3.2</v>
      </c>
      <c r="N27">
        <v>28.7</v>
      </c>
      <c r="O27">
        <v>1092</v>
      </c>
      <c r="P27" s="5">
        <v>3.01</v>
      </c>
      <c r="Q27" s="3">
        <v>0.6428571428571429</v>
      </c>
      <c r="R27">
        <v>136</v>
      </c>
      <c r="S27" s="3">
        <v>0.61111111111111116</v>
      </c>
      <c r="T27">
        <v>99</v>
      </c>
    </row>
    <row r="28" spans="1:20">
      <c r="A28" s="9" t="s">
        <v>26</v>
      </c>
      <c r="B28">
        <v>628</v>
      </c>
      <c r="C28">
        <v>587</v>
      </c>
      <c r="D28">
        <v>437</v>
      </c>
      <c r="E28">
        <v>0.30499999999999999</v>
      </c>
      <c r="F28" s="5">
        <v>90</v>
      </c>
      <c r="G28">
        <v>29</v>
      </c>
      <c r="H28">
        <v>2.96</v>
      </c>
      <c r="I28">
        <v>114</v>
      </c>
      <c r="J28">
        <v>3.12</v>
      </c>
      <c r="K28">
        <v>1.2050000000000001</v>
      </c>
      <c r="L28">
        <v>7.9</v>
      </c>
      <c r="M28" s="5">
        <v>2.9</v>
      </c>
      <c r="N28">
        <v>28.9</v>
      </c>
      <c r="O28">
        <v>1035</v>
      </c>
      <c r="P28" s="5">
        <v>3.01</v>
      </c>
      <c r="Q28" s="3">
        <v>0.58620689655172409</v>
      </c>
      <c r="R28">
        <v>84</v>
      </c>
      <c r="S28" s="3">
        <v>0.58385093167701863</v>
      </c>
      <c r="T28">
        <v>94</v>
      </c>
    </row>
    <row r="29" spans="1:20">
      <c r="A29" s="4" t="s">
        <v>27</v>
      </c>
      <c r="B29">
        <v>786</v>
      </c>
      <c r="C29">
        <v>733</v>
      </c>
      <c r="D29">
        <v>523</v>
      </c>
      <c r="E29">
        <v>0.32800000000000001</v>
      </c>
      <c r="F29" s="5">
        <v>97</v>
      </c>
      <c r="G29">
        <v>31.5</v>
      </c>
      <c r="H29">
        <v>4.63</v>
      </c>
      <c r="I29">
        <v>99</v>
      </c>
      <c r="J29">
        <v>4.6900000000000004</v>
      </c>
      <c r="K29">
        <v>1.4219999999999999</v>
      </c>
      <c r="L29">
        <v>9.1999999999999993</v>
      </c>
      <c r="M29" s="5">
        <v>3.6</v>
      </c>
      <c r="N29">
        <v>28.1</v>
      </c>
      <c r="O29">
        <v>1067</v>
      </c>
      <c r="P29" s="5">
        <v>3</v>
      </c>
      <c r="Q29" s="3">
        <v>0.53333333333333333</v>
      </c>
      <c r="R29">
        <v>20</v>
      </c>
      <c r="S29" s="3">
        <v>0.52469135802469136</v>
      </c>
      <c r="T29">
        <v>85</v>
      </c>
    </row>
    <row r="30" spans="1:20">
      <c r="A30" s="15" t="s">
        <v>28</v>
      </c>
      <c r="B30">
        <v>783</v>
      </c>
      <c r="C30">
        <v>730</v>
      </c>
      <c r="D30">
        <v>631</v>
      </c>
      <c r="E30">
        <v>0.33900000000000002</v>
      </c>
      <c r="F30" s="5">
        <v>106</v>
      </c>
      <c r="G30">
        <v>25.2</v>
      </c>
      <c r="H30">
        <v>3.11</v>
      </c>
      <c r="I30">
        <v>115</v>
      </c>
      <c r="J30">
        <v>3.31</v>
      </c>
      <c r="K30">
        <v>1.222</v>
      </c>
      <c r="L30">
        <v>7.9</v>
      </c>
      <c r="M30" s="5">
        <v>3.1</v>
      </c>
      <c r="N30">
        <v>27.7</v>
      </c>
      <c r="O30">
        <v>1035</v>
      </c>
      <c r="P30" s="5">
        <v>3.17</v>
      </c>
      <c r="Q30" s="3">
        <v>0.65625</v>
      </c>
      <c r="R30">
        <v>205</v>
      </c>
      <c r="S30" s="3">
        <v>0.66666666666666663</v>
      </c>
      <c r="T30">
        <v>108</v>
      </c>
    </row>
    <row r="31" spans="1:20">
      <c r="A31" s="9" t="s">
        <v>29</v>
      </c>
      <c r="B31">
        <v>687</v>
      </c>
      <c r="C31">
        <v>657</v>
      </c>
      <c r="D31">
        <v>473</v>
      </c>
      <c r="E31">
        <v>0.313</v>
      </c>
      <c r="F31" s="5">
        <v>95</v>
      </c>
      <c r="G31">
        <v>25.8</v>
      </c>
      <c r="H31">
        <v>3.49</v>
      </c>
      <c r="I31">
        <v>118</v>
      </c>
      <c r="J31">
        <v>3.45</v>
      </c>
      <c r="K31">
        <v>1.298</v>
      </c>
      <c r="L31">
        <v>8.8000000000000007</v>
      </c>
      <c r="M31" s="5">
        <v>2.9</v>
      </c>
      <c r="N31">
        <v>29.6</v>
      </c>
      <c r="O31">
        <v>1096</v>
      </c>
      <c r="P31" s="5">
        <v>3.3</v>
      </c>
      <c r="Q31" s="3">
        <v>0.61111111111111116</v>
      </c>
      <c r="R31">
        <v>48</v>
      </c>
      <c r="S31" s="3">
        <v>0.56172839506172845</v>
      </c>
      <c r="T31">
        <v>91</v>
      </c>
    </row>
    <row r="32" spans="1:20">
      <c r="A32" s="10" t="s">
        <v>30</v>
      </c>
      <c r="B32">
        <v>829</v>
      </c>
      <c r="C32">
        <v>788</v>
      </c>
      <c r="D32">
        <v>602</v>
      </c>
      <c r="E32">
        <v>0.34200000000000003</v>
      </c>
      <c r="F32" s="5">
        <v>114</v>
      </c>
      <c r="G32">
        <v>29.8</v>
      </c>
      <c r="H32">
        <v>3.49</v>
      </c>
      <c r="I32">
        <v>113</v>
      </c>
      <c r="J32">
        <v>3.74</v>
      </c>
      <c r="K32">
        <v>1.262</v>
      </c>
      <c r="L32">
        <v>8.3000000000000007</v>
      </c>
      <c r="M32" s="5">
        <v>3</v>
      </c>
      <c r="N32">
        <v>28.6</v>
      </c>
      <c r="O32">
        <v>968</v>
      </c>
      <c r="P32" s="5">
        <v>2.92</v>
      </c>
      <c r="Q32" s="3">
        <v>0.62962962962962965</v>
      </c>
      <c r="R32">
        <v>186</v>
      </c>
      <c r="S32" s="3">
        <v>0.64197530864197527</v>
      </c>
      <c r="T32">
        <v>104</v>
      </c>
    </row>
    <row r="33" spans="1:20">
      <c r="A33" s="10" t="s">
        <v>31</v>
      </c>
      <c r="B33">
        <v>799</v>
      </c>
      <c r="C33">
        <v>761</v>
      </c>
      <c r="D33">
        <v>601</v>
      </c>
      <c r="E33">
        <v>0.34</v>
      </c>
      <c r="F33" s="5">
        <v>111</v>
      </c>
      <c r="G33">
        <v>28</v>
      </c>
      <c r="H33">
        <v>3.63</v>
      </c>
      <c r="I33">
        <v>109</v>
      </c>
      <c r="J33">
        <v>3.81</v>
      </c>
      <c r="K33">
        <v>1.31</v>
      </c>
      <c r="L33">
        <v>9</v>
      </c>
      <c r="M33" s="5">
        <v>2.8</v>
      </c>
      <c r="N33">
        <v>29.1</v>
      </c>
      <c r="O33">
        <v>1012</v>
      </c>
      <c r="P33" s="5">
        <v>3.07</v>
      </c>
      <c r="Q33" s="3">
        <v>0.63636363636363635</v>
      </c>
      <c r="R33">
        <v>147</v>
      </c>
      <c r="S33" s="3">
        <v>0.60493827160493829</v>
      </c>
      <c r="T33">
        <v>98</v>
      </c>
    </row>
    <row r="34" spans="1:20">
      <c r="A34" s="9" t="s">
        <v>32</v>
      </c>
      <c r="B34">
        <v>685</v>
      </c>
      <c r="C34">
        <v>632</v>
      </c>
      <c r="D34">
        <v>569</v>
      </c>
      <c r="E34">
        <v>0.33400000000000002</v>
      </c>
      <c r="F34" s="5">
        <v>95</v>
      </c>
      <c r="G34">
        <v>28.5</v>
      </c>
      <c r="H34">
        <v>3.37</v>
      </c>
      <c r="I34">
        <v>109</v>
      </c>
      <c r="J34">
        <v>3.68</v>
      </c>
      <c r="K34">
        <v>1.3120000000000001</v>
      </c>
      <c r="L34">
        <v>8.6999999999999993</v>
      </c>
      <c r="M34" s="5">
        <v>3.1</v>
      </c>
      <c r="N34">
        <v>28</v>
      </c>
      <c r="O34">
        <v>1079</v>
      </c>
      <c r="P34" s="5">
        <v>3.22</v>
      </c>
      <c r="Q34" s="3">
        <v>0.54838709677419351</v>
      </c>
      <c r="R34">
        <v>76</v>
      </c>
      <c r="S34" s="3">
        <v>0.5679012345679012</v>
      </c>
      <c r="T34">
        <v>92</v>
      </c>
    </row>
    <row r="35" spans="1:20">
      <c r="A35" s="9" t="s">
        <v>33</v>
      </c>
      <c r="B35">
        <v>450</v>
      </c>
      <c r="C35">
        <v>427</v>
      </c>
      <c r="D35">
        <v>331</v>
      </c>
      <c r="E35">
        <v>0.32300000000000001</v>
      </c>
      <c r="F35" s="5">
        <v>100</v>
      </c>
      <c r="G35">
        <v>26.2</v>
      </c>
      <c r="H35">
        <v>3.01</v>
      </c>
      <c r="I35">
        <v>112</v>
      </c>
      <c r="J35">
        <v>3.05</v>
      </c>
      <c r="K35">
        <v>1.21</v>
      </c>
      <c r="L35">
        <v>8.1999999999999993</v>
      </c>
      <c r="M35" s="5">
        <v>2.7</v>
      </c>
      <c r="N35">
        <v>28.5</v>
      </c>
      <c r="O35">
        <v>769</v>
      </c>
      <c r="P35" s="5">
        <v>3.23</v>
      </c>
      <c r="Q35" s="3">
        <v>0.46875</v>
      </c>
      <c r="R35">
        <v>94</v>
      </c>
      <c r="S35" s="3">
        <v>0.57272727272727275</v>
      </c>
      <c r="T35">
        <v>63</v>
      </c>
    </row>
    <row r="36" spans="1:20">
      <c r="A36" s="9" t="s">
        <v>34</v>
      </c>
      <c r="B36">
        <v>728</v>
      </c>
      <c r="C36">
        <v>674</v>
      </c>
      <c r="D36">
        <v>472</v>
      </c>
      <c r="E36">
        <v>0.32700000000000001</v>
      </c>
      <c r="F36" s="5">
        <v>98</v>
      </c>
      <c r="G36">
        <v>28.9</v>
      </c>
      <c r="H36">
        <v>3.43</v>
      </c>
      <c r="I36">
        <v>110</v>
      </c>
      <c r="J36">
        <v>3.43</v>
      </c>
      <c r="K36">
        <v>1.3169999999999999</v>
      </c>
      <c r="L36">
        <v>8.6</v>
      </c>
      <c r="M36" s="5">
        <v>3.2</v>
      </c>
      <c r="N36">
        <v>30.4</v>
      </c>
      <c r="O36">
        <v>1086</v>
      </c>
      <c r="P36" s="5">
        <v>3.22</v>
      </c>
      <c r="Q36" s="3">
        <v>0.67647058823529416</v>
      </c>
      <c r="R36">
        <v>89</v>
      </c>
      <c r="S36" s="3">
        <v>0.56172839506172845</v>
      </c>
      <c r="T36">
        <v>91</v>
      </c>
    </row>
    <row r="37" spans="1:20">
      <c r="A37" s="12" t="s">
        <v>97</v>
      </c>
      <c r="B37">
        <v>775</v>
      </c>
      <c r="C37">
        <v>710</v>
      </c>
      <c r="D37">
        <v>483</v>
      </c>
      <c r="E37">
        <v>0.33</v>
      </c>
      <c r="F37" s="5">
        <v>99</v>
      </c>
      <c r="G37">
        <v>29.3</v>
      </c>
      <c r="H37">
        <v>3.41</v>
      </c>
      <c r="I37">
        <v>114</v>
      </c>
      <c r="J37">
        <v>3.68</v>
      </c>
      <c r="K37">
        <v>1.2909999999999999</v>
      </c>
      <c r="L37">
        <v>8.6</v>
      </c>
      <c r="M37" s="5">
        <v>3</v>
      </c>
      <c r="N37">
        <v>29.8</v>
      </c>
      <c r="O37">
        <v>1131</v>
      </c>
      <c r="P37" s="5">
        <v>3.12</v>
      </c>
      <c r="Q37" s="3">
        <v>0.66666666666666663</v>
      </c>
      <c r="R37">
        <v>132</v>
      </c>
      <c r="S37" s="3">
        <v>0.60493827160493829</v>
      </c>
      <c r="T37">
        <v>98</v>
      </c>
    </row>
    <row r="38" spans="1:20">
      <c r="A38" s="15" t="s">
        <v>98</v>
      </c>
      <c r="B38">
        <v>735</v>
      </c>
      <c r="C38">
        <v>693</v>
      </c>
      <c r="D38">
        <v>505</v>
      </c>
      <c r="E38">
        <v>0.32900000000000001</v>
      </c>
      <c r="F38" s="5">
        <v>104</v>
      </c>
      <c r="G38">
        <v>28.3</v>
      </c>
      <c r="H38">
        <v>3.18</v>
      </c>
      <c r="I38">
        <v>115</v>
      </c>
      <c r="J38">
        <v>3.5</v>
      </c>
      <c r="K38">
        <v>1.232</v>
      </c>
      <c r="L38">
        <v>8.1</v>
      </c>
      <c r="M38" s="5">
        <v>2.9</v>
      </c>
      <c r="N38">
        <v>29.3</v>
      </c>
      <c r="O38">
        <v>1152</v>
      </c>
      <c r="P38" s="5">
        <v>3.32</v>
      </c>
      <c r="Q38" s="3">
        <v>0.71875</v>
      </c>
      <c r="R38">
        <v>153</v>
      </c>
      <c r="S38" s="3">
        <v>0.61349693251533743</v>
      </c>
      <c r="T38">
        <v>100</v>
      </c>
    </row>
    <row r="39" spans="1:20">
      <c r="A39" s="10" t="s">
        <v>99</v>
      </c>
      <c r="B39">
        <v>831</v>
      </c>
      <c r="C39">
        <v>784</v>
      </c>
      <c r="D39">
        <v>533</v>
      </c>
      <c r="E39">
        <v>0.34399999999999997</v>
      </c>
      <c r="F39" s="5">
        <v>115</v>
      </c>
      <c r="G39">
        <v>28.5</v>
      </c>
      <c r="H39">
        <v>3.61</v>
      </c>
      <c r="I39">
        <v>109</v>
      </c>
      <c r="J39">
        <v>3.99</v>
      </c>
      <c r="K39">
        <v>1.298</v>
      </c>
      <c r="L39">
        <v>8.6999999999999993</v>
      </c>
      <c r="M39" s="5">
        <v>3</v>
      </c>
      <c r="N39">
        <v>28.9</v>
      </c>
      <c r="O39">
        <v>1204</v>
      </c>
      <c r="P39" s="5">
        <v>3.47</v>
      </c>
      <c r="Q39" s="3">
        <v>0.66666666666666663</v>
      </c>
      <c r="R39">
        <v>180</v>
      </c>
      <c r="S39" s="3">
        <v>0.61728395061728392</v>
      </c>
      <c r="T39">
        <v>100</v>
      </c>
    </row>
    <row r="40" spans="1:20">
      <c r="A40" s="10" t="s">
        <v>100</v>
      </c>
      <c r="B40">
        <v>857</v>
      </c>
      <c r="C40">
        <v>802</v>
      </c>
      <c r="D40">
        <v>681</v>
      </c>
      <c r="E40">
        <v>0.35699999999999998</v>
      </c>
      <c r="F40" s="5">
        <v>120</v>
      </c>
      <c r="G40">
        <v>27.3</v>
      </c>
      <c r="H40">
        <v>3.51</v>
      </c>
      <c r="I40">
        <v>100</v>
      </c>
      <c r="J40">
        <v>3.49</v>
      </c>
      <c r="K40">
        <v>1.31</v>
      </c>
      <c r="L40">
        <v>8.8000000000000007</v>
      </c>
      <c r="M40" s="5">
        <v>3</v>
      </c>
      <c r="N40">
        <v>28.6</v>
      </c>
      <c r="O40">
        <v>1112</v>
      </c>
      <c r="P40" s="5">
        <v>3.16</v>
      </c>
      <c r="Q40" s="3">
        <v>0.62068965517241381</v>
      </c>
      <c r="R40">
        <v>224</v>
      </c>
      <c r="S40" s="3">
        <v>0.62962962962962965</v>
      </c>
      <c r="T40">
        <v>102</v>
      </c>
    </row>
    <row r="41" spans="1:20">
      <c r="A41" s="10" t="s">
        <v>101</v>
      </c>
      <c r="B41">
        <v>840</v>
      </c>
      <c r="C41">
        <v>779</v>
      </c>
      <c r="D41">
        <v>691</v>
      </c>
      <c r="E41">
        <v>0.35299999999999998</v>
      </c>
      <c r="F41" s="5">
        <v>108</v>
      </c>
      <c r="G41">
        <v>27.8</v>
      </c>
      <c r="H41">
        <v>3.37</v>
      </c>
      <c r="I41">
        <v>107</v>
      </c>
      <c r="J41">
        <v>3.74</v>
      </c>
      <c r="K41">
        <v>1.3080000000000001</v>
      </c>
      <c r="L41">
        <v>8.8000000000000007</v>
      </c>
      <c r="M41" s="5">
        <v>3</v>
      </c>
      <c r="N41">
        <v>28.1</v>
      </c>
      <c r="O41">
        <v>1060</v>
      </c>
      <c r="P41" s="5">
        <v>3.11</v>
      </c>
      <c r="Q41" s="3">
        <v>0.66666666666666663</v>
      </c>
      <c r="R41">
        <v>254</v>
      </c>
      <c r="S41" s="3">
        <v>0.66666666666666663</v>
      </c>
      <c r="T41">
        <v>108</v>
      </c>
    </row>
    <row r="42" spans="1:20">
      <c r="A42" s="9" t="s">
        <v>102</v>
      </c>
      <c r="B42">
        <v>689</v>
      </c>
      <c r="C42">
        <v>637</v>
      </c>
      <c r="D42">
        <v>568</v>
      </c>
      <c r="E42">
        <v>0.32100000000000001</v>
      </c>
      <c r="F42" s="5">
        <v>105</v>
      </c>
      <c r="G42">
        <v>27.1</v>
      </c>
      <c r="H42">
        <v>2.95</v>
      </c>
      <c r="I42">
        <v>113</v>
      </c>
      <c r="J42">
        <v>3.29</v>
      </c>
      <c r="K42">
        <v>1.2170000000000001</v>
      </c>
      <c r="L42">
        <v>8.3000000000000007</v>
      </c>
      <c r="M42" s="5">
        <v>2.7</v>
      </c>
      <c r="N42">
        <v>28.7</v>
      </c>
      <c r="O42">
        <v>1043</v>
      </c>
      <c r="P42" s="5">
        <v>3</v>
      </c>
      <c r="Q42" s="3">
        <v>0.48275862068965519</v>
      </c>
      <c r="R42">
        <v>138</v>
      </c>
      <c r="S42" s="3">
        <v>0.55555555555555558</v>
      </c>
      <c r="T42">
        <v>90</v>
      </c>
    </row>
    <row r="43" spans="1:20">
      <c r="A43" s="15" t="s">
        <v>103</v>
      </c>
      <c r="B43">
        <v>758</v>
      </c>
      <c r="C43">
        <v>714</v>
      </c>
      <c r="D43">
        <v>595</v>
      </c>
      <c r="E43">
        <v>0.33300000000000002</v>
      </c>
      <c r="F43" s="5">
        <v>108</v>
      </c>
      <c r="G43">
        <v>26.7</v>
      </c>
      <c r="H43">
        <v>3.29</v>
      </c>
      <c r="I43">
        <v>109</v>
      </c>
      <c r="J43">
        <v>3.83</v>
      </c>
      <c r="K43">
        <v>1.2390000000000001</v>
      </c>
      <c r="L43">
        <v>8.1</v>
      </c>
      <c r="M43" s="5">
        <v>3.1</v>
      </c>
      <c r="N43">
        <v>28.1</v>
      </c>
      <c r="O43">
        <v>1056</v>
      </c>
      <c r="P43" s="5">
        <v>3.07</v>
      </c>
      <c r="Q43" s="3">
        <v>0.51724137931034486</v>
      </c>
      <c r="R43">
        <v>143</v>
      </c>
      <c r="S43" s="3">
        <v>0.58024691358024694</v>
      </c>
      <c r="T43">
        <v>94</v>
      </c>
    </row>
    <row r="44" spans="1:20">
      <c r="A44" s="15" t="s">
        <v>104</v>
      </c>
      <c r="B44">
        <v>604</v>
      </c>
      <c r="C44">
        <v>565</v>
      </c>
      <c r="D44">
        <v>463</v>
      </c>
      <c r="E44">
        <v>0.30599999999999999</v>
      </c>
      <c r="F44" s="5">
        <v>104</v>
      </c>
      <c r="G44">
        <v>26.8</v>
      </c>
      <c r="H44">
        <v>2.58</v>
      </c>
      <c r="I44">
        <v>111</v>
      </c>
      <c r="J44">
        <v>2.99</v>
      </c>
      <c r="K44">
        <v>1.1200000000000001</v>
      </c>
      <c r="L44">
        <v>7.4</v>
      </c>
      <c r="M44" s="5">
        <v>2.7</v>
      </c>
      <c r="N44">
        <v>27.9</v>
      </c>
      <c r="O44">
        <v>1060</v>
      </c>
      <c r="P44" s="5">
        <v>3.18</v>
      </c>
      <c r="Q44" s="3">
        <v>0.64516129032258063</v>
      </c>
      <c r="R44">
        <v>147</v>
      </c>
      <c r="S44" s="3">
        <v>0.6</v>
      </c>
      <c r="T44">
        <v>93</v>
      </c>
    </row>
    <row r="45" spans="1:20">
      <c r="A45" s="15" t="s">
        <v>105</v>
      </c>
      <c r="B45">
        <v>788</v>
      </c>
      <c r="C45">
        <v>744</v>
      </c>
      <c r="D45">
        <v>469</v>
      </c>
      <c r="E45">
        <v>0.33</v>
      </c>
      <c r="F45" s="5">
        <v>109</v>
      </c>
      <c r="G45">
        <v>27.4</v>
      </c>
      <c r="H45">
        <v>3.31</v>
      </c>
      <c r="I45">
        <v>104</v>
      </c>
      <c r="J45">
        <v>3.33</v>
      </c>
      <c r="K45">
        <v>1.298</v>
      </c>
      <c r="L45">
        <v>8.8000000000000007</v>
      </c>
      <c r="M45" s="5">
        <v>2.9</v>
      </c>
      <c r="N45">
        <v>28</v>
      </c>
      <c r="O45">
        <v>1212</v>
      </c>
      <c r="P45" s="5">
        <v>3.43</v>
      </c>
      <c r="Q45" s="3">
        <v>0.64</v>
      </c>
      <c r="R45">
        <v>189</v>
      </c>
      <c r="S45" s="3">
        <v>0.59876543209876543</v>
      </c>
      <c r="T45">
        <v>97</v>
      </c>
    </row>
    <row r="46" spans="1:20">
      <c r="A46" s="15" t="s">
        <v>106</v>
      </c>
      <c r="B46">
        <v>792</v>
      </c>
      <c r="C46">
        <v>748</v>
      </c>
      <c r="D46">
        <v>717</v>
      </c>
      <c r="E46">
        <v>0.34399999999999997</v>
      </c>
      <c r="F46" s="5">
        <v>105</v>
      </c>
      <c r="G46">
        <v>28.4</v>
      </c>
      <c r="H46">
        <v>3.15</v>
      </c>
      <c r="I46">
        <v>116</v>
      </c>
      <c r="J46">
        <v>3.59</v>
      </c>
      <c r="K46">
        <v>1.208</v>
      </c>
      <c r="L46">
        <v>8</v>
      </c>
      <c r="M46" s="5">
        <v>2.9</v>
      </c>
      <c r="N46">
        <v>28.8</v>
      </c>
      <c r="O46">
        <v>1191</v>
      </c>
      <c r="P46" s="5">
        <v>3.33</v>
      </c>
      <c r="Q46" s="3">
        <v>0.75862068965517238</v>
      </c>
      <c r="R46">
        <v>218</v>
      </c>
      <c r="S46" s="3">
        <v>0.66666666666666663</v>
      </c>
      <c r="T46">
        <v>108</v>
      </c>
    </row>
    <row r="47" spans="1:20">
      <c r="A47" s="15" t="s">
        <v>107</v>
      </c>
      <c r="B47">
        <v>632</v>
      </c>
      <c r="C47">
        <v>598</v>
      </c>
      <c r="D47">
        <v>527</v>
      </c>
      <c r="E47">
        <v>0.311</v>
      </c>
      <c r="F47" s="5">
        <v>84</v>
      </c>
      <c r="G47">
        <v>25.6</v>
      </c>
      <c r="H47">
        <v>2.99</v>
      </c>
      <c r="I47">
        <v>122</v>
      </c>
      <c r="J47">
        <v>3.3</v>
      </c>
      <c r="K47">
        <v>1.181</v>
      </c>
      <c r="L47">
        <v>7.5</v>
      </c>
      <c r="M47" s="5">
        <v>3.2</v>
      </c>
      <c r="N47">
        <v>26</v>
      </c>
      <c r="O47">
        <v>1112</v>
      </c>
      <c r="P47" s="5">
        <v>3.24</v>
      </c>
      <c r="Q47" s="3">
        <v>0.75</v>
      </c>
      <c r="R47">
        <v>91</v>
      </c>
      <c r="S47" s="3">
        <v>0.61728395061728392</v>
      </c>
      <c r="T47">
        <v>100</v>
      </c>
    </row>
    <row r="48" spans="1:20">
      <c r="A48" s="15" t="s">
        <v>108</v>
      </c>
      <c r="B48">
        <v>671</v>
      </c>
      <c r="C48">
        <v>639</v>
      </c>
      <c r="D48">
        <v>521</v>
      </c>
      <c r="E48">
        <v>0.307</v>
      </c>
      <c r="F48" s="5">
        <v>107</v>
      </c>
      <c r="G48">
        <v>26.8</v>
      </c>
      <c r="H48">
        <v>2.71</v>
      </c>
      <c r="I48">
        <v>111</v>
      </c>
      <c r="J48">
        <v>3.06</v>
      </c>
      <c r="K48">
        <v>1.1180000000000001</v>
      </c>
      <c r="L48">
        <v>7.1</v>
      </c>
      <c r="M48" s="5">
        <v>2.9</v>
      </c>
      <c r="N48">
        <v>27.8</v>
      </c>
      <c r="O48">
        <v>1175</v>
      </c>
      <c r="P48" s="5">
        <v>3.19</v>
      </c>
      <c r="Q48" s="3">
        <v>0.69230769230769229</v>
      </c>
      <c r="R48">
        <v>179</v>
      </c>
      <c r="S48" s="3">
        <v>0.63580246913580252</v>
      </c>
      <c r="T48">
        <v>103</v>
      </c>
    </row>
    <row r="49" spans="1:20">
      <c r="A49" s="15" t="s">
        <v>109</v>
      </c>
      <c r="B49">
        <v>695</v>
      </c>
      <c r="C49">
        <v>656</v>
      </c>
      <c r="D49">
        <v>443</v>
      </c>
      <c r="E49">
        <v>0.32</v>
      </c>
      <c r="F49" s="5">
        <v>101</v>
      </c>
      <c r="G49">
        <v>26.9</v>
      </c>
      <c r="H49">
        <v>3.05</v>
      </c>
      <c r="I49">
        <v>108</v>
      </c>
      <c r="J49">
        <v>3.05</v>
      </c>
      <c r="K49">
        <v>1.19</v>
      </c>
      <c r="L49">
        <v>8.1</v>
      </c>
      <c r="M49" s="5">
        <v>2.6</v>
      </c>
      <c r="N49">
        <v>27.7</v>
      </c>
      <c r="O49">
        <v>1183</v>
      </c>
      <c r="P49" s="5">
        <v>3.28</v>
      </c>
      <c r="Q49" s="3">
        <v>0.66666666666666663</v>
      </c>
      <c r="R49">
        <v>138</v>
      </c>
      <c r="S49" s="3">
        <v>0.62732919254658381</v>
      </c>
      <c r="T49">
        <v>101</v>
      </c>
    </row>
    <row r="50" spans="1:20">
      <c r="A50" s="15" t="s">
        <v>110</v>
      </c>
      <c r="B50">
        <v>755</v>
      </c>
      <c r="C50">
        <v>703</v>
      </c>
      <c r="D50">
        <v>514</v>
      </c>
      <c r="E50">
        <v>0.32400000000000001</v>
      </c>
      <c r="F50" s="5">
        <v>111</v>
      </c>
      <c r="G50">
        <v>25.5</v>
      </c>
      <c r="H50">
        <v>3.32</v>
      </c>
      <c r="I50">
        <v>102</v>
      </c>
      <c r="J50">
        <v>3.33</v>
      </c>
      <c r="K50">
        <v>1.2150000000000001</v>
      </c>
      <c r="L50">
        <v>7.8</v>
      </c>
      <c r="M50" s="5">
        <v>3.2</v>
      </c>
      <c r="N50">
        <v>26.9</v>
      </c>
      <c r="O50">
        <v>1115</v>
      </c>
      <c r="P50" s="5">
        <v>3.31</v>
      </c>
      <c r="Q50" s="3">
        <v>0.5</v>
      </c>
      <c r="R50">
        <v>154</v>
      </c>
      <c r="S50" s="3">
        <v>0.60624999999999996</v>
      </c>
      <c r="T50">
        <v>97</v>
      </c>
    </row>
    <row r="51" spans="1:20">
      <c r="A51" s="15" t="s">
        <v>111</v>
      </c>
      <c r="B51">
        <v>608</v>
      </c>
      <c r="C51">
        <v>548</v>
      </c>
      <c r="D51">
        <v>492</v>
      </c>
      <c r="E51">
        <v>0.312</v>
      </c>
      <c r="F51" s="5">
        <v>89</v>
      </c>
      <c r="G51">
        <v>27.6</v>
      </c>
      <c r="H51">
        <v>2.81</v>
      </c>
      <c r="I51">
        <v>116</v>
      </c>
      <c r="J51">
        <v>3.1</v>
      </c>
      <c r="K51">
        <v>1.117</v>
      </c>
      <c r="L51">
        <v>7.5</v>
      </c>
      <c r="M51" s="5">
        <v>2.6</v>
      </c>
      <c r="N51">
        <v>27.7</v>
      </c>
      <c r="O51">
        <v>1159</v>
      </c>
      <c r="P51" s="5">
        <v>3.36</v>
      </c>
      <c r="Q51" s="3">
        <v>0.73333333333333328</v>
      </c>
      <c r="R51">
        <v>87</v>
      </c>
      <c r="S51" s="3">
        <v>0.59876543209876543</v>
      </c>
      <c r="T51">
        <v>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"/>
  <sheetViews>
    <sheetView topLeftCell="T1" workbookViewId="0">
      <selection activeCell="C5" sqref="C5"/>
    </sheetView>
  </sheetViews>
  <sheetFormatPr baseColWidth="10" defaultRowHeight="15" x14ac:dyDescent="0"/>
  <cols>
    <col min="1" max="1" width="23.83203125" bestFit="1" customWidth="1"/>
  </cols>
  <sheetData>
    <row r="1" spans="1:36" s="1" customFormat="1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53</v>
      </c>
      <c r="T1" s="1" t="s">
        <v>54</v>
      </c>
      <c r="U1" s="1" t="s">
        <v>55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129</v>
      </c>
      <c r="AB1" s="1" t="s">
        <v>130</v>
      </c>
      <c r="AC1" s="1" t="s">
        <v>131</v>
      </c>
      <c r="AD1" s="1" t="s">
        <v>132</v>
      </c>
      <c r="AE1" s="1" t="s">
        <v>133</v>
      </c>
      <c r="AF1" s="1" t="s">
        <v>134</v>
      </c>
      <c r="AG1" s="1" t="s">
        <v>135</v>
      </c>
      <c r="AH1" s="1" t="s">
        <v>136</v>
      </c>
      <c r="AI1" s="1" t="s">
        <v>137</v>
      </c>
      <c r="AJ1" s="1" t="s">
        <v>138</v>
      </c>
    </row>
    <row r="2" spans="1:36">
      <c r="A2" t="s">
        <v>0</v>
      </c>
      <c r="B2">
        <v>29.2</v>
      </c>
      <c r="C2">
        <v>162</v>
      </c>
      <c r="D2">
        <v>6116</v>
      </c>
      <c r="E2">
        <v>5575</v>
      </c>
      <c r="F2">
        <v>724</v>
      </c>
      <c r="G2">
        <v>1497</v>
      </c>
      <c r="H2">
        <v>300</v>
      </c>
      <c r="I2">
        <v>42</v>
      </c>
      <c r="J2">
        <v>139</v>
      </c>
      <c r="K2">
        <v>689</v>
      </c>
      <c r="L2">
        <v>104</v>
      </c>
      <c r="M2">
        <v>34</v>
      </c>
      <c r="N2">
        <v>383</v>
      </c>
      <c r="O2">
        <v>973</v>
      </c>
      <c r="P2">
        <v>0.26900000000000002</v>
      </c>
      <c r="Q2">
        <v>0.32200000000000001</v>
      </c>
      <c r="R2">
        <v>0.41199999999999998</v>
      </c>
      <c r="S2">
        <v>0.73399999999999999</v>
      </c>
      <c r="T2">
        <v>98</v>
      </c>
      <c r="U2">
        <v>2298</v>
      </c>
      <c r="V2">
        <v>133</v>
      </c>
      <c r="W2">
        <v>77</v>
      </c>
      <c r="X2">
        <v>34</v>
      </c>
      <c r="Y2">
        <v>47</v>
      </c>
      <c r="Z2">
        <v>28</v>
      </c>
      <c r="AA2" s="7">
        <f>F2/$C$2</f>
        <v>4.4691358024691361</v>
      </c>
      <c r="AB2" s="7">
        <f>G2/$C$2</f>
        <v>9.2407407407407405</v>
      </c>
      <c r="AC2" s="7">
        <f t="shared" ref="AC2:AF17" si="0">H2/$C$2</f>
        <v>1.8518518518518519</v>
      </c>
      <c r="AD2" s="7">
        <f t="shared" si="0"/>
        <v>0.25925925925925924</v>
      </c>
      <c r="AE2" s="7">
        <f t="shared" si="0"/>
        <v>0.85802469135802473</v>
      </c>
      <c r="AF2" s="7">
        <f t="shared" si="0"/>
        <v>4.2530864197530862</v>
      </c>
    </row>
    <row r="3" spans="1:36">
      <c r="A3" t="s">
        <v>1</v>
      </c>
      <c r="B3">
        <v>28.5</v>
      </c>
      <c r="C3">
        <v>162</v>
      </c>
      <c r="D3">
        <v>6087</v>
      </c>
      <c r="E3">
        <v>5523</v>
      </c>
      <c r="F3">
        <v>665</v>
      </c>
      <c r="G3">
        <v>1407</v>
      </c>
      <c r="H3">
        <v>257</v>
      </c>
      <c r="I3">
        <v>42</v>
      </c>
      <c r="J3">
        <v>132</v>
      </c>
      <c r="K3">
        <v>636</v>
      </c>
      <c r="L3">
        <v>56</v>
      </c>
      <c r="M3">
        <v>27</v>
      </c>
      <c r="N3">
        <v>427</v>
      </c>
      <c r="O3">
        <v>1245</v>
      </c>
      <c r="P3">
        <v>0.255</v>
      </c>
      <c r="Q3">
        <v>0.311</v>
      </c>
      <c r="R3">
        <v>0.38800000000000001</v>
      </c>
      <c r="S3">
        <v>0.69899999999999995</v>
      </c>
      <c r="T3">
        <v>99</v>
      </c>
      <c r="U3">
        <v>2144</v>
      </c>
      <c r="V3">
        <v>113</v>
      </c>
      <c r="W3">
        <v>43</v>
      </c>
      <c r="X3">
        <v>45</v>
      </c>
      <c r="Y3">
        <v>49</v>
      </c>
      <c r="Z3">
        <v>37</v>
      </c>
      <c r="AA3" s="7">
        <f t="shared" ref="AA3:AA51" si="1">F3/$C$2</f>
        <v>4.1049382716049383</v>
      </c>
      <c r="AB3" s="7">
        <f t="shared" ref="AB3:AF51" si="2">G3/$C$2</f>
        <v>8.6851851851851851</v>
      </c>
      <c r="AC3" s="7">
        <f t="shared" si="0"/>
        <v>1.5864197530864197</v>
      </c>
      <c r="AD3" s="7">
        <f t="shared" si="0"/>
        <v>0.25925925925925924</v>
      </c>
      <c r="AE3" s="7">
        <f t="shared" si="0"/>
        <v>0.81481481481481477</v>
      </c>
      <c r="AF3" s="7">
        <f t="shared" si="0"/>
        <v>3.925925925925926</v>
      </c>
    </row>
    <row r="4" spans="1:36">
      <c r="A4" t="s">
        <v>2</v>
      </c>
      <c r="B4">
        <v>29.8</v>
      </c>
      <c r="C4">
        <v>162</v>
      </c>
      <c r="D4">
        <v>6382</v>
      </c>
      <c r="E4">
        <v>5651</v>
      </c>
      <c r="F4">
        <v>853</v>
      </c>
      <c r="G4">
        <v>1566</v>
      </c>
      <c r="H4">
        <v>363</v>
      </c>
      <c r="I4">
        <v>29</v>
      </c>
      <c r="J4">
        <v>178</v>
      </c>
      <c r="K4">
        <v>819</v>
      </c>
      <c r="L4">
        <v>123</v>
      </c>
      <c r="M4">
        <v>19</v>
      </c>
      <c r="N4">
        <v>581</v>
      </c>
      <c r="O4">
        <v>1308</v>
      </c>
      <c r="P4">
        <v>0.27700000000000002</v>
      </c>
      <c r="Q4">
        <v>0.34899999999999998</v>
      </c>
      <c r="R4">
        <v>0.44600000000000001</v>
      </c>
      <c r="S4">
        <v>0.79500000000000004</v>
      </c>
      <c r="T4">
        <v>116</v>
      </c>
      <c r="U4">
        <v>2521</v>
      </c>
      <c r="V4">
        <v>137</v>
      </c>
      <c r="W4">
        <v>72</v>
      </c>
      <c r="X4">
        <v>24</v>
      </c>
      <c r="Y4">
        <v>50</v>
      </c>
      <c r="Z4">
        <v>51</v>
      </c>
      <c r="AA4" s="7">
        <f t="shared" si="1"/>
        <v>5.2654320987654319</v>
      </c>
      <c r="AB4" s="7">
        <f t="shared" si="2"/>
        <v>9.6666666666666661</v>
      </c>
      <c r="AC4" s="7">
        <f t="shared" si="0"/>
        <v>2.2407407407407409</v>
      </c>
      <c r="AD4" s="7">
        <f t="shared" si="0"/>
        <v>0.17901234567901234</v>
      </c>
      <c r="AE4" s="7">
        <f t="shared" si="0"/>
        <v>1.0987654320987654</v>
      </c>
      <c r="AF4" s="7">
        <f t="shared" si="0"/>
        <v>5.0555555555555554</v>
      </c>
    </row>
    <row r="5" spans="1:36">
      <c r="A5" t="s">
        <v>3</v>
      </c>
      <c r="B5">
        <v>27.7</v>
      </c>
      <c r="C5">
        <v>162</v>
      </c>
      <c r="D5">
        <v>6200</v>
      </c>
      <c r="E5">
        <v>5558</v>
      </c>
      <c r="F5">
        <v>718</v>
      </c>
      <c r="G5">
        <v>1495</v>
      </c>
      <c r="H5">
        <v>287</v>
      </c>
      <c r="I5">
        <v>57</v>
      </c>
      <c r="J5">
        <v>103</v>
      </c>
      <c r="K5">
        <v>675</v>
      </c>
      <c r="L5">
        <v>118</v>
      </c>
      <c r="M5">
        <v>39</v>
      </c>
      <c r="N5">
        <v>483</v>
      </c>
      <c r="O5">
        <v>1097</v>
      </c>
      <c r="P5">
        <v>0.26900000000000002</v>
      </c>
      <c r="Q5">
        <v>0.32700000000000001</v>
      </c>
      <c r="R5">
        <v>0.39700000000000002</v>
      </c>
      <c r="S5">
        <v>0.72399999999999998</v>
      </c>
      <c r="T5">
        <v>106</v>
      </c>
      <c r="U5">
        <v>2205</v>
      </c>
      <c r="V5">
        <v>114</v>
      </c>
      <c r="W5">
        <v>29</v>
      </c>
      <c r="X5">
        <v>69</v>
      </c>
      <c r="Y5">
        <v>61</v>
      </c>
      <c r="Z5">
        <v>44</v>
      </c>
      <c r="AA5" s="7">
        <f t="shared" si="1"/>
        <v>4.4320987654320989</v>
      </c>
      <c r="AB5" s="7">
        <f t="shared" si="2"/>
        <v>9.2283950617283956</v>
      </c>
      <c r="AC5" s="7">
        <f t="shared" si="0"/>
        <v>1.771604938271605</v>
      </c>
      <c r="AD5" s="7">
        <f t="shared" si="0"/>
        <v>0.35185185185185186</v>
      </c>
      <c r="AE5" s="7">
        <f t="shared" si="0"/>
        <v>0.63580246913580252</v>
      </c>
      <c r="AF5" s="7">
        <f t="shared" si="0"/>
        <v>4.166666666666667</v>
      </c>
    </row>
    <row r="6" spans="1:36">
      <c r="A6" t="s">
        <v>4</v>
      </c>
      <c r="B6">
        <v>29.4</v>
      </c>
      <c r="C6">
        <v>162</v>
      </c>
      <c r="D6">
        <v>6242</v>
      </c>
      <c r="E6">
        <v>5532</v>
      </c>
      <c r="F6">
        <v>762</v>
      </c>
      <c r="G6">
        <v>1513</v>
      </c>
      <c r="H6">
        <v>308</v>
      </c>
      <c r="I6">
        <v>22</v>
      </c>
      <c r="J6">
        <v>162</v>
      </c>
      <c r="K6">
        <v>726</v>
      </c>
      <c r="L6">
        <v>57</v>
      </c>
      <c r="M6">
        <v>39</v>
      </c>
      <c r="N6">
        <v>542</v>
      </c>
      <c r="O6">
        <v>978</v>
      </c>
      <c r="P6">
        <v>0.27300000000000002</v>
      </c>
      <c r="Q6">
        <v>0.34100000000000003</v>
      </c>
      <c r="R6">
        <v>0.42499999999999999</v>
      </c>
      <c r="S6">
        <v>0.76600000000000001</v>
      </c>
      <c r="T6">
        <v>112</v>
      </c>
      <c r="U6">
        <v>2351</v>
      </c>
      <c r="V6">
        <v>169</v>
      </c>
      <c r="W6">
        <v>44</v>
      </c>
      <c r="X6">
        <v>84</v>
      </c>
      <c r="Y6">
        <v>40</v>
      </c>
      <c r="Z6">
        <v>64</v>
      </c>
      <c r="AA6" s="7">
        <f t="shared" si="1"/>
        <v>4.7037037037037033</v>
      </c>
      <c r="AB6" s="7">
        <f t="shared" si="2"/>
        <v>9.3395061728395063</v>
      </c>
      <c r="AC6" s="7">
        <f t="shared" si="0"/>
        <v>1.9012345679012346</v>
      </c>
      <c r="AD6" s="7">
        <f t="shared" si="0"/>
        <v>0.13580246913580246</v>
      </c>
      <c r="AE6" s="7">
        <f t="shared" si="0"/>
        <v>1</v>
      </c>
      <c r="AF6" s="7">
        <f t="shared" si="0"/>
        <v>4.4814814814814818</v>
      </c>
    </row>
    <row r="7" spans="1:36">
      <c r="A7" t="s">
        <v>5</v>
      </c>
      <c r="B7">
        <v>29.8</v>
      </c>
      <c r="C7">
        <v>162</v>
      </c>
      <c r="D7">
        <v>6143</v>
      </c>
      <c r="E7">
        <v>5488</v>
      </c>
      <c r="F7">
        <v>697</v>
      </c>
      <c r="G7">
        <v>1411</v>
      </c>
      <c r="H7">
        <v>284</v>
      </c>
      <c r="I7">
        <v>30</v>
      </c>
      <c r="J7">
        <v>162</v>
      </c>
      <c r="K7">
        <v>660</v>
      </c>
      <c r="L7">
        <v>55</v>
      </c>
      <c r="M7">
        <v>32</v>
      </c>
      <c r="N7">
        <v>487</v>
      </c>
      <c r="O7">
        <v>1099</v>
      </c>
      <c r="P7">
        <v>0.25700000000000001</v>
      </c>
      <c r="Q7">
        <v>0.32100000000000001</v>
      </c>
      <c r="R7">
        <v>0.40799999999999997</v>
      </c>
      <c r="S7">
        <v>0.72899999999999998</v>
      </c>
      <c r="T7">
        <v>98</v>
      </c>
      <c r="U7">
        <v>2241</v>
      </c>
      <c r="V7">
        <v>158</v>
      </c>
      <c r="W7">
        <v>50</v>
      </c>
      <c r="X7">
        <v>76</v>
      </c>
      <c r="Y7">
        <v>41</v>
      </c>
      <c r="Z7">
        <v>53</v>
      </c>
      <c r="AA7" s="7">
        <f t="shared" si="1"/>
        <v>4.3024691358024691</v>
      </c>
      <c r="AB7" s="7">
        <f t="shared" si="2"/>
        <v>8.7098765432098766</v>
      </c>
      <c r="AC7" s="7">
        <f t="shared" si="0"/>
        <v>1.7530864197530864</v>
      </c>
      <c r="AD7" s="7">
        <f t="shared" si="0"/>
        <v>0.18518518518518517</v>
      </c>
      <c r="AE7" s="7">
        <f t="shared" si="0"/>
        <v>1</v>
      </c>
      <c r="AF7" s="7">
        <f t="shared" si="0"/>
        <v>4.0740740740740744</v>
      </c>
    </row>
    <row r="8" spans="1:36">
      <c r="A8" t="s">
        <v>6</v>
      </c>
      <c r="B8">
        <v>30.8</v>
      </c>
      <c r="C8">
        <v>162</v>
      </c>
      <c r="D8">
        <v>6449</v>
      </c>
      <c r="E8">
        <v>5660</v>
      </c>
      <c r="F8">
        <v>915</v>
      </c>
      <c r="G8">
        <v>1604</v>
      </c>
      <c r="H8">
        <v>325</v>
      </c>
      <c r="I8">
        <v>21</v>
      </c>
      <c r="J8">
        <v>244</v>
      </c>
      <c r="K8">
        <v>881</v>
      </c>
      <c r="L8">
        <v>111</v>
      </c>
      <c r="M8">
        <v>28</v>
      </c>
      <c r="N8">
        <v>663</v>
      </c>
      <c r="O8">
        <v>1014</v>
      </c>
      <c r="P8">
        <v>0.28299999999999997</v>
      </c>
      <c r="Q8">
        <v>0.36199999999999999</v>
      </c>
      <c r="R8">
        <v>0.47799999999999998</v>
      </c>
      <c r="S8">
        <v>0.83899999999999997</v>
      </c>
      <c r="T8">
        <v>114</v>
      </c>
      <c r="U8">
        <v>2703</v>
      </c>
      <c r="V8">
        <v>144</v>
      </c>
      <c r="W8">
        <v>54</v>
      </c>
      <c r="X8">
        <v>31</v>
      </c>
      <c r="Y8">
        <v>39</v>
      </c>
      <c r="Z8">
        <v>35</v>
      </c>
      <c r="AA8" s="7">
        <f t="shared" si="1"/>
        <v>5.6481481481481479</v>
      </c>
      <c r="AB8" s="7">
        <f t="shared" si="2"/>
        <v>9.9012345679012341</v>
      </c>
      <c r="AC8" s="7">
        <f t="shared" si="0"/>
        <v>2.0061728395061729</v>
      </c>
      <c r="AD8" s="7">
        <f t="shared" si="0"/>
        <v>0.12962962962962962</v>
      </c>
      <c r="AE8" s="7">
        <f t="shared" si="0"/>
        <v>1.5061728395061729</v>
      </c>
      <c r="AF8" s="7">
        <f t="shared" si="0"/>
        <v>5.4382716049382713</v>
      </c>
    </row>
    <row r="9" spans="1:36">
      <c r="A9" t="s">
        <v>7</v>
      </c>
      <c r="B9">
        <v>30</v>
      </c>
      <c r="C9">
        <v>162</v>
      </c>
      <c r="D9">
        <v>6273</v>
      </c>
      <c r="E9">
        <v>5509</v>
      </c>
      <c r="F9">
        <v>799</v>
      </c>
      <c r="G9">
        <v>1407</v>
      </c>
      <c r="H9">
        <v>291</v>
      </c>
      <c r="I9">
        <v>36</v>
      </c>
      <c r="J9">
        <v>214</v>
      </c>
      <c r="K9">
        <v>762</v>
      </c>
      <c r="L9">
        <v>136</v>
      </c>
      <c r="M9">
        <v>25</v>
      </c>
      <c r="N9">
        <v>586</v>
      </c>
      <c r="O9">
        <v>1117</v>
      </c>
      <c r="P9">
        <v>0.255</v>
      </c>
      <c r="Q9">
        <v>0.33200000000000002</v>
      </c>
      <c r="R9">
        <v>0.438</v>
      </c>
      <c r="S9">
        <v>0.77</v>
      </c>
      <c r="T9">
        <v>99</v>
      </c>
      <c r="U9">
        <v>2412</v>
      </c>
      <c r="V9">
        <v>108</v>
      </c>
      <c r="W9">
        <v>67</v>
      </c>
      <c r="X9">
        <v>71</v>
      </c>
      <c r="Y9">
        <v>40</v>
      </c>
      <c r="Z9">
        <v>68</v>
      </c>
      <c r="AA9" s="7">
        <f t="shared" si="1"/>
        <v>4.9320987654320989</v>
      </c>
      <c r="AB9" s="7">
        <f t="shared" si="2"/>
        <v>8.6851851851851851</v>
      </c>
      <c r="AC9" s="7">
        <f t="shared" si="0"/>
        <v>1.7962962962962963</v>
      </c>
      <c r="AD9" s="7">
        <f t="shared" si="0"/>
        <v>0.22222222222222221</v>
      </c>
      <c r="AE9" s="7">
        <f t="shared" si="0"/>
        <v>1.3209876543209877</v>
      </c>
      <c r="AF9" s="7">
        <f t="shared" si="0"/>
        <v>4.7037037037037033</v>
      </c>
    </row>
    <row r="10" spans="1:36">
      <c r="A10" t="s">
        <v>8</v>
      </c>
      <c r="B10">
        <v>30.2</v>
      </c>
      <c r="C10">
        <v>162</v>
      </c>
      <c r="D10">
        <v>6426</v>
      </c>
      <c r="E10">
        <v>5589</v>
      </c>
      <c r="F10">
        <v>867</v>
      </c>
      <c r="G10">
        <v>1561</v>
      </c>
      <c r="H10">
        <v>352</v>
      </c>
      <c r="I10">
        <v>35</v>
      </c>
      <c r="J10">
        <v>166</v>
      </c>
      <c r="K10">
        <v>829</v>
      </c>
      <c r="L10">
        <v>96</v>
      </c>
      <c r="M10">
        <v>24</v>
      </c>
      <c r="N10">
        <v>689</v>
      </c>
      <c r="O10">
        <v>1042</v>
      </c>
      <c r="P10">
        <v>0.27900000000000003</v>
      </c>
      <c r="Q10">
        <v>0.36199999999999999</v>
      </c>
      <c r="R10">
        <v>0.44400000000000001</v>
      </c>
      <c r="S10">
        <v>0.80600000000000005</v>
      </c>
      <c r="T10">
        <v>107</v>
      </c>
      <c r="U10">
        <v>2481</v>
      </c>
      <c r="V10">
        <v>146</v>
      </c>
      <c r="W10">
        <v>64</v>
      </c>
      <c r="X10">
        <v>30</v>
      </c>
      <c r="Y10">
        <v>54</v>
      </c>
      <c r="Z10">
        <v>54</v>
      </c>
      <c r="AA10" s="7">
        <f t="shared" si="1"/>
        <v>5.3518518518518521</v>
      </c>
      <c r="AB10" s="7">
        <f t="shared" si="2"/>
        <v>9.6358024691358022</v>
      </c>
      <c r="AC10" s="7">
        <f t="shared" si="0"/>
        <v>2.1728395061728394</v>
      </c>
      <c r="AD10" s="7">
        <f t="shared" si="0"/>
        <v>0.21604938271604937</v>
      </c>
      <c r="AE10" s="7">
        <f t="shared" si="0"/>
        <v>1.0246913580246915</v>
      </c>
      <c r="AF10" s="7">
        <f t="shared" si="0"/>
        <v>5.117283950617284</v>
      </c>
    </row>
    <row r="11" spans="1:36">
      <c r="A11" t="s">
        <v>9</v>
      </c>
      <c r="B11">
        <v>29.7</v>
      </c>
      <c r="C11">
        <v>161</v>
      </c>
      <c r="D11">
        <v>6225</v>
      </c>
      <c r="E11">
        <v>5522</v>
      </c>
      <c r="F11">
        <v>781</v>
      </c>
      <c r="G11">
        <v>1484</v>
      </c>
      <c r="H11">
        <v>292</v>
      </c>
      <c r="I11">
        <v>27</v>
      </c>
      <c r="J11">
        <v>184</v>
      </c>
      <c r="K11">
        <v>745</v>
      </c>
      <c r="L11">
        <v>59</v>
      </c>
      <c r="M11">
        <v>32</v>
      </c>
      <c r="N11">
        <v>531</v>
      </c>
      <c r="O11">
        <v>922</v>
      </c>
      <c r="P11">
        <v>0.26900000000000002</v>
      </c>
      <c r="Q11">
        <v>0.33700000000000002</v>
      </c>
      <c r="R11">
        <v>0.43099999999999999</v>
      </c>
      <c r="S11">
        <v>0.76900000000000002</v>
      </c>
      <c r="T11">
        <v>97</v>
      </c>
      <c r="U11">
        <v>2382</v>
      </c>
      <c r="V11">
        <v>129</v>
      </c>
      <c r="W11">
        <v>61</v>
      </c>
      <c r="X11">
        <v>71</v>
      </c>
      <c r="Y11">
        <v>40</v>
      </c>
      <c r="Z11">
        <v>70</v>
      </c>
      <c r="AA11" s="7">
        <f t="shared" si="1"/>
        <v>4.8209876543209873</v>
      </c>
      <c r="AB11" s="7">
        <f t="shared" si="2"/>
        <v>9.1604938271604937</v>
      </c>
      <c r="AC11" s="7">
        <f t="shared" si="0"/>
        <v>1.8024691358024691</v>
      </c>
      <c r="AD11" s="7">
        <f t="shared" si="0"/>
        <v>0.16666666666666666</v>
      </c>
      <c r="AE11" s="7">
        <f t="shared" si="0"/>
        <v>1.1358024691358024</v>
      </c>
      <c r="AF11" s="7">
        <f t="shared" si="0"/>
        <v>4.5987654320987659</v>
      </c>
    </row>
    <row r="12" spans="1:36">
      <c r="A12" t="s">
        <v>10</v>
      </c>
      <c r="B12">
        <v>29.4</v>
      </c>
      <c r="C12">
        <v>162</v>
      </c>
      <c r="D12">
        <v>6146</v>
      </c>
      <c r="E12">
        <v>5529</v>
      </c>
      <c r="F12">
        <v>741</v>
      </c>
      <c r="G12">
        <v>1450</v>
      </c>
      <c r="H12">
        <v>253</v>
      </c>
      <c r="I12">
        <v>23</v>
      </c>
      <c r="J12">
        <v>200</v>
      </c>
      <c r="K12">
        <v>713</v>
      </c>
      <c r="L12">
        <v>137</v>
      </c>
      <c r="M12">
        <v>67</v>
      </c>
      <c r="N12">
        <v>435</v>
      </c>
      <c r="O12">
        <v>1002</v>
      </c>
      <c r="P12">
        <v>0.26200000000000001</v>
      </c>
      <c r="Q12">
        <v>0.32200000000000001</v>
      </c>
      <c r="R12">
        <v>0.42499999999999999</v>
      </c>
      <c r="S12">
        <v>0.747</v>
      </c>
      <c r="T12">
        <v>95</v>
      </c>
      <c r="U12">
        <v>2349</v>
      </c>
      <c r="V12">
        <v>122</v>
      </c>
      <c r="W12">
        <v>79</v>
      </c>
      <c r="X12">
        <v>53</v>
      </c>
      <c r="Y12">
        <v>49</v>
      </c>
      <c r="Z12">
        <v>27</v>
      </c>
      <c r="AA12" s="7">
        <f t="shared" si="1"/>
        <v>4.5740740740740744</v>
      </c>
      <c r="AB12" s="7">
        <f t="shared" si="2"/>
        <v>8.9506172839506171</v>
      </c>
      <c r="AC12" s="7">
        <f t="shared" si="0"/>
        <v>1.5617283950617284</v>
      </c>
      <c r="AD12" s="7">
        <f t="shared" si="0"/>
        <v>0.1419753086419753</v>
      </c>
      <c r="AE12" s="7">
        <f t="shared" si="0"/>
        <v>1.2345679012345678</v>
      </c>
      <c r="AF12" s="7">
        <f t="shared" si="0"/>
        <v>4.4012345679012341</v>
      </c>
    </row>
    <row r="13" spans="1:36">
      <c r="A13" t="s">
        <v>11</v>
      </c>
      <c r="B13">
        <v>30.5</v>
      </c>
      <c r="C13">
        <v>162</v>
      </c>
      <c r="D13">
        <v>6515</v>
      </c>
      <c r="E13">
        <v>5720</v>
      </c>
      <c r="F13">
        <v>949</v>
      </c>
      <c r="G13">
        <v>1613</v>
      </c>
      <c r="H13">
        <v>373</v>
      </c>
      <c r="I13">
        <v>25</v>
      </c>
      <c r="J13">
        <v>222</v>
      </c>
      <c r="K13">
        <v>912</v>
      </c>
      <c r="L13">
        <v>68</v>
      </c>
      <c r="M13">
        <v>30</v>
      </c>
      <c r="N13">
        <v>659</v>
      </c>
      <c r="O13">
        <v>1189</v>
      </c>
      <c r="P13">
        <v>0.28199999999999997</v>
      </c>
      <c r="Q13">
        <v>0.36</v>
      </c>
      <c r="R13">
        <v>0.47199999999999998</v>
      </c>
      <c r="S13">
        <v>0.83199999999999996</v>
      </c>
      <c r="T13">
        <v>110</v>
      </c>
      <c r="U13">
        <v>2702</v>
      </c>
      <c r="V13">
        <v>123</v>
      </c>
      <c r="W13">
        <v>69</v>
      </c>
      <c r="X13">
        <v>12</v>
      </c>
      <c r="Y13">
        <v>55</v>
      </c>
      <c r="Z13">
        <v>39</v>
      </c>
      <c r="AA13" s="7">
        <f t="shared" si="1"/>
        <v>5.8580246913580245</v>
      </c>
      <c r="AB13" s="7">
        <f t="shared" si="2"/>
        <v>9.9567901234567895</v>
      </c>
      <c r="AC13" s="7">
        <f t="shared" si="0"/>
        <v>2.3024691358024691</v>
      </c>
      <c r="AD13" s="7">
        <f t="shared" si="0"/>
        <v>0.15432098765432098</v>
      </c>
      <c r="AE13" s="7">
        <f t="shared" si="0"/>
        <v>1.3703703703703705</v>
      </c>
      <c r="AF13" s="7">
        <f t="shared" si="0"/>
        <v>5.6296296296296298</v>
      </c>
    </row>
    <row r="14" spans="1:36">
      <c r="A14" t="s">
        <v>12</v>
      </c>
      <c r="B14">
        <v>27.7</v>
      </c>
      <c r="C14">
        <v>162</v>
      </c>
      <c r="D14">
        <v>6186</v>
      </c>
      <c r="E14">
        <v>5490</v>
      </c>
      <c r="F14">
        <v>751</v>
      </c>
      <c r="G14">
        <v>1459</v>
      </c>
      <c r="H14">
        <v>292</v>
      </c>
      <c r="I14">
        <v>44</v>
      </c>
      <c r="J14">
        <v>157</v>
      </c>
      <c r="K14">
        <v>709</v>
      </c>
      <c r="L14">
        <v>150</v>
      </c>
      <c r="M14">
        <v>74</v>
      </c>
      <c r="N14">
        <v>515</v>
      </c>
      <c r="O14">
        <v>978</v>
      </c>
      <c r="P14">
        <v>0.26600000000000001</v>
      </c>
      <c r="Q14">
        <v>0.33300000000000002</v>
      </c>
      <c r="R14">
        <v>0.42099999999999999</v>
      </c>
      <c r="S14">
        <v>0.754</v>
      </c>
      <c r="T14">
        <v>97</v>
      </c>
      <c r="U14">
        <v>2310</v>
      </c>
      <c r="V14">
        <v>114</v>
      </c>
      <c r="W14">
        <v>57</v>
      </c>
      <c r="X14">
        <v>82</v>
      </c>
      <c r="Y14">
        <v>41</v>
      </c>
      <c r="Z14">
        <v>44</v>
      </c>
      <c r="AA14" s="7">
        <f t="shared" si="1"/>
        <v>4.6358024691358022</v>
      </c>
      <c r="AB14" s="7">
        <f t="shared" si="2"/>
        <v>9.0061728395061724</v>
      </c>
      <c r="AC14" s="7">
        <f t="shared" si="0"/>
        <v>1.8024691358024691</v>
      </c>
      <c r="AD14" s="7">
        <f t="shared" si="0"/>
        <v>0.27160493827160492</v>
      </c>
      <c r="AE14" s="7">
        <f t="shared" si="0"/>
        <v>0.96913580246913578</v>
      </c>
      <c r="AF14" s="7">
        <f t="shared" si="0"/>
        <v>4.3765432098765435</v>
      </c>
    </row>
    <row r="15" spans="1:36">
      <c r="A15" t="s">
        <v>13</v>
      </c>
      <c r="B15">
        <v>28.4</v>
      </c>
      <c r="C15">
        <v>162</v>
      </c>
      <c r="D15">
        <v>6327</v>
      </c>
      <c r="E15">
        <v>5678</v>
      </c>
      <c r="F15">
        <v>851</v>
      </c>
      <c r="G15">
        <v>1603</v>
      </c>
      <c r="H15">
        <v>333</v>
      </c>
      <c r="I15">
        <v>32</v>
      </c>
      <c r="J15">
        <v>152</v>
      </c>
      <c r="K15">
        <v>811</v>
      </c>
      <c r="L15">
        <v>117</v>
      </c>
      <c r="M15">
        <v>51</v>
      </c>
      <c r="N15">
        <v>462</v>
      </c>
      <c r="O15">
        <v>805</v>
      </c>
      <c r="P15">
        <v>0.28199999999999997</v>
      </c>
      <c r="Q15">
        <v>0.34100000000000003</v>
      </c>
      <c r="R15">
        <v>0.433</v>
      </c>
      <c r="S15">
        <v>0.77300000000000002</v>
      </c>
      <c r="T15">
        <v>105</v>
      </c>
      <c r="U15">
        <v>2456</v>
      </c>
      <c r="V15">
        <v>105</v>
      </c>
      <c r="W15">
        <v>74</v>
      </c>
      <c r="X15">
        <v>49</v>
      </c>
      <c r="Y15">
        <v>64</v>
      </c>
      <c r="Z15">
        <v>42</v>
      </c>
      <c r="AA15" s="7">
        <f t="shared" si="1"/>
        <v>5.2530864197530862</v>
      </c>
      <c r="AB15" s="7">
        <f t="shared" si="2"/>
        <v>9.8950617283950617</v>
      </c>
      <c r="AC15" s="7">
        <f t="shared" si="0"/>
        <v>2.0555555555555554</v>
      </c>
      <c r="AD15" s="7">
        <f t="shared" si="0"/>
        <v>0.19753086419753085</v>
      </c>
      <c r="AE15" s="7">
        <f t="shared" si="0"/>
        <v>0.93827160493827155</v>
      </c>
      <c r="AF15" s="7">
        <f t="shared" si="0"/>
        <v>5.0061728395061724</v>
      </c>
    </row>
    <row r="16" spans="1:36">
      <c r="A16" t="s">
        <v>14</v>
      </c>
      <c r="B16">
        <v>32.299999999999997</v>
      </c>
      <c r="C16">
        <v>162</v>
      </c>
      <c r="D16">
        <v>6349</v>
      </c>
      <c r="E16">
        <v>5595</v>
      </c>
      <c r="F16">
        <v>818</v>
      </c>
      <c r="G16">
        <v>1494</v>
      </c>
      <c r="H16">
        <v>284</v>
      </c>
      <c r="I16">
        <v>35</v>
      </c>
      <c r="J16">
        <v>208</v>
      </c>
      <c r="K16">
        <v>776</v>
      </c>
      <c r="L16">
        <v>71</v>
      </c>
      <c r="M16">
        <v>38</v>
      </c>
      <c r="N16">
        <v>587</v>
      </c>
      <c r="O16">
        <v>1052</v>
      </c>
      <c r="P16">
        <v>0.26700000000000002</v>
      </c>
      <c r="Q16">
        <v>0.34100000000000003</v>
      </c>
      <c r="R16">
        <v>0.442</v>
      </c>
      <c r="S16">
        <v>0.78300000000000003</v>
      </c>
      <c r="T16">
        <v>94</v>
      </c>
      <c r="U16">
        <v>2472</v>
      </c>
      <c r="V16">
        <v>105</v>
      </c>
      <c r="W16">
        <v>57</v>
      </c>
      <c r="X16">
        <v>71</v>
      </c>
      <c r="Y16">
        <v>36</v>
      </c>
      <c r="Z16">
        <v>73</v>
      </c>
      <c r="AA16" s="7">
        <f t="shared" si="1"/>
        <v>5.0493827160493829</v>
      </c>
      <c r="AB16" s="7">
        <f t="shared" si="2"/>
        <v>9.2222222222222214</v>
      </c>
      <c r="AC16" s="7">
        <f t="shared" si="0"/>
        <v>1.7530864197530864</v>
      </c>
      <c r="AD16" s="7">
        <f t="shared" si="0"/>
        <v>0.21604938271604937</v>
      </c>
      <c r="AE16" s="7">
        <f t="shared" si="0"/>
        <v>1.2839506172839505</v>
      </c>
      <c r="AF16" s="7">
        <f t="shared" si="0"/>
        <v>4.7901234567901234</v>
      </c>
    </row>
    <row r="17" spans="1:32">
      <c r="A17" t="s">
        <v>15</v>
      </c>
      <c r="B17">
        <v>31.3</v>
      </c>
      <c r="C17">
        <v>161</v>
      </c>
      <c r="D17">
        <v>6311</v>
      </c>
      <c r="E17">
        <v>5556</v>
      </c>
      <c r="F17">
        <v>871</v>
      </c>
      <c r="G17">
        <v>1541</v>
      </c>
      <c r="H17">
        <v>294</v>
      </c>
      <c r="I17">
        <v>25</v>
      </c>
      <c r="J17">
        <v>205</v>
      </c>
      <c r="K17">
        <v>833</v>
      </c>
      <c r="L17">
        <v>99</v>
      </c>
      <c r="M17">
        <v>48</v>
      </c>
      <c r="N17">
        <v>631</v>
      </c>
      <c r="O17">
        <v>1007</v>
      </c>
      <c r="P17">
        <v>0.27700000000000002</v>
      </c>
      <c r="Q17">
        <v>0.35399999999999998</v>
      </c>
      <c r="R17">
        <v>0.45</v>
      </c>
      <c r="S17">
        <v>0.80400000000000005</v>
      </c>
      <c r="T17">
        <v>103</v>
      </c>
      <c r="U17">
        <v>2500</v>
      </c>
      <c r="V17">
        <v>134</v>
      </c>
      <c r="W17">
        <v>57</v>
      </c>
      <c r="X17">
        <v>16</v>
      </c>
      <c r="Y17">
        <v>50</v>
      </c>
      <c r="Z17">
        <v>42</v>
      </c>
      <c r="AA17" s="7">
        <f t="shared" si="1"/>
        <v>5.3765432098765435</v>
      </c>
      <c r="AB17" s="7">
        <f t="shared" si="2"/>
        <v>9.5123456790123448</v>
      </c>
      <c r="AC17" s="7">
        <f t="shared" si="0"/>
        <v>1.8148148148148149</v>
      </c>
      <c r="AD17" s="7">
        <f t="shared" si="0"/>
        <v>0.15432098765432098</v>
      </c>
      <c r="AE17" s="7">
        <f t="shared" si="0"/>
        <v>1.2654320987654322</v>
      </c>
      <c r="AF17" s="7">
        <f t="shared" si="0"/>
        <v>5.1419753086419755</v>
      </c>
    </row>
    <row r="18" spans="1:32">
      <c r="A18" t="s">
        <v>16</v>
      </c>
      <c r="B18">
        <v>31</v>
      </c>
      <c r="C18">
        <v>162</v>
      </c>
      <c r="D18">
        <v>6416</v>
      </c>
      <c r="E18">
        <v>5568</v>
      </c>
      <c r="F18">
        <v>900</v>
      </c>
      <c r="G18">
        <v>1568</v>
      </c>
      <c r="H18">
        <v>302</v>
      </c>
      <c r="I18">
        <v>36</v>
      </c>
      <c r="J18">
        <v>193</v>
      </c>
      <c r="K18">
        <v>855</v>
      </c>
      <c r="L18">
        <v>104</v>
      </c>
      <c r="M18">
        <v>57</v>
      </c>
      <c r="N18">
        <v>718</v>
      </c>
      <c r="O18">
        <v>978</v>
      </c>
      <c r="P18">
        <v>0.28199999999999997</v>
      </c>
      <c r="Q18">
        <v>0.36599999999999999</v>
      </c>
      <c r="R18">
        <v>0.45300000000000001</v>
      </c>
      <c r="S18">
        <v>0.81899999999999995</v>
      </c>
      <c r="T18">
        <v>110</v>
      </c>
      <c r="U18">
        <v>2521</v>
      </c>
      <c r="V18">
        <v>137</v>
      </c>
      <c r="W18">
        <v>55</v>
      </c>
      <c r="X18">
        <v>22</v>
      </c>
      <c r="Y18">
        <v>53</v>
      </c>
      <c r="Z18">
        <v>47</v>
      </c>
      <c r="AA18" s="7">
        <f t="shared" si="1"/>
        <v>5.5555555555555554</v>
      </c>
      <c r="AB18" s="7">
        <f t="shared" si="2"/>
        <v>9.6790123456790127</v>
      </c>
      <c r="AC18" s="7">
        <f t="shared" si="2"/>
        <v>1.8641975308641976</v>
      </c>
      <c r="AD18" s="7">
        <f t="shared" si="2"/>
        <v>0.22222222222222221</v>
      </c>
      <c r="AE18" s="7">
        <f t="shared" si="2"/>
        <v>1.191358024691358</v>
      </c>
      <c r="AF18" s="7">
        <f t="shared" si="2"/>
        <v>5.2777777777777777</v>
      </c>
    </row>
    <row r="19" spans="1:32">
      <c r="A19" t="s">
        <v>17</v>
      </c>
      <c r="B19">
        <v>30.5</v>
      </c>
      <c r="C19">
        <v>162</v>
      </c>
      <c r="D19">
        <v>6444</v>
      </c>
      <c r="E19">
        <v>5643</v>
      </c>
      <c r="F19">
        <v>965</v>
      </c>
      <c r="G19">
        <v>1625</v>
      </c>
      <c r="H19">
        <v>290</v>
      </c>
      <c r="I19">
        <v>31</v>
      </c>
      <c r="J19">
        <v>207</v>
      </c>
      <c r="K19">
        <v>907</v>
      </c>
      <c r="L19">
        <v>153</v>
      </c>
      <c r="M19">
        <v>63</v>
      </c>
      <c r="N19">
        <v>653</v>
      </c>
      <c r="O19">
        <v>1025</v>
      </c>
      <c r="P19">
        <v>0.28799999999999998</v>
      </c>
      <c r="Q19">
        <v>0.36399999999999999</v>
      </c>
      <c r="R19">
        <v>0.46</v>
      </c>
      <c r="S19">
        <v>0.82499999999999996</v>
      </c>
      <c r="T19">
        <v>116</v>
      </c>
      <c r="U19">
        <v>2598</v>
      </c>
      <c r="V19">
        <v>145</v>
      </c>
      <c r="W19">
        <v>57</v>
      </c>
      <c r="X19">
        <v>32</v>
      </c>
      <c r="Y19">
        <v>59</v>
      </c>
      <c r="Z19">
        <v>34</v>
      </c>
      <c r="AA19" s="7">
        <f t="shared" si="1"/>
        <v>5.9567901234567904</v>
      </c>
      <c r="AB19" s="7">
        <f t="shared" si="2"/>
        <v>10.030864197530864</v>
      </c>
      <c r="AC19" s="7">
        <f t="shared" si="2"/>
        <v>1.7901234567901234</v>
      </c>
      <c r="AD19" s="7">
        <f t="shared" si="2"/>
        <v>0.19135802469135801</v>
      </c>
      <c r="AE19" s="7">
        <f t="shared" si="2"/>
        <v>1.2777777777777777</v>
      </c>
      <c r="AF19" s="7">
        <f t="shared" si="2"/>
        <v>5.5987654320987659</v>
      </c>
    </row>
    <row r="20" spans="1:32">
      <c r="A20" t="s">
        <v>18</v>
      </c>
      <c r="B20">
        <v>28.5</v>
      </c>
      <c r="C20">
        <v>162</v>
      </c>
      <c r="D20">
        <v>6300</v>
      </c>
      <c r="E20">
        <v>5439</v>
      </c>
      <c r="F20">
        <v>740</v>
      </c>
      <c r="G20">
        <v>1410</v>
      </c>
      <c r="H20">
        <v>272</v>
      </c>
      <c r="I20">
        <v>28</v>
      </c>
      <c r="J20">
        <v>136</v>
      </c>
      <c r="K20">
        <v>703</v>
      </c>
      <c r="L20">
        <v>115</v>
      </c>
      <c r="M20">
        <v>58</v>
      </c>
      <c r="N20">
        <v>686</v>
      </c>
      <c r="O20">
        <v>1074</v>
      </c>
      <c r="P20">
        <v>0.25900000000000001</v>
      </c>
      <c r="Q20">
        <v>0.34599999999999997</v>
      </c>
      <c r="R20">
        <v>0.39500000000000002</v>
      </c>
      <c r="S20">
        <v>0.74099999999999999</v>
      </c>
      <c r="T20">
        <v>98</v>
      </c>
      <c r="U20">
        <v>2146</v>
      </c>
      <c r="V20">
        <v>132</v>
      </c>
      <c r="W20">
        <v>61</v>
      </c>
      <c r="X20">
        <v>71</v>
      </c>
      <c r="Y20">
        <v>42</v>
      </c>
      <c r="Z20">
        <v>55</v>
      </c>
      <c r="AA20" s="7">
        <f t="shared" si="1"/>
        <v>4.5679012345679011</v>
      </c>
      <c r="AB20" s="7">
        <f t="shared" si="2"/>
        <v>8.7037037037037042</v>
      </c>
      <c r="AC20" s="7">
        <f t="shared" si="2"/>
        <v>1.6790123456790123</v>
      </c>
      <c r="AD20" s="7">
        <f t="shared" si="2"/>
        <v>0.1728395061728395</v>
      </c>
      <c r="AE20" s="7">
        <f t="shared" si="2"/>
        <v>0.83950617283950613</v>
      </c>
      <c r="AF20" s="7">
        <f t="shared" si="2"/>
        <v>4.3395061728395063</v>
      </c>
    </row>
    <row r="21" spans="1:32">
      <c r="A21" t="s">
        <v>19</v>
      </c>
      <c r="B21">
        <v>30.3</v>
      </c>
      <c r="C21">
        <v>162</v>
      </c>
      <c r="D21">
        <v>6414</v>
      </c>
      <c r="E21">
        <v>5628</v>
      </c>
      <c r="F21">
        <v>871</v>
      </c>
      <c r="G21">
        <v>1621</v>
      </c>
      <c r="H21">
        <v>293</v>
      </c>
      <c r="I21">
        <v>28</v>
      </c>
      <c r="J21">
        <v>162</v>
      </c>
      <c r="K21">
        <v>830</v>
      </c>
      <c r="L21">
        <v>96</v>
      </c>
      <c r="M21">
        <v>46</v>
      </c>
      <c r="N21">
        <v>632</v>
      </c>
      <c r="O21">
        <v>909</v>
      </c>
      <c r="P21">
        <v>0.28799999999999998</v>
      </c>
      <c r="Q21">
        <v>0.36</v>
      </c>
      <c r="R21">
        <v>0.436</v>
      </c>
      <c r="S21">
        <v>0.79600000000000004</v>
      </c>
      <c r="T21">
        <v>100</v>
      </c>
      <c r="U21">
        <v>2456</v>
      </c>
      <c r="V21">
        <v>153</v>
      </c>
      <c r="W21">
        <v>41</v>
      </c>
      <c r="X21">
        <v>41</v>
      </c>
      <c r="Y21">
        <v>72</v>
      </c>
      <c r="Z21">
        <v>56</v>
      </c>
      <c r="AA21" s="7">
        <f t="shared" si="1"/>
        <v>5.3765432098765435</v>
      </c>
      <c r="AB21" s="7">
        <f t="shared" si="2"/>
        <v>10.006172839506172</v>
      </c>
      <c r="AC21" s="7">
        <f t="shared" si="2"/>
        <v>1.808641975308642</v>
      </c>
      <c r="AD21" s="7">
        <f t="shared" si="2"/>
        <v>0.1728395061728395</v>
      </c>
      <c r="AE21" s="7">
        <f t="shared" si="2"/>
        <v>1</v>
      </c>
      <c r="AF21" s="7">
        <f t="shared" si="2"/>
        <v>5.1234567901234565</v>
      </c>
    </row>
    <row r="22" spans="1:32">
      <c r="A22" t="s">
        <v>20</v>
      </c>
      <c r="B22">
        <v>28</v>
      </c>
      <c r="C22">
        <v>144</v>
      </c>
      <c r="D22">
        <v>5464</v>
      </c>
      <c r="E22">
        <v>4814</v>
      </c>
      <c r="F22">
        <v>645</v>
      </c>
      <c r="G22">
        <v>1202</v>
      </c>
      <c r="H22">
        <v>210</v>
      </c>
      <c r="I22">
        <v>27</v>
      </c>
      <c r="J22">
        <v>168</v>
      </c>
      <c r="K22">
        <v>618</v>
      </c>
      <c r="L22">
        <v>73</v>
      </c>
      <c r="M22">
        <v>43</v>
      </c>
      <c r="N22">
        <v>520</v>
      </c>
      <c r="O22">
        <v>933</v>
      </c>
      <c r="P22">
        <v>0.25</v>
      </c>
      <c r="Q22">
        <v>0.32600000000000001</v>
      </c>
      <c r="R22">
        <v>0.40899999999999997</v>
      </c>
      <c r="S22">
        <v>0.73499999999999999</v>
      </c>
      <c r="T22">
        <v>91</v>
      </c>
      <c r="U22">
        <v>1970</v>
      </c>
      <c r="V22">
        <v>106</v>
      </c>
      <c r="W22">
        <v>40</v>
      </c>
      <c r="X22">
        <v>56</v>
      </c>
      <c r="Y22">
        <v>34</v>
      </c>
      <c r="Z22">
        <v>37</v>
      </c>
      <c r="AA22" s="7">
        <f t="shared" si="1"/>
        <v>3.9814814814814814</v>
      </c>
      <c r="AB22" s="7">
        <f t="shared" si="2"/>
        <v>7.4197530864197532</v>
      </c>
      <c r="AC22" s="7">
        <f t="shared" si="2"/>
        <v>1.2962962962962963</v>
      </c>
      <c r="AD22" s="7">
        <f t="shared" si="2"/>
        <v>0.16666666666666666</v>
      </c>
      <c r="AE22" s="7">
        <f t="shared" si="2"/>
        <v>1.037037037037037</v>
      </c>
      <c r="AF22" s="7">
        <f t="shared" si="2"/>
        <v>3.8148148148148149</v>
      </c>
    </row>
    <row r="23" spans="1:32">
      <c r="A23" t="s">
        <v>21</v>
      </c>
      <c r="B23">
        <v>29.3</v>
      </c>
      <c r="C23">
        <v>162</v>
      </c>
      <c r="D23">
        <v>6319</v>
      </c>
      <c r="E23">
        <v>5579</v>
      </c>
      <c r="F23">
        <v>847</v>
      </c>
      <c r="G23">
        <v>1556</v>
      </c>
      <c r="H23">
        <v>317</v>
      </c>
      <c r="I23">
        <v>42</v>
      </c>
      <c r="J23">
        <v>159</v>
      </c>
      <c r="K23">
        <v>796</v>
      </c>
      <c r="L23">
        <v>170</v>
      </c>
      <c r="M23">
        <v>49</v>
      </c>
      <c r="N23">
        <v>588</v>
      </c>
      <c r="O23">
        <v>861</v>
      </c>
      <c r="P23">
        <v>0.27900000000000003</v>
      </c>
      <c r="Q23">
        <v>0.35</v>
      </c>
      <c r="R23">
        <v>0.436</v>
      </c>
      <c r="S23">
        <v>0.78600000000000003</v>
      </c>
      <c r="T23">
        <v>110</v>
      </c>
      <c r="U23">
        <v>2434</v>
      </c>
      <c r="V23">
        <v>138</v>
      </c>
      <c r="W23">
        <v>52</v>
      </c>
      <c r="X23">
        <v>46</v>
      </c>
      <c r="Y23">
        <v>54</v>
      </c>
      <c r="Z23">
        <v>57</v>
      </c>
      <c r="AA23" s="7">
        <f t="shared" si="1"/>
        <v>5.2283950617283947</v>
      </c>
      <c r="AB23" s="7">
        <f t="shared" si="2"/>
        <v>9.6049382716049383</v>
      </c>
      <c r="AC23" s="7">
        <f t="shared" si="2"/>
        <v>1.9567901234567902</v>
      </c>
      <c r="AD23" s="7">
        <f t="shared" si="2"/>
        <v>0.25925925925925924</v>
      </c>
      <c r="AE23" s="7">
        <f t="shared" si="2"/>
        <v>0.98148148148148151</v>
      </c>
      <c r="AF23" s="7">
        <f t="shared" si="2"/>
        <v>4.9135802469135799</v>
      </c>
    </row>
    <row r="24" spans="1:32">
      <c r="A24" t="s">
        <v>22</v>
      </c>
      <c r="B24">
        <v>29.4</v>
      </c>
      <c r="C24">
        <v>162</v>
      </c>
      <c r="D24">
        <v>6224</v>
      </c>
      <c r="E24">
        <v>5536</v>
      </c>
      <c r="F24">
        <v>780</v>
      </c>
      <c r="G24">
        <v>1458</v>
      </c>
      <c r="H24">
        <v>265</v>
      </c>
      <c r="I24">
        <v>40</v>
      </c>
      <c r="J24">
        <v>163</v>
      </c>
      <c r="K24">
        <v>737</v>
      </c>
      <c r="L24">
        <v>129</v>
      </c>
      <c r="M24">
        <v>39</v>
      </c>
      <c r="N24">
        <v>561</v>
      </c>
      <c r="O24">
        <v>933</v>
      </c>
      <c r="P24">
        <v>0.26300000000000001</v>
      </c>
      <c r="Q24">
        <v>0.33300000000000002</v>
      </c>
      <c r="R24">
        <v>0.41399999999999998</v>
      </c>
      <c r="S24">
        <v>0.747</v>
      </c>
      <c r="T24">
        <v>106</v>
      </c>
      <c r="U24">
        <v>2292</v>
      </c>
      <c r="V24">
        <v>123</v>
      </c>
      <c r="W24">
        <v>47</v>
      </c>
      <c r="X24">
        <v>26</v>
      </c>
      <c r="Y24">
        <v>54</v>
      </c>
      <c r="Z24">
        <v>41</v>
      </c>
      <c r="AA24" s="7">
        <f t="shared" si="1"/>
        <v>4.8148148148148149</v>
      </c>
      <c r="AB24" s="7">
        <f t="shared" si="2"/>
        <v>9</v>
      </c>
      <c r="AC24" s="7">
        <f t="shared" si="2"/>
        <v>1.6358024691358024</v>
      </c>
      <c r="AD24" s="7">
        <f t="shared" si="2"/>
        <v>0.24691358024691357</v>
      </c>
      <c r="AE24" s="7">
        <f t="shared" si="2"/>
        <v>1.0061728395061729</v>
      </c>
      <c r="AF24" s="7">
        <f t="shared" si="2"/>
        <v>4.5493827160493829</v>
      </c>
    </row>
    <row r="25" spans="1:32">
      <c r="A25" t="s">
        <v>23</v>
      </c>
      <c r="B25">
        <v>29.2</v>
      </c>
      <c r="C25">
        <v>162</v>
      </c>
      <c r="D25">
        <v>6218</v>
      </c>
      <c r="E25">
        <v>5556</v>
      </c>
      <c r="F25">
        <v>776</v>
      </c>
      <c r="G25">
        <v>1557</v>
      </c>
      <c r="H25">
        <v>270</v>
      </c>
      <c r="I25">
        <v>42</v>
      </c>
      <c r="J25">
        <v>140</v>
      </c>
      <c r="K25">
        <v>733</v>
      </c>
      <c r="L25">
        <v>107</v>
      </c>
      <c r="M25">
        <v>68</v>
      </c>
      <c r="N25">
        <v>526</v>
      </c>
      <c r="O25">
        <v>747</v>
      </c>
      <c r="P25">
        <v>0.28000000000000003</v>
      </c>
      <c r="Q25">
        <v>0.34399999999999997</v>
      </c>
      <c r="R25">
        <v>0.42</v>
      </c>
      <c r="S25">
        <v>0.76400000000000001</v>
      </c>
      <c r="T25">
        <v>107</v>
      </c>
      <c r="U25">
        <v>2331</v>
      </c>
      <c r="V25">
        <v>157</v>
      </c>
      <c r="W25">
        <v>40</v>
      </c>
      <c r="X25">
        <v>44</v>
      </c>
      <c r="Y25">
        <v>49</v>
      </c>
      <c r="Z25">
        <v>38</v>
      </c>
      <c r="AA25" s="7">
        <f t="shared" si="1"/>
        <v>4.7901234567901234</v>
      </c>
      <c r="AB25" s="7">
        <f t="shared" si="2"/>
        <v>9.6111111111111107</v>
      </c>
      <c r="AC25" s="7">
        <f t="shared" si="2"/>
        <v>1.6666666666666667</v>
      </c>
      <c r="AD25" s="7">
        <f t="shared" si="2"/>
        <v>0.25925925925925924</v>
      </c>
      <c r="AE25" s="7">
        <f t="shared" si="2"/>
        <v>0.86419753086419748</v>
      </c>
      <c r="AF25" s="7">
        <f t="shared" si="2"/>
        <v>4.5246913580246915</v>
      </c>
    </row>
    <row r="26" spans="1:32">
      <c r="A26" t="s">
        <v>24</v>
      </c>
      <c r="B26">
        <v>27.5</v>
      </c>
      <c r="C26">
        <v>162</v>
      </c>
      <c r="D26">
        <v>6163</v>
      </c>
      <c r="E26">
        <v>5525</v>
      </c>
      <c r="F26">
        <v>693</v>
      </c>
      <c r="G26">
        <v>1466</v>
      </c>
      <c r="H26">
        <v>284</v>
      </c>
      <c r="I26">
        <v>40</v>
      </c>
      <c r="J26">
        <v>125</v>
      </c>
      <c r="K26">
        <v>644</v>
      </c>
      <c r="L26">
        <v>166</v>
      </c>
      <c r="M26">
        <v>66</v>
      </c>
      <c r="N26">
        <v>466</v>
      </c>
      <c r="O26">
        <v>913</v>
      </c>
      <c r="P26">
        <v>0.26500000000000001</v>
      </c>
      <c r="Q26">
        <v>0.32500000000000001</v>
      </c>
      <c r="R26">
        <v>0.39900000000000002</v>
      </c>
      <c r="S26">
        <v>0.72399999999999998</v>
      </c>
      <c r="T26">
        <v>95</v>
      </c>
      <c r="U26">
        <v>2205</v>
      </c>
      <c r="V26">
        <v>99</v>
      </c>
      <c r="W26">
        <v>42</v>
      </c>
      <c r="X26">
        <v>88</v>
      </c>
      <c r="Y26">
        <v>42</v>
      </c>
      <c r="Z26">
        <v>73</v>
      </c>
      <c r="AA26" s="7">
        <f t="shared" si="1"/>
        <v>4.2777777777777777</v>
      </c>
      <c r="AB26" s="7">
        <f t="shared" si="2"/>
        <v>9.0493827160493829</v>
      </c>
      <c r="AC26" s="7">
        <f t="shared" si="2"/>
        <v>1.7530864197530864</v>
      </c>
      <c r="AD26" s="7">
        <f t="shared" si="2"/>
        <v>0.24691358024691357</v>
      </c>
      <c r="AE26" s="7">
        <f t="shared" si="2"/>
        <v>0.77160493827160492</v>
      </c>
      <c r="AF26" s="7">
        <f t="shared" si="2"/>
        <v>3.9753086419753085</v>
      </c>
    </row>
    <row r="27" spans="1:32">
      <c r="A27" t="s">
        <v>25</v>
      </c>
      <c r="B27">
        <v>29.4</v>
      </c>
      <c r="C27">
        <v>162</v>
      </c>
      <c r="D27">
        <v>6110</v>
      </c>
      <c r="E27">
        <v>5416</v>
      </c>
      <c r="F27">
        <v>712</v>
      </c>
      <c r="G27">
        <v>1414</v>
      </c>
      <c r="H27">
        <v>220</v>
      </c>
      <c r="I27">
        <v>25</v>
      </c>
      <c r="J27">
        <v>127</v>
      </c>
      <c r="K27">
        <v>659</v>
      </c>
      <c r="L27">
        <v>157</v>
      </c>
      <c r="M27">
        <v>55</v>
      </c>
      <c r="N27">
        <v>562</v>
      </c>
      <c r="O27">
        <v>855</v>
      </c>
      <c r="P27">
        <v>0.26100000000000001</v>
      </c>
      <c r="Q27">
        <v>0.33100000000000002</v>
      </c>
      <c r="R27">
        <v>0.38100000000000001</v>
      </c>
      <c r="S27">
        <v>0.71199999999999997</v>
      </c>
      <c r="T27">
        <v>104</v>
      </c>
      <c r="U27">
        <v>2065</v>
      </c>
      <c r="V27">
        <v>163</v>
      </c>
      <c r="W27">
        <v>34</v>
      </c>
      <c r="X27">
        <v>36</v>
      </c>
      <c r="Y27">
        <v>62</v>
      </c>
      <c r="Z27">
        <v>37</v>
      </c>
      <c r="AA27" s="7">
        <f t="shared" si="1"/>
        <v>4.3950617283950617</v>
      </c>
      <c r="AB27" s="7">
        <f t="shared" si="2"/>
        <v>8.7283950617283956</v>
      </c>
      <c r="AC27" s="7">
        <f t="shared" si="2"/>
        <v>1.3580246913580247</v>
      </c>
      <c r="AD27" s="7">
        <f t="shared" si="2"/>
        <v>0.15432098765432098</v>
      </c>
      <c r="AE27" s="7">
        <f t="shared" si="2"/>
        <v>0.78395061728395066</v>
      </c>
      <c r="AF27" s="7">
        <f t="shared" si="2"/>
        <v>4.0679012345679011</v>
      </c>
    </row>
    <row r="28" spans="1:32">
      <c r="A28" t="s">
        <v>26</v>
      </c>
      <c r="B28">
        <v>29.1</v>
      </c>
      <c r="C28">
        <v>162</v>
      </c>
      <c r="D28">
        <v>6045</v>
      </c>
      <c r="E28">
        <v>5431</v>
      </c>
      <c r="F28">
        <v>628</v>
      </c>
      <c r="G28">
        <v>1346</v>
      </c>
      <c r="H28">
        <v>217</v>
      </c>
      <c r="I28">
        <v>25</v>
      </c>
      <c r="J28">
        <v>99</v>
      </c>
      <c r="K28">
        <v>587</v>
      </c>
      <c r="L28">
        <v>131</v>
      </c>
      <c r="M28">
        <v>46</v>
      </c>
      <c r="N28">
        <v>437</v>
      </c>
      <c r="O28">
        <v>947</v>
      </c>
      <c r="P28">
        <v>0.248</v>
      </c>
      <c r="Q28">
        <v>0.30499999999999999</v>
      </c>
      <c r="R28">
        <v>0.35199999999999998</v>
      </c>
      <c r="S28">
        <v>0.65700000000000003</v>
      </c>
      <c r="T28">
        <v>90</v>
      </c>
      <c r="U28">
        <v>1910</v>
      </c>
      <c r="V28">
        <v>118</v>
      </c>
      <c r="W28">
        <v>32</v>
      </c>
      <c r="X28">
        <v>95</v>
      </c>
      <c r="Y28">
        <v>50</v>
      </c>
      <c r="Z28">
        <v>65</v>
      </c>
      <c r="AA28" s="7">
        <f t="shared" si="1"/>
        <v>3.8765432098765431</v>
      </c>
      <c r="AB28" s="7">
        <f t="shared" si="2"/>
        <v>8.3086419753086425</v>
      </c>
      <c r="AC28" s="7">
        <f t="shared" si="2"/>
        <v>1.3395061728395061</v>
      </c>
      <c r="AD28" s="7">
        <f t="shared" si="2"/>
        <v>0.15432098765432098</v>
      </c>
      <c r="AE28" s="7">
        <f t="shared" si="2"/>
        <v>0.61111111111111116</v>
      </c>
      <c r="AF28" s="7">
        <f t="shared" si="2"/>
        <v>3.6234567901234569</v>
      </c>
    </row>
    <row r="29" spans="1:32">
      <c r="A29" t="s">
        <v>27</v>
      </c>
      <c r="B29">
        <v>27.7</v>
      </c>
      <c r="C29">
        <v>162</v>
      </c>
      <c r="D29">
        <v>6090</v>
      </c>
      <c r="E29">
        <v>5441</v>
      </c>
      <c r="F29">
        <v>786</v>
      </c>
      <c r="G29">
        <v>1422</v>
      </c>
      <c r="H29">
        <v>258</v>
      </c>
      <c r="I29">
        <v>35</v>
      </c>
      <c r="J29">
        <v>196</v>
      </c>
      <c r="K29">
        <v>733</v>
      </c>
      <c r="L29">
        <v>113</v>
      </c>
      <c r="M29">
        <v>65</v>
      </c>
      <c r="N29">
        <v>523</v>
      </c>
      <c r="O29">
        <v>898</v>
      </c>
      <c r="P29">
        <v>0.26100000000000001</v>
      </c>
      <c r="Q29">
        <v>0.32800000000000001</v>
      </c>
      <c r="R29">
        <v>0.43</v>
      </c>
      <c r="S29">
        <v>0.75800000000000001</v>
      </c>
      <c r="T29">
        <v>97</v>
      </c>
      <c r="U29">
        <v>2338</v>
      </c>
      <c r="V29">
        <v>128</v>
      </c>
      <c r="W29">
        <v>38</v>
      </c>
      <c r="X29">
        <v>47</v>
      </c>
      <c r="Y29">
        <v>39</v>
      </c>
      <c r="Z29">
        <v>45</v>
      </c>
      <c r="AA29" s="7">
        <f t="shared" si="1"/>
        <v>4.8518518518518521</v>
      </c>
      <c r="AB29" s="7">
        <f t="shared" si="2"/>
        <v>8.7777777777777786</v>
      </c>
      <c r="AC29" s="7">
        <f t="shared" si="2"/>
        <v>1.5925925925925926</v>
      </c>
      <c r="AD29" s="7">
        <f t="shared" si="2"/>
        <v>0.21604938271604937</v>
      </c>
      <c r="AE29" s="7">
        <f t="shared" si="2"/>
        <v>1.2098765432098766</v>
      </c>
      <c r="AF29" s="7">
        <f t="shared" si="2"/>
        <v>4.5246913580246915</v>
      </c>
    </row>
    <row r="30" spans="1:32">
      <c r="A30" t="s">
        <v>28</v>
      </c>
      <c r="B30">
        <v>28.1</v>
      </c>
      <c r="C30">
        <v>162</v>
      </c>
      <c r="D30">
        <v>6349</v>
      </c>
      <c r="E30">
        <v>5558</v>
      </c>
      <c r="F30">
        <v>783</v>
      </c>
      <c r="G30">
        <v>1462</v>
      </c>
      <c r="H30">
        <v>261</v>
      </c>
      <c r="I30">
        <v>31</v>
      </c>
      <c r="J30">
        <v>148</v>
      </c>
      <c r="K30">
        <v>730</v>
      </c>
      <c r="L30">
        <v>118</v>
      </c>
      <c r="M30">
        <v>48</v>
      </c>
      <c r="N30">
        <v>631</v>
      </c>
      <c r="O30">
        <v>968</v>
      </c>
      <c r="P30">
        <v>0.26300000000000001</v>
      </c>
      <c r="Q30">
        <v>0.33900000000000002</v>
      </c>
      <c r="R30">
        <v>0.40100000000000002</v>
      </c>
      <c r="S30">
        <v>0.74</v>
      </c>
      <c r="T30">
        <v>106</v>
      </c>
      <c r="U30">
        <v>2229</v>
      </c>
      <c r="V30">
        <v>122</v>
      </c>
      <c r="W30">
        <v>31</v>
      </c>
      <c r="X30">
        <v>75</v>
      </c>
      <c r="Y30">
        <v>53</v>
      </c>
      <c r="Z30">
        <v>68</v>
      </c>
      <c r="AA30" s="7">
        <f t="shared" si="1"/>
        <v>4.833333333333333</v>
      </c>
      <c r="AB30" s="7">
        <f t="shared" si="2"/>
        <v>9.0246913580246915</v>
      </c>
      <c r="AC30" s="7">
        <f t="shared" si="2"/>
        <v>1.6111111111111112</v>
      </c>
      <c r="AD30" s="7">
        <f t="shared" si="2"/>
        <v>0.19135802469135801</v>
      </c>
      <c r="AE30" s="7">
        <f t="shared" si="2"/>
        <v>0.9135802469135802</v>
      </c>
      <c r="AF30" s="7">
        <f t="shared" si="2"/>
        <v>4.5061728395061724</v>
      </c>
    </row>
    <row r="31" spans="1:32">
      <c r="A31" t="s">
        <v>29</v>
      </c>
      <c r="B31">
        <v>31</v>
      </c>
      <c r="C31">
        <v>162</v>
      </c>
      <c r="D31">
        <v>6095</v>
      </c>
      <c r="E31">
        <v>5500</v>
      </c>
      <c r="F31">
        <v>687</v>
      </c>
      <c r="G31">
        <v>1384</v>
      </c>
      <c r="H31">
        <v>261</v>
      </c>
      <c r="I31">
        <v>49</v>
      </c>
      <c r="J31">
        <v>154</v>
      </c>
      <c r="K31">
        <v>657</v>
      </c>
      <c r="L31">
        <v>128</v>
      </c>
      <c r="M31">
        <v>48</v>
      </c>
      <c r="N31">
        <v>473</v>
      </c>
      <c r="O31">
        <v>840</v>
      </c>
      <c r="P31">
        <v>0.252</v>
      </c>
      <c r="Q31">
        <v>0.313</v>
      </c>
      <c r="R31">
        <v>0.40100000000000002</v>
      </c>
      <c r="S31">
        <v>0.71399999999999997</v>
      </c>
      <c r="T31">
        <v>95</v>
      </c>
      <c r="U31">
        <v>2205</v>
      </c>
      <c r="V31">
        <v>125</v>
      </c>
      <c r="W31">
        <v>36</v>
      </c>
      <c r="X31">
        <v>44</v>
      </c>
      <c r="Y31">
        <v>41</v>
      </c>
      <c r="Z31">
        <v>57</v>
      </c>
      <c r="AA31" s="7">
        <f t="shared" si="1"/>
        <v>4.2407407407407405</v>
      </c>
      <c r="AB31" s="7">
        <f t="shared" si="2"/>
        <v>8.5432098765432105</v>
      </c>
      <c r="AC31" s="7">
        <f t="shared" si="2"/>
        <v>1.6111111111111112</v>
      </c>
      <c r="AD31" s="7">
        <f t="shared" si="2"/>
        <v>0.30246913580246915</v>
      </c>
      <c r="AE31" s="7">
        <f t="shared" si="2"/>
        <v>0.95061728395061729</v>
      </c>
      <c r="AF31" s="7">
        <f t="shared" si="2"/>
        <v>4.0555555555555554</v>
      </c>
    </row>
    <row r="32" spans="1:32">
      <c r="A32" t="s">
        <v>30</v>
      </c>
      <c r="B32">
        <v>28.5</v>
      </c>
      <c r="C32">
        <v>162</v>
      </c>
      <c r="D32">
        <v>6375</v>
      </c>
      <c r="E32">
        <v>5644</v>
      </c>
      <c r="F32">
        <v>829</v>
      </c>
      <c r="G32">
        <v>1529</v>
      </c>
      <c r="H32">
        <v>254</v>
      </c>
      <c r="I32">
        <v>46</v>
      </c>
      <c r="J32">
        <v>187</v>
      </c>
      <c r="K32">
        <v>788</v>
      </c>
      <c r="L32">
        <v>106</v>
      </c>
      <c r="M32">
        <v>68</v>
      </c>
      <c r="N32">
        <v>602</v>
      </c>
      <c r="O32">
        <v>941</v>
      </c>
      <c r="P32">
        <v>0.27100000000000002</v>
      </c>
      <c r="Q32">
        <v>0.34200000000000003</v>
      </c>
      <c r="R32">
        <v>0.432</v>
      </c>
      <c r="S32">
        <v>0.77400000000000002</v>
      </c>
      <c r="T32">
        <v>114</v>
      </c>
      <c r="U32">
        <v>2436</v>
      </c>
      <c r="V32">
        <v>102</v>
      </c>
      <c r="W32">
        <v>34</v>
      </c>
      <c r="X32">
        <v>48</v>
      </c>
      <c r="Y32">
        <v>45</v>
      </c>
      <c r="Z32">
        <v>51</v>
      </c>
      <c r="AA32" s="7">
        <f t="shared" si="1"/>
        <v>5.117283950617284</v>
      </c>
      <c r="AB32" s="7">
        <f t="shared" si="2"/>
        <v>9.4382716049382722</v>
      </c>
      <c r="AC32" s="7">
        <f t="shared" si="2"/>
        <v>1.5679012345679013</v>
      </c>
      <c r="AD32" s="7">
        <f t="shared" si="2"/>
        <v>0.2839506172839506</v>
      </c>
      <c r="AE32" s="7">
        <f t="shared" si="2"/>
        <v>1.154320987654321</v>
      </c>
      <c r="AF32" s="7">
        <f t="shared" si="2"/>
        <v>4.8641975308641978</v>
      </c>
    </row>
    <row r="33" spans="1:32">
      <c r="A33" t="s">
        <v>31</v>
      </c>
      <c r="B33">
        <v>29.8</v>
      </c>
      <c r="C33">
        <v>162</v>
      </c>
      <c r="D33">
        <v>6273</v>
      </c>
      <c r="E33">
        <v>5546</v>
      </c>
      <c r="F33">
        <v>799</v>
      </c>
      <c r="G33">
        <v>1492</v>
      </c>
      <c r="H33">
        <v>283</v>
      </c>
      <c r="I33">
        <v>27</v>
      </c>
      <c r="J33">
        <v>168</v>
      </c>
      <c r="K33">
        <v>761</v>
      </c>
      <c r="L33">
        <v>61</v>
      </c>
      <c r="M33">
        <v>33</v>
      </c>
      <c r="N33">
        <v>601</v>
      </c>
      <c r="O33">
        <v>800</v>
      </c>
      <c r="P33">
        <v>0.26900000000000002</v>
      </c>
      <c r="Q33">
        <v>0.34</v>
      </c>
      <c r="R33">
        <v>0.42099999999999999</v>
      </c>
      <c r="S33">
        <v>0.76100000000000001</v>
      </c>
      <c r="T33">
        <v>111</v>
      </c>
      <c r="U33">
        <v>2333</v>
      </c>
      <c r="V33">
        <v>144</v>
      </c>
      <c r="W33">
        <v>23</v>
      </c>
      <c r="X33">
        <v>46</v>
      </c>
      <c r="Y33">
        <v>56</v>
      </c>
      <c r="Z33">
        <v>48</v>
      </c>
      <c r="AA33" s="7">
        <f t="shared" si="1"/>
        <v>4.9320987654320989</v>
      </c>
      <c r="AB33" s="7">
        <f t="shared" si="2"/>
        <v>9.2098765432098766</v>
      </c>
      <c r="AC33" s="7">
        <f t="shared" si="2"/>
        <v>1.7469135802469136</v>
      </c>
      <c r="AD33" s="7">
        <f t="shared" si="2"/>
        <v>0.16666666666666666</v>
      </c>
      <c r="AE33" s="7">
        <f t="shared" si="2"/>
        <v>1.037037037037037</v>
      </c>
      <c r="AF33" s="7">
        <f t="shared" si="2"/>
        <v>4.6975308641975309</v>
      </c>
    </row>
    <row r="34" spans="1:32">
      <c r="A34" t="s">
        <v>32</v>
      </c>
      <c r="B34">
        <v>27.8</v>
      </c>
      <c r="C34">
        <v>162</v>
      </c>
      <c r="D34">
        <v>6198</v>
      </c>
      <c r="E34">
        <v>5455</v>
      </c>
      <c r="F34">
        <v>685</v>
      </c>
      <c r="G34">
        <v>1439</v>
      </c>
      <c r="H34">
        <v>239</v>
      </c>
      <c r="I34">
        <v>52</v>
      </c>
      <c r="J34">
        <v>67</v>
      </c>
      <c r="K34">
        <v>632</v>
      </c>
      <c r="L34">
        <v>200</v>
      </c>
      <c r="M34">
        <v>91</v>
      </c>
      <c r="N34">
        <v>569</v>
      </c>
      <c r="O34">
        <v>805</v>
      </c>
      <c r="P34">
        <v>0.26400000000000001</v>
      </c>
      <c r="Q34">
        <v>0.33400000000000002</v>
      </c>
      <c r="R34">
        <v>0.36399999999999999</v>
      </c>
      <c r="S34">
        <v>0.69699999999999995</v>
      </c>
      <c r="T34">
        <v>95</v>
      </c>
      <c r="U34">
        <v>1983</v>
      </c>
      <c r="V34">
        <v>110</v>
      </c>
      <c r="W34">
        <v>30</v>
      </c>
      <c r="X34">
        <v>87</v>
      </c>
      <c r="Y34">
        <v>55</v>
      </c>
      <c r="Z34">
        <v>66</v>
      </c>
      <c r="AA34" s="7">
        <f t="shared" si="1"/>
        <v>4.2283950617283947</v>
      </c>
      <c r="AB34" s="7">
        <f t="shared" si="2"/>
        <v>8.8827160493827169</v>
      </c>
      <c r="AC34" s="7">
        <f t="shared" si="2"/>
        <v>1.4753086419753085</v>
      </c>
      <c r="AD34" s="7">
        <f t="shared" si="2"/>
        <v>0.32098765432098764</v>
      </c>
      <c r="AE34" s="7">
        <f t="shared" si="2"/>
        <v>0.41358024691358025</v>
      </c>
      <c r="AF34" s="7">
        <f t="shared" si="2"/>
        <v>3.9012345679012346</v>
      </c>
    </row>
    <row r="35" spans="1:32">
      <c r="A35" t="s">
        <v>33</v>
      </c>
      <c r="B35">
        <v>29.4</v>
      </c>
      <c r="C35">
        <v>110</v>
      </c>
      <c r="D35">
        <v>4189</v>
      </c>
      <c r="E35">
        <v>3751</v>
      </c>
      <c r="F35">
        <v>450</v>
      </c>
      <c r="G35">
        <v>984</v>
      </c>
      <c r="H35">
        <v>133</v>
      </c>
      <c r="I35">
        <v>20</v>
      </c>
      <c r="J35">
        <v>82</v>
      </c>
      <c r="K35">
        <v>427</v>
      </c>
      <c r="L35">
        <v>73</v>
      </c>
      <c r="M35">
        <v>46</v>
      </c>
      <c r="N35">
        <v>331</v>
      </c>
      <c r="O35">
        <v>550</v>
      </c>
      <c r="P35">
        <v>0.26200000000000001</v>
      </c>
      <c r="Q35">
        <v>0.32300000000000001</v>
      </c>
      <c r="R35">
        <v>0.374</v>
      </c>
      <c r="S35">
        <v>0.69699999999999995</v>
      </c>
      <c r="T35">
        <v>100</v>
      </c>
      <c r="U35">
        <v>1403</v>
      </c>
      <c r="V35">
        <v>83</v>
      </c>
      <c r="W35">
        <v>17</v>
      </c>
      <c r="X35">
        <v>62</v>
      </c>
      <c r="Y35">
        <v>27</v>
      </c>
      <c r="Z35">
        <v>38</v>
      </c>
      <c r="AA35" s="7">
        <f t="shared" si="1"/>
        <v>2.7777777777777777</v>
      </c>
      <c r="AB35" s="7">
        <f t="shared" si="2"/>
        <v>6.0740740740740744</v>
      </c>
      <c r="AC35" s="7">
        <f t="shared" si="2"/>
        <v>0.82098765432098764</v>
      </c>
      <c r="AD35" s="7">
        <f t="shared" si="2"/>
        <v>0.12345679012345678</v>
      </c>
      <c r="AE35" s="7">
        <f t="shared" si="2"/>
        <v>0.50617283950617287</v>
      </c>
      <c r="AF35" s="7">
        <f t="shared" si="2"/>
        <v>2.6358024691358026</v>
      </c>
    </row>
    <row r="36" spans="1:32">
      <c r="A36" t="s">
        <v>34</v>
      </c>
      <c r="B36">
        <v>30.9</v>
      </c>
      <c r="C36">
        <v>162</v>
      </c>
      <c r="D36">
        <v>6269</v>
      </c>
      <c r="E36">
        <v>5625</v>
      </c>
      <c r="F36">
        <v>728</v>
      </c>
      <c r="G36">
        <v>1517</v>
      </c>
      <c r="H36">
        <v>272</v>
      </c>
      <c r="I36">
        <v>54</v>
      </c>
      <c r="J36">
        <v>117</v>
      </c>
      <c r="K36">
        <v>674</v>
      </c>
      <c r="L36">
        <v>140</v>
      </c>
      <c r="M36">
        <v>62</v>
      </c>
      <c r="N36">
        <v>472</v>
      </c>
      <c r="O36">
        <v>708</v>
      </c>
      <c r="P36">
        <v>0.27</v>
      </c>
      <c r="Q36">
        <v>0.32700000000000001</v>
      </c>
      <c r="R36">
        <v>0.4</v>
      </c>
      <c r="S36">
        <v>0.72599999999999998</v>
      </c>
      <c r="T36">
        <v>98</v>
      </c>
      <c r="U36">
        <v>2248</v>
      </c>
      <c r="V36">
        <v>120</v>
      </c>
      <c r="W36">
        <v>33</v>
      </c>
      <c r="X36">
        <v>77</v>
      </c>
      <c r="Y36">
        <v>58</v>
      </c>
      <c r="Z36">
        <v>65</v>
      </c>
      <c r="AA36" s="7">
        <f t="shared" si="1"/>
        <v>4.4938271604938276</v>
      </c>
      <c r="AB36" s="7">
        <f t="shared" si="2"/>
        <v>9.3641975308641978</v>
      </c>
      <c r="AC36" s="7">
        <f t="shared" si="2"/>
        <v>1.6790123456790123</v>
      </c>
      <c r="AD36" s="7">
        <f t="shared" si="2"/>
        <v>0.33333333333333331</v>
      </c>
      <c r="AE36" s="7">
        <f t="shared" si="2"/>
        <v>0.72222222222222221</v>
      </c>
      <c r="AF36" s="7">
        <f t="shared" si="2"/>
        <v>4.1604938271604937</v>
      </c>
    </row>
    <row r="37" spans="1:32">
      <c r="A37" t="s">
        <v>97</v>
      </c>
      <c r="B37">
        <v>29.4</v>
      </c>
      <c r="C37">
        <v>163</v>
      </c>
      <c r="D37">
        <v>6332</v>
      </c>
      <c r="E37">
        <v>5661</v>
      </c>
      <c r="F37">
        <v>775</v>
      </c>
      <c r="G37">
        <v>1541</v>
      </c>
      <c r="H37">
        <v>264</v>
      </c>
      <c r="I37">
        <v>52</v>
      </c>
      <c r="J37">
        <v>148</v>
      </c>
      <c r="K37">
        <v>710</v>
      </c>
      <c r="L37">
        <v>180</v>
      </c>
      <c r="M37">
        <v>66</v>
      </c>
      <c r="N37">
        <v>483</v>
      </c>
      <c r="O37">
        <v>855</v>
      </c>
      <c r="P37">
        <v>0.27200000000000002</v>
      </c>
      <c r="Q37">
        <v>0.33</v>
      </c>
      <c r="R37">
        <v>0.41599999999999998</v>
      </c>
      <c r="S37">
        <v>0.746</v>
      </c>
      <c r="T37">
        <v>99</v>
      </c>
      <c r="U37">
        <v>2353</v>
      </c>
      <c r="V37">
        <v>113</v>
      </c>
      <c r="W37">
        <v>32</v>
      </c>
      <c r="X37">
        <v>98</v>
      </c>
      <c r="Y37">
        <v>56</v>
      </c>
      <c r="Z37">
        <v>102</v>
      </c>
      <c r="AA37" s="7">
        <f t="shared" si="1"/>
        <v>4.783950617283951</v>
      </c>
      <c r="AB37" s="7">
        <f t="shared" si="2"/>
        <v>9.5123456790123448</v>
      </c>
      <c r="AC37" s="7">
        <f t="shared" si="2"/>
        <v>1.6296296296296295</v>
      </c>
      <c r="AD37" s="7">
        <f t="shared" si="2"/>
        <v>0.32098765432098764</v>
      </c>
      <c r="AE37" s="7">
        <f t="shared" si="2"/>
        <v>0.9135802469135802</v>
      </c>
      <c r="AF37" s="7">
        <f t="shared" si="2"/>
        <v>4.382716049382716</v>
      </c>
    </row>
    <row r="38" spans="1:32">
      <c r="A38" t="s">
        <v>98</v>
      </c>
      <c r="B38">
        <v>29.9</v>
      </c>
      <c r="C38">
        <v>163</v>
      </c>
      <c r="D38">
        <v>6220</v>
      </c>
      <c r="E38">
        <v>5583</v>
      </c>
      <c r="F38">
        <v>735</v>
      </c>
      <c r="G38">
        <v>1489</v>
      </c>
      <c r="H38">
        <v>228</v>
      </c>
      <c r="I38">
        <v>38</v>
      </c>
      <c r="J38">
        <v>125</v>
      </c>
      <c r="K38">
        <v>693</v>
      </c>
      <c r="L38">
        <v>98</v>
      </c>
      <c r="M38">
        <v>42</v>
      </c>
      <c r="N38">
        <v>505</v>
      </c>
      <c r="O38">
        <v>695</v>
      </c>
      <c r="P38">
        <v>0.26700000000000002</v>
      </c>
      <c r="Q38">
        <v>0.32900000000000001</v>
      </c>
      <c r="R38">
        <v>0.38800000000000001</v>
      </c>
      <c r="S38">
        <v>0.71799999999999997</v>
      </c>
      <c r="T38">
        <v>104</v>
      </c>
      <c r="U38">
        <v>2168</v>
      </c>
      <c r="V38">
        <v>126</v>
      </c>
      <c r="W38">
        <v>42</v>
      </c>
      <c r="X38">
        <v>37</v>
      </c>
      <c r="Y38">
        <v>52</v>
      </c>
      <c r="Z38">
        <v>45</v>
      </c>
      <c r="AA38" s="7">
        <f t="shared" si="1"/>
        <v>4.5370370370370372</v>
      </c>
      <c r="AB38" s="7">
        <f t="shared" si="2"/>
        <v>9.1913580246913575</v>
      </c>
      <c r="AC38" s="7">
        <f t="shared" si="2"/>
        <v>1.4074074074074074</v>
      </c>
      <c r="AD38" s="7">
        <f t="shared" si="2"/>
        <v>0.23456790123456789</v>
      </c>
      <c r="AE38" s="7">
        <f t="shared" si="2"/>
        <v>0.77160493827160492</v>
      </c>
      <c r="AF38" s="7">
        <f t="shared" si="2"/>
        <v>4.2777777777777777</v>
      </c>
    </row>
    <row r="39" spans="1:32">
      <c r="A39" t="s">
        <v>99</v>
      </c>
      <c r="B39">
        <v>29.2</v>
      </c>
      <c r="C39">
        <v>162</v>
      </c>
      <c r="D39">
        <v>6261</v>
      </c>
      <c r="E39">
        <v>5605</v>
      </c>
      <c r="F39">
        <v>831</v>
      </c>
      <c r="G39">
        <v>1576</v>
      </c>
      <c r="H39">
        <v>267</v>
      </c>
      <c r="I39">
        <v>47</v>
      </c>
      <c r="J39">
        <v>184</v>
      </c>
      <c r="K39">
        <v>784</v>
      </c>
      <c r="L39">
        <v>93</v>
      </c>
      <c r="M39">
        <v>57</v>
      </c>
      <c r="N39">
        <v>533</v>
      </c>
      <c r="O39">
        <v>681</v>
      </c>
      <c r="P39">
        <v>0.28100000000000003</v>
      </c>
      <c r="Q39">
        <v>0.34399999999999997</v>
      </c>
      <c r="R39">
        <v>0.44400000000000001</v>
      </c>
      <c r="S39">
        <v>0.78800000000000003</v>
      </c>
      <c r="T39">
        <v>115</v>
      </c>
      <c r="U39">
        <v>2489</v>
      </c>
      <c r="V39">
        <v>117</v>
      </c>
      <c r="W39">
        <v>28</v>
      </c>
      <c r="X39">
        <v>46</v>
      </c>
      <c r="Y39">
        <v>48</v>
      </c>
      <c r="Z39">
        <v>49</v>
      </c>
      <c r="AA39" s="7">
        <f t="shared" si="1"/>
        <v>5.1296296296296298</v>
      </c>
      <c r="AB39" s="7">
        <f t="shared" si="2"/>
        <v>9.7283950617283956</v>
      </c>
      <c r="AC39" s="7">
        <f t="shared" si="2"/>
        <v>1.6481481481481481</v>
      </c>
      <c r="AD39" s="7">
        <f t="shared" si="2"/>
        <v>0.29012345679012347</v>
      </c>
      <c r="AE39" s="7">
        <f t="shared" si="2"/>
        <v>1.1358024691358024</v>
      </c>
      <c r="AF39" s="7">
        <f t="shared" si="2"/>
        <v>4.8395061728395063</v>
      </c>
    </row>
    <row r="40" spans="1:32">
      <c r="A40" t="s">
        <v>100</v>
      </c>
      <c r="B40">
        <v>29.3</v>
      </c>
      <c r="C40">
        <v>162</v>
      </c>
      <c r="D40">
        <v>6538</v>
      </c>
      <c r="E40">
        <v>5702</v>
      </c>
      <c r="F40">
        <v>857</v>
      </c>
      <c r="G40">
        <v>1599</v>
      </c>
      <c r="H40">
        <v>271</v>
      </c>
      <c r="I40">
        <v>63</v>
      </c>
      <c r="J40">
        <v>141</v>
      </c>
      <c r="K40">
        <v>802</v>
      </c>
      <c r="L40">
        <v>210</v>
      </c>
      <c r="M40">
        <v>57</v>
      </c>
      <c r="N40">
        <v>681</v>
      </c>
      <c r="O40">
        <v>902</v>
      </c>
      <c r="P40">
        <v>0.28000000000000003</v>
      </c>
      <c r="Q40">
        <v>0.35699999999999998</v>
      </c>
      <c r="R40">
        <v>0.42399999999999999</v>
      </c>
      <c r="S40">
        <v>0.78100000000000003</v>
      </c>
      <c r="T40">
        <v>120</v>
      </c>
      <c r="U40">
        <v>2419</v>
      </c>
      <c r="V40">
        <v>103</v>
      </c>
      <c r="W40">
        <v>28</v>
      </c>
      <c r="X40">
        <v>67</v>
      </c>
      <c r="Y40">
        <v>60</v>
      </c>
      <c r="Z40">
        <v>63</v>
      </c>
      <c r="AA40" s="7">
        <f t="shared" si="1"/>
        <v>5.2901234567901234</v>
      </c>
      <c r="AB40" s="7">
        <f t="shared" si="2"/>
        <v>9.8703703703703702</v>
      </c>
      <c r="AC40" s="7">
        <f t="shared" si="2"/>
        <v>1.6728395061728396</v>
      </c>
      <c r="AD40" s="7">
        <f t="shared" si="2"/>
        <v>0.3888888888888889</v>
      </c>
      <c r="AE40" s="7">
        <f t="shared" si="2"/>
        <v>0.87037037037037035</v>
      </c>
      <c r="AF40" s="7">
        <f t="shared" si="2"/>
        <v>4.9506172839506171</v>
      </c>
    </row>
    <row r="41" spans="1:32">
      <c r="A41" t="s">
        <v>101</v>
      </c>
      <c r="B41">
        <v>28.7</v>
      </c>
      <c r="C41">
        <v>162</v>
      </c>
      <c r="D41">
        <v>6419</v>
      </c>
      <c r="E41">
        <v>5581</v>
      </c>
      <c r="F41">
        <v>840</v>
      </c>
      <c r="G41">
        <v>1515</v>
      </c>
      <c r="H41">
        <v>278</v>
      </c>
      <c r="I41">
        <v>37</v>
      </c>
      <c r="J41">
        <v>124</v>
      </c>
      <c r="K41">
        <v>779</v>
      </c>
      <c r="L41">
        <v>168</v>
      </c>
      <c r="M41">
        <v>36</v>
      </c>
      <c r="N41">
        <v>691</v>
      </c>
      <c r="O41">
        <v>916</v>
      </c>
      <c r="P41">
        <v>0.27100000000000002</v>
      </c>
      <c r="Q41">
        <v>0.35299999999999998</v>
      </c>
      <c r="R41">
        <v>0.40100000000000002</v>
      </c>
      <c r="S41">
        <v>0.754</v>
      </c>
      <c r="T41">
        <v>108</v>
      </c>
      <c r="U41">
        <v>2239</v>
      </c>
      <c r="V41">
        <v>122</v>
      </c>
      <c r="W41">
        <v>35</v>
      </c>
      <c r="X41">
        <v>66</v>
      </c>
      <c r="Y41">
        <v>45</v>
      </c>
      <c r="Z41">
        <v>67</v>
      </c>
      <c r="AA41" s="7">
        <f t="shared" si="1"/>
        <v>5.1851851851851851</v>
      </c>
      <c r="AB41" s="7">
        <f t="shared" si="2"/>
        <v>9.3518518518518512</v>
      </c>
      <c r="AC41" s="7">
        <f t="shared" si="2"/>
        <v>1.7160493827160495</v>
      </c>
      <c r="AD41" s="7">
        <f t="shared" si="2"/>
        <v>0.22839506172839505</v>
      </c>
      <c r="AE41" s="7">
        <f t="shared" si="2"/>
        <v>0.76543209876543206</v>
      </c>
      <c r="AF41" s="7">
        <f t="shared" si="2"/>
        <v>4.8086419753086416</v>
      </c>
    </row>
    <row r="42" spans="1:32">
      <c r="A42" t="s">
        <v>102</v>
      </c>
      <c r="B42">
        <v>28.7</v>
      </c>
      <c r="C42">
        <v>162</v>
      </c>
      <c r="D42">
        <v>6048</v>
      </c>
      <c r="E42">
        <v>5331</v>
      </c>
      <c r="F42">
        <v>689</v>
      </c>
      <c r="G42">
        <v>1315</v>
      </c>
      <c r="H42">
        <v>205</v>
      </c>
      <c r="I42">
        <v>37</v>
      </c>
      <c r="J42">
        <v>132</v>
      </c>
      <c r="K42">
        <v>637</v>
      </c>
      <c r="L42">
        <v>164</v>
      </c>
      <c r="M42">
        <v>93</v>
      </c>
      <c r="N42">
        <v>568</v>
      </c>
      <c r="O42">
        <v>876</v>
      </c>
      <c r="P42">
        <v>0.247</v>
      </c>
      <c r="Q42">
        <v>0.32100000000000001</v>
      </c>
      <c r="R42">
        <v>0.373</v>
      </c>
      <c r="S42">
        <v>0.69399999999999995</v>
      </c>
      <c r="T42">
        <v>105</v>
      </c>
      <c r="U42">
        <v>1990</v>
      </c>
      <c r="V42">
        <v>108</v>
      </c>
      <c r="W42">
        <v>38</v>
      </c>
      <c r="X42">
        <v>60</v>
      </c>
      <c r="Y42">
        <v>51</v>
      </c>
      <c r="Z42">
        <v>48</v>
      </c>
      <c r="AA42" s="7">
        <f t="shared" si="1"/>
        <v>4.2530864197530862</v>
      </c>
      <c r="AB42" s="7">
        <f t="shared" si="2"/>
        <v>8.1172839506172831</v>
      </c>
      <c r="AC42" s="7">
        <f t="shared" si="2"/>
        <v>1.2654320987654322</v>
      </c>
      <c r="AD42" s="7">
        <f t="shared" si="2"/>
        <v>0.22839506172839505</v>
      </c>
      <c r="AE42" s="7">
        <f t="shared" si="2"/>
        <v>0.81481481481481477</v>
      </c>
      <c r="AF42" s="7">
        <f t="shared" si="2"/>
        <v>3.9320987654320989</v>
      </c>
    </row>
    <row r="43" spans="1:32">
      <c r="A43" t="s">
        <v>103</v>
      </c>
      <c r="B43">
        <v>28.4</v>
      </c>
      <c r="C43">
        <v>162</v>
      </c>
      <c r="D43">
        <v>6258</v>
      </c>
      <c r="E43">
        <v>5507</v>
      </c>
      <c r="F43">
        <v>758</v>
      </c>
      <c r="G43">
        <v>1431</v>
      </c>
      <c r="H43">
        <v>216</v>
      </c>
      <c r="I43">
        <v>28</v>
      </c>
      <c r="J43">
        <v>147</v>
      </c>
      <c r="K43">
        <v>714</v>
      </c>
      <c r="L43">
        <v>128</v>
      </c>
      <c r="M43">
        <v>57</v>
      </c>
      <c r="N43">
        <v>595</v>
      </c>
      <c r="O43">
        <v>919</v>
      </c>
      <c r="P43">
        <v>0.26</v>
      </c>
      <c r="Q43">
        <v>0.33300000000000002</v>
      </c>
      <c r="R43">
        <v>0.38900000000000001</v>
      </c>
      <c r="S43">
        <v>0.72199999999999998</v>
      </c>
      <c r="T43">
        <v>108</v>
      </c>
      <c r="U43">
        <v>2144</v>
      </c>
      <c r="V43">
        <v>118</v>
      </c>
      <c r="W43">
        <v>35</v>
      </c>
      <c r="X43">
        <v>67</v>
      </c>
      <c r="Y43">
        <v>53</v>
      </c>
      <c r="Z43">
        <v>53</v>
      </c>
      <c r="AA43" s="7">
        <f t="shared" si="1"/>
        <v>4.6790123456790127</v>
      </c>
      <c r="AB43" s="7">
        <f t="shared" si="2"/>
        <v>8.8333333333333339</v>
      </c>
      <c r="AC43" s="7">
        <f t="shared" si="2"/>
        <v>1.3333333333333333</v>
      </c>
      <c r="AD43" s="7">
        <f t="shared" si="2"/>
        <v>0.1728395061728395</v>
      </c>
      <c r="AE43" s="7">
        <f t="shared" si="2"/>
        <v>0.90740740740740744</v>
      </c>
      <c r="AF43" s="7">
        <f t="shared" si="2"/>
        <v>4.4074074074074074</v>
      </c>
    </row>
    <row r="44" spans="1:32">
      <c r="A44" t="s">
        <v>104</v>
      </c>
      <c r="B44">
        <v>27.7</v>
      </c>
      <c r="C44">
        <v>155</v>
      </c>
      <c r="D44">
        <v>5848</v>
      </c>
      <c r="E44">
        <v>5200</v>
      </c>
      <c r="F44">
        <v>604</v>
      </c>
      <c r="G44">
        <v>1248</v>
      </c>
      <c r="H44">
        <v>195</v>
      </c>
      <c r="I44">
        <v>29</v>
      </c>
      <c r="J44">
        <v>134</v>
      </c>
      <c r="K44">
        <v>565</v>
      </c>
      <c r="L44">
        <v>87</v>
      </c>
      <c r="M44">
        <v>48</v>
      </c>
      <c r="N44">
        <v>463</v>
      </c>
      <c r="O44">
        <v>886</v>
      </c>
      <c r="P44">
        <v>0.24</v>
      </c>
      <c r="Q44">
        <v>0.30599999999999999</v>
      </c>
      <c r="R44">
        <v>0.36599999999999999</v>
      </c>
      <c r="S44">
        <v>0.67200000000000004</v>
      </c>
      <c r="T44">
        <v>104</v>
      </c>
      <c r="U44">
        <v>1903</v>
      </c>
      <c r="V44">
        <v>112</v>
      </c>
      <c r="W44">
        <v>47</v>
      </c>
      <c r="X44">
        <v>100</v>
      </c>
      <c r="Y44">
        <v>36</v>
      </c>
      <c r="Z44">
        <v>55</v>
      </c>
      <c r="AA44" s="7">
        <f t="shared" si="1"/>
        <v>3.7283950617283952</v>
      </c>
      <c r="AB44" s="7">
        <f t="shared" si="2"/>
        <v>7.7037037037037033</v>
      </c>
      <c r="AC44" s="7">
        <f t="shared" si="2"/>
        <v>1.2037037037037037</v>
      </c>
      <c r="AD44" s="7">
        <f t="shared" si="2"/>
        <v>0.17901234567901234</v>
      </c>
      <c r="AE44" s="7">
        <f t="shared" si="2"/>
        <v>0.8271604938271605</v>
      </c>
      <c r="AF44" s="7">
        <f t="shared" si="2"/>
        <v>3.4876543209876543</v>
      </c>
    </row>
    <row r="45" spans="1:32">
      <c r="A45" t="s">
        <v>105</v>
      </c>
      <c r="B45">
        <v>27.7</v>
      </c>
      <c r="C45">
        <v>162</v>
      </c>
      <c r="D45">
        <v>6285</v>
      </c>
      <c r="E45">
        <v>5674</v>
      </c>
      <c r="F45">
        <v>788</v>
      </c>
      <c r="G45">
        <v>1555</v>
      </c>
      <c r="H45">
        <v>223</v>
      </c>
      <c r="I45">
        <v>61</v>
      </c>
      <c r="J45">
        <v>154</v>
      </c>
      <c r="K45">
        <v>744</v>
      </c>
      <c r="L45">
        <v>65</v>
      </c>
      <c r="M45">
        <v>31</v>
      </c>
      <c r="N45">
        <v>469</v>
      </c>
      <c r="O45">
        <v>919</v>
      </c>
      <c r="P45">
        <v>0.27400000000000002</v>
      </c>
      <c r="Q45">
        <v>0.33</v>
      </c>
      <c r="R45">
        <v>0.41599999999999998</v>
      </c>
      <c r="S45">
        <v>0.746</v>
      </c>
      <c r="T45">
        <v>109</v>
      </c>
      <c r="U45">
        <v>2362</v>
      </c>
      <c r="V45">
        <v>120</v>
      </c>
      <c r="W45">
        <v>29</v>
      </c>
      <c r="X45">
        <v>62</v>
      </c>
      <c r="Y45">
        <v>49</v>
      </c>
      <c r="Z45">
        <v>73</v>
      </c>
      <c r="AA45" s="7">
        <f t="shared" si="1"/>
        <v>4.8641975308641978</v>
      </c>
      <c r="AB45" s="7">
        <f t="shared" si="2"/>
        <v>9.5987654320987659</v>
      </c>
      <c r="AC45" s="7">
        <f t="shared" si="2"/>
        <v>1.3765432098765431</v>
      </c>
      <c r="AD45" s="7">
        <f t="shared" si="2"/>
        <v>0.37654320987654322</v>
      </c>
      <c r="AE45" s="7">
        <f t="shared" si="2"/>
        <v>0.95061728395061729</v>
      </c>
      <c r="AF45" s="7">
        <f t="shared" si="2"/>
        <v>4.5925925925925926</v>
      </c>
    </row>
    <row r="46" spans="1:32">
      <c r="A46" t="s">
        <v>106</v>
      </c>
      <c r="B46">
        <v>28.9</v>
      </c>
      <c r="C46">
        <v>162</v>
      </c>
      <c r="D46">
        <v>6416</v>
      </c>
      <c r="E46">
        <v>5545</v>
      </c>
      <c r="F46">
        <v>792</v>
      </c>
      <c r="G46">
        <v>1424</v>
      </c>
      <c r="H46">
        <v>213</v>
      </c>
      <c r="I46">
        <v>25</v>
      </c>
      <c r="J46">
        <v>179</v>
      </c>
      <c r="K46">
        <v>748</v>
      </c>
      <c r="L46">
        <v>84</v>
      </c>
      <c r="M46">
        <v>39</v>
      </c>
      <c r="N46">
        <v>717</v>
      </c>
      <c r="O46">
        <v>952</v>
      </c>
      <c r="P46">
        <v>0.25700000000000001</v>
      </c>
      <c r="Q46">
        <v>0.34399999999999997</v>
      </c>
      <c r="R46">
        <v>0.40100000000000002</v>
      </c>
      <c r="S46">
        <v>0.745</v>
      </c>
      <c r="T46">
        <v>105</v>
      </c>
      <c r="U46">
        <v>2224</v>
      </c>
      <c r="V46">
        <v>110</v>
      </c>
      <c r="W46">
        <v>44</v>
      </c>
      <c r="X46">
        <v>64</v>
      </c>
      <c r="Y46">
        <v>46</v>
      </c>
      <c r="Z46">
        <v>64</v>
      </c>
      <c r="AA46" s="7">
        <f t="shared" si="1"/>
        <v>4.8888888888888893</v>
      </c>
      <c r="AB46" s="7">
        <f t="shared" si="2"/>
        <v>8.7901234567901234</v>
      </c>
      <c r="AC46" s="7">
        <f t="shared" si="2"/>
        <v>1.3148148148148149</v>
      </c>
      <c r="AD46" s="7">
        <f t="shared" si="2"/>
        <v>0.15432098765432098</v>
      </c>
      <c r="AE46" s="7">
        <f t="shared" si="2"/>
        <v>1.1049382716049383</v>
      </c>
      <c r="AF46" s="7">
        <f t="shared" si="2"/>
        <v>4.617283950617284</v>
      </c>
    </row>
    <row r="47" spans="1:32">
      <c r="A47" t="s">
        <v>107</v>
      </c>
      <c r="B47">
        <v>25.9</v>
      </c>
      <c r="C47">
        <v>162</v>
      </c>
      <c r="D47">
        <v>6102</v>
      </c>
      <c r="E47">
        <v>5427</v>
      </c>
      <c r="F47">
        <v>632</v>
      </c>
      <c r="G47">
        <v>1311</v>
      </c>
      <c r="H47">
        <v>184</v>
      </c>
      <c r="I47">
        <v>41</v>
      </c>
      <c r="J47">
        <v>109</v>
      </c>
      <c r="K47">
        <v>598</v>
      </c>
      <c r="L47">
        <v>66</v>
      </c>
      <c r="M47">
        <v>43</v>
      </c>
      <c r="N47">
        <v>527</v>
      </c>
      <c r="O47">
        <v>1089</v>
      </c>
      <c r="P47">
        <v>0.24199999999999999</v>
      </c>
      <c r="Q47">
        <v>0.311</v>
      </c>
      <c r="R47">
        <v>0.35099999999999998</v>
      </c>
      <c r="S47">
        <v>0.66200000000000003</v>
      </c>
      <c r="T47">
        <v>84</v>
      </c>
      <c r="U47">
        <v>1904</v>
      </c>
      <c r="V47">
        <v>105</v>
      </c>
      <c r="W47">
        <v>33</v>
      </c>
      <c r="X47">
        <v>82</v>
      </c>
      <c r="Y47">
        <v>33</v>
      </c>
      <c r="Z47">
        <v>58</v>
      </c>
      <c r="AA47" s="7">
        <f t="shared" si="1"/>
        <v>3.9012345679012346</v>
      </c>
      <c r="AB47" s="7">
        <f t="shared" si="2"/>
        <v>8.0925925925925934</v>
      </c>
      <c r="AC47" s="7">
        <f t="shared" si="2"/>
        <v>1.1358024691358024</v>
      </c>
      <c r="AD47" s="7">
        <f t="shared" si="2"/>
        <v>0.25308641975308643</v>
      </c>
      <c r="AE47" s="7">
        <f t="shared" si="2"/>
        <v>0.6728395061728395</v>
      </c>
      <c r="AF47" s="7">
        <f t="shared" si="2"/>
        <v>3.691358024691358</v>
      </c>
    </row>
    <row r="48" spans="1:32">
      <c r="A48" t="s">
        <v>108</v>
      </c>
      <c r="B48">
        <v>28.1</v>
      </c>
      <c r="C48">
        <v>164</v>
      </c>
      <c r="D48">
        <v>6179</v>
      </c>
      <c r="E48">
        <v>5490</v>
      </c>
      <c r="F48">
        <v>671</v>
      </c>
      <c r="G48">
        <v>1292</v>
      </c>
      <c r="H48">
        <v>190</v>
      </c>
      <c r="I48">
        <v>39</v>
      </c>
      <c r="J48">
        <v>185</v>
      </c>
      <c r="K48">
        <v>639</v>
      </c>
      <c r="L48">
        <v>26</v>
      </c>
      <c r="M48">
        <v>32</v>
      </c>
      <c r="N48">
        <v>521</v>
      </c>
      <c r="O48">
        <v>964</v>
      </c>
      <c r="P48">
        <v>0.23499999999999999</v>
      </c>
      <c r="Q48">
        <v>0.307</v>
      </c>
      <c r="R48">
        <v>0.38500000000000001</v>
      </c>
      <c r="S48">
        <v>0.69199999999999995</v>
      </c>
      <c r="T48">
        <v>107</v>
      </c>
      <c r="U48">
        <v>2115</v>
      </c>
      <c r="V48">
        <v>124</v>
      </c>
      <c r="W48">
        <v>61</v>
      </c>
      <c r="X48">
        <v>73</v>
      </c>
      <c r="Y48">
        <v>34</v>
      </c>
      <c r="Z48">
        <v>53</v>
      </c>
      <c r="AA48" s="7">
        <f t="shared" si="1"/>
        <v>4.1419753086419755</v>
      </c>
      <c r="AB48" s="7">
        <f t="shared" si="2"/>
        <v>7.9753086419753085</v>
      </c>
      <c r="AC48" s="7">
        <f t="shared" si="2"/>
        <v>1.1728395061728396</v>
      </c>
      <c r="AD48" s="7">
        <f t="shared" si="2"/>
        <v>0.24074074074074073</v>
      </c>
      <c r="AE48" s="7">
        <f t="shared" si="2"/>
        <v>1.1419753086419753</v>
      </c>
      <c r="AF48" s="7">
        <f t="shared" si="2"/>
        <v>3.9444444444444446</v>
      </c>
    </row>
    <row r="49" spans="1:32">
      <c r="A49" t="s">
        <v>109</v>
      </c>
      <c r="B49">
        <v>27.9</v>
      </c>
      <c r="C49">
        <v>161</v>
      </c>
      <c r="D49">
        <v>6153</v>
      </c>
      <c r="E49">
        <v>5566</v>
      </c>
      <c r="F49">
        <v>695</v>
      </c>
      <c r="G49">
        <v>1462</v>
      </c>
      <c r="H49">
        <v>225</v>
      </c>
      <c r="I49">
        <v>40</v>
      </c>
      <c r="J49">
        <v>115</v>
      </c>
      <c r="K49">
        <v>656</v>
      </c>
      <c r="L49">
        <v>102</v>
      </c>
      <c r="M49">
        <v>54</v>
      </c>
      <c r="N49">
        <v>443</v>
      </c>
      <c r="O49">
        <v>919</v>
      </c>
      <c r="P49">
        <v>0.26300000000000001</v>
      </c>
      <c r="Q49">
        <v>0.32</v>
      </c>
      <c r="R49">
        <v>0.379</v>
      </c>
      <c r="S49">
        <v>0.69899999999999995</v>
      </c>
      <c r="T49">
        <v>101</v>
      </c>
      <c r="U49">
        <v>2112</v>
      </c>
      <c r="V49">
        <v>105</v>
      </c>
      <c r="W49">
        <v>45</v>
      </c>
      <c r="X49">
        <v>54</v>
      </c>
      <c r="Y49">
        <v>44</v>
      </c>
      <c r="Z49">
        <v>77</v>
      </c>
      <c r="AA49" s="7">
        <f t="shared" si="1"/>
        <v>4.2901234567901234</v>
      </c>
      <c r="AB49" s="7">
        <f t="shared" si="2"/>
        <v>9.0246913580246915</v>
      </c>
      <c r="AC49" s="7">
        <f t="shared" si="2"/>
        <v>1.3888888888888888</v>
      </c>
      <c r="AD49" s="7">
        <f t="shared" si="2"/>
        <v>0.24691358024691357</v>
      </c>
      <c r="AE49" s="7">
        <f t="shared" si="2"/>
        <v>0.70987654320987659</v>
      </c>
      <c r="AF49" s="7">
        <f t="shared" si="2"/>
        <v>4.0493827160493829</v>
      </c>
    </row>
    <row r="50" spans="1:32">
      <c r="A50" t="s">
        <v>110</v>
      </c>
      <c r="B50">
        <v>27</v>
      </c>
      <c r="C50">
        <v>160</v>
      </c>
      <c r="D50">
        <v>6199</v>
      </c>
      <c r="E50">
        <v>5529</v>
      </c>
      <c r="F50">
        <v>755</v>
      </c>
      <c r="G50">
        <v>1426</v>
      </c>
      <c r="H50">
        <v>243</v>
      </c>
      <c r="I50">
        <v>35</v>
      </c>
      <c r="J50">
        <v>175</v>
      </c>
      <c r="K50">
        <v>703</v>
      </c>
      <c r="L50">
        <v>55</v>
      </c>
      <c r="M50">
        <v>43</v>
      </c>
      <c r="N50">
        <v>514</v>
      </c>
      <c r="O50">
        <v>926</v>
      </c>
      <c r="P50">
        <v>0.25800000000000001</v>
      </c>
      <c r="Q50">
        <v>0.32400000000000001</v>
      </c>
      <c r="R50">
        <v>0.40899999999999997</v>
      </c>
      <c r="S50">
        <v>0.73299999999999998</v>
      </c>
      <c r="T50">
        <v>111</v>
      </c>
      <c r="U50">
        <v>2264</v>
      </c>
      <c r="V50">
        <v>119</v>
      </c>
      <c r="W50">
        <v>39</v>
      </c>
      <c r="X50">
        <v>82</v>
      </c>
      <c r="Y50">
        <v>35</v>
      </c>
      <c r="Z50">
        <v>59</v>
      </c>
      <c r="AA50" s="7">
        <f t="shared" si="1"/>
        <v>4.6604938271604937</v>
      </c>
      <c r="AB50" s="7">
        <f t="shared" si="2"/>
        <v>8.8024691358024683</v>
      </c>
      <c r="AC50" s="7">
        <f t="shared" si="2"/>
        <v>1.5</v>
      </c>
      <c r="AD50" s="7">
        <f t="shared" si="2"/>
        <v>0.21604938271604937</v>
      </c>
      <c r="AE50" s="7">
        <f t="shared" si="2"/>
        <v>1.0802469135802468</v>
      </c>
      <c r="AF50" s="7">
        <f t="shared" si="2"/>
        <v>4.3395061728395063</v>
      </c>
    </row>
    <row r="51" spans="1:32">
      <c r="A51" t="s">
        <v>111</v>
      </c>
      <c r="B51">
        <v>28.1</v>
      </c>
      <c r="C51">
        <v>162</v>
      </c>
      <c r="D51">
        <v>6108</v>
      </c>
      <c r="E51">
        <v>5425</v>
      </c>
      <c r="F51">
        <v>608</v>
      </c>
      <c r="G51">
        <v>1329</v>
      </c>
      <c r="H51">
        <v>193</v>
      </c>
      <c r="I51">
        <v>32</v>
      </c>
      <c r="J51">
        <v>78</v>
      </c>
      <c r="K51">
        <v>548</v>
      </c>
      <c r="L51">
        <v>172</v>
      </c>
      <c r="M51">
        <v>77</v>
      </c>
      <c r="N51">
        <v>492</v>
      </c>
      <c r="O51">
        <v>891</v>
      </c>
      <c r="P51">
        <v>0.245</v>
      </c>
      <c r="Q51">
        <v>0.312</v>
      </c>
      <c r="R51">
        <v>0.33500000000000002</v>
      </c>
      <c r="S51">
        <v>0.64700000000000002</v>
      </c>
      <c r="T51">
        <v>89</v>
      </c>
      <c r="U51">
        <v>1820</v>
      </c>
      <c r="V51">
        <v>79</v>
      </c>
      <c r="W51">
        <v>52</v>
      </c>
      <c r="X51">
        <v>103</v>
      </c>
      <c r="Y51">
        <v>35</v>
      </c>
      <c r="Z51">
        <v>57</v>
      </c>
      <c r="AA51" s="7">
        <f t="shared" si="1"/>
        <v>3.7530864197530862</v>
      </c>
      <c r="AB51" s="7">
        <f t="shared" si="2"/>
        <v>8.2037037037037042</v>
      </c>
      <c r="AC51" s="7">
        <f t="shared" si="2"/>
        <v>1.191358024691358</v>
      </c>
      <c r="AD51" s="7">
        <f t="shared" si="2"/>
        <v>0.19753086419753085</v>
      </c>
      <c r="AE51" s="7">
        <f t="shared" si="2"/>
        <v>0.48148148148148145</v>
      </c>
      <c r="AF51" s="7">
        <f t="shared" si="2"/>
        <v>3.382716049382716</v>
      </c>
    </row>
    <row r="54" spans="1:32">
      <c r="A54" t="s">
        <v>125</v>
      </c>
      <c r="B54">
        <f>CORREL(B2:B51,Team!$G$2:$G$51)</f>
        <v>-0.10013564666063407</v>
      </c>
      <c r="C54">
        <f>CORREL(C2:C51,Team!$G$2:$G$51)</f>
        <v>5.44716887280495E-2</v>
      </c>
      <c r="D54">
        <f>CORREL(D2:D51,Team!$G$2:$G$51)</f>
        <v>0.19939713169851203</v>
      </c>
      <c r="E54">
        <f>CORREL(E2:E51,Team!$G$2:$G$51)</f>
        <v>0.13542725205044553</v>
      </c>
      <c r="F54" s="4">
        <f>CORREL(F2:F51,Team!$G$2:$G$51)</f>
        <v>0.26976322740853897</v>
      </c>
      <c r="G54">
        <f>CORREL(G2:G51,Team!$G$2:$G$51)</f>
        <v>0.15743436147688078</v>
      </c>
      <c r="H54">
        <f>CORREL(H2:H51,Team!$G$2:$G$51)</f>
        <v>-9.566990557734073E-2</v>
      </c>
      <c r="I54">
        <f>CORREL(I2:I51,Team!$G$2:$G$51)</f>
        <v>-2.3946758098675542E-2</v>
      </c>
      <c r="J54">
        <f>CORREL(J2:J51,Team!$G$2:$G$51)</f>
        <v>0.12679394859897389</v>
      </c>
      <c r="K54" s="4">
        <f>CORREL(K2:K51,Team!$G$2:$G$51)</f>
        <v>0.25236454739449693</v>
      </c>
      <c r="L54">
        <f>CORREL(L2:L51,Team!$G$2:$G$51)</f>
        <v>8.7350577183077732E-2</v>
      </c>
      <c r="M54">
        <f>CORREL(M2:M51,Team!$G$2:$G$51)</f>
        <v>-6.3200284993178618E-2</v>
      </c>
      <c r="N54" s="4">
        <f>CORREL(N2:N51,Team!$G$2:$G$51)</f>
        <v>0.34316219073427678</v>
      </c>
      <c r="O54">
        <f>CORREL(O2:O51,Team!$G$2:$G$51)</f>
        <v>-8.6667603597320991E-3</v>
      </c>
      <c r="P54">
        <f>CORREL(P2:P51,Team!$G$2:$G$51)</f>
        <v>0.11600739408016031</v>
      </c>
      <c r="Q54" s="4">
        <f>CORREL(Q2:Q51,Team!$G$2:$G$51)</f>
        <v>0.24962731209635708</v>
      </c>
      <c r="R54">
        <f>CORREL(R2:R51,Team!$G$2:$G$51)</f>
        <v>7.070448865883916E-2</v>
      </c>
      <c r="S54">
        <f>CORREL(S2:S51,Team!$G$2:$G$51)</f>
        <v>0.13974160570367661</v>
      </c>
      <c r="T54" s="4">
        <f>CORREL(T2:T51,Team!$G$2:$G$51)</f>
        <v>0.41678919407470488</v>
      </c>
      <c r="U54">
        <f>CORREL(U2:U51,Team!$G$2:$G$51)</f>
        <v>0.11880979183126483</v>
      </c>
      <c r="V54">
        <f>CORREL(V2:V51,Team!$G$2:$G$51)</f>
        <v>-5.2653799266568733E-2</v>
      </c>
      <c r="W54">
        <f>CORREL(W2:W51,Team!$G$2:$G$51)</f>
        <v>-4.9951280413055167E-2</v>
      </c>
      <c r="X54">
        <f>CORREL(X2:X51,Team!$G$2:$G$51)</f>
        <v>-0.1090081732572365</v>
      </c>
      <c r="Y54">
        <f>CORREL(Y2:Y51,Team!$G$2:$G$51)</f>
        <v>0.11917374739903874</v>
      </c>
      <c r="Z54">
        <f>CORREL(Z2:Z51,Team!$G$2:$G$51)</f>
        <v>-4.6373565629364975E-2</v>
      </c>
      <c r="AA54" s="4">
        <f>CORREL(AA2:AA51,Team!$G$2:$G$51)</f>
        <v>0.26976322740853886</v>
      </c>
      <c r="AB54">
        <f>CORREL(AB2:AB51,Team!$G$2:$G$51)</f>
        <v>0.1574343614768807</v>
      </c>
      <c r="AC54">
        <f>CORREL(AC2:AC51,Team!$G$2:$G$51)</f>
        <v>-9.5669905577340689E-2</v>
      </c>
      <c r="AD54">
        <f>CORREL(AD2:AD51,Team!$G$2:$G$51)</f>
        <v>-2.3946758098675532E-2</v>
      </c>
      <c r="AE54">
        <f>CORREL(AE2:AE51,Team!$G$2:$G$51)</f>
        <v>0.1267939485989738</v>
      </c>
      <c r="AF54" s="4">
        <f>CORREL(AF2:AF51,Team!$G$2:$G$51)</f>
        <v>0.25236454739449699</v>
      </c>
    </row>
    <row r="55" spans="1:32">
      <c r="A55" t="s">
        <v>126</v>
      </c>
      <c r="B55">
        <f>CORREL(B2:B51,Team!$K$2:$K$51)</f>
        <v>-2.8644890236476359E-3</v>
      </c>
      <c r="C55">
        <f>CORREL(C2:C51,Team!$K$2:$K$51)</f>
        <v>9.7858319238603969E-2</v>
      </c>
      <c r="D55">
        <f>CORREL(D2:D51,Team!$K$2:$K$51)</f>
        <v>0.21060665179442381</v>
      </c>
      <c r="E55">
        <f>CORREL(E2:E51,Team!$K$2:$K$51)</f>
        <v>0.13906911242063605</v>
      </c>
      <c r="F55" s="4">
        <f>CORREL(F2:F51,Team!$K$2:$K$51)</f>
        <v>0.30913710910857045</v>
      </c>
      <c r="G55">
        <f>CORREL(G2:G51,Team!$K$2:$K$51)</f>
        <v>0.19066665369103825</v>
      </c>
      <c r="H55">
        <f>CORREL(H2:H51,Team!$K$2:$K$51)</f>
        <v>0.11288431859999891</v>
      </c>
      <c r="I55">
        <f>CORREL(I2:I51,Team!$K$2:$K$51)</f>
        <v>-2.5651971015178181E-2</v>
      </c>
      <c r="J55" s="4">
        <f>CORREL(J2:J51,Team!$K$2:$K$51)</f>
        <v>0.26474900878979835</v>
      </c>
      <c r="K55" s="4">
        <f>CORREL(K2:K51,Team!$K$2:$K$51)</f>
        <v>0.3044123437327948</v>
      </c>
      <c r="L55">
        <f>CORREL(L2:L51,Team!$K$2:$K$51)</f>
        <v>0.10621355437588038</v>
      </c>
      <c r="M55">
        <f>CORREL(M2:M51,Team!$K$2:$K$51)</f>
        <v>4.3215623886886663E-2</v>
      </c>
      <c r="N55" s="4">
        <f>CORREL(N2:N51,Team!$K$2:$K$51)</f>
        <v>0.37618135503301786</v>
      </c>
      <c r="O55">
        <f>CORREL(O2:O51,Team!$K$2:$K$51)</f>
        <v>0.19574661366438226</v>
      </c>
      <c r="P55">
        <f>CORREL(P2:P51,Team!$K$2:$K$51)</f>
        <v>0.17478103379416807</v>
      </c>
      <c r="Q55" s="4">
        <f>CORREL(Q2:Q51,Team!$K$2:$K$51)</f>
        <v>0.31379397908148099</v>
      </c>
      <c r="R55" s="4">
        <f>CORREL(R2:R51,Team!$K$2:$K$51)</f>
        <v>0.24589925853388001</v>
      </c>
      <c r="S55" s="4">
        <f>CORREL(S2:S51,Team!$K$2:$K$51)</f>
        <v>0.28444925184672254</v>
      </c>
      <c r="T55" s="4">
        <f>CORREL(T2:T51,Team!$K$2:$K$51)</f>
        <v>0.20862876898300725</v>
      </c>
      <c r="U55" s="4">
        <f>CORREL(U2:U51,Team!$K$2:$K$51)</f>
        <v>0.24354392431648531</v>
      </c>
      <c r="V55">
        <f>CORREL(V2:V51,Team!$K$2:$K$51)</f>
        <v>6.1445455765043844E-2</v>
      </c>
      <c r="W55">
        <f>CORREL(W2:W51,Team!$K$2:$K$51)</f>
        <v>4.2967723865967346E-2</v>
      </c>
      <c r="X55" s="4">
        <f>CORREL(X2:X51,Team!$K$2:$K$51)</f>
        <v>-0.19455036776624948</v>
      </c>
      <c r="Y55">
        <f>CORREL(Y2:Y51,Team!$K$2:$K$51)</f>
        <v>0.18637193669066443</v>
      </c>
      <c r="Z55">
        <f>CORREL(Z2:Z51,Team!$K$2:$K$51)</f>
        <v>-0.16984087462848296</v>
      </c>
      <c r="AA55" s="4">
        <f>CORREL(AA2:AA51,Team!$K$2:$K$51)</f>
        <v>0.30913710910857056</v>
      </c>
      <c r="AB55">
        <f>CORREL(AB2:AB51,Team!$K$2:$K$51)</f>
        <v>0.19066665369103822</v>
      </c>
      <c r="AC55">
        <f>CORREL(AC2:AC51,Team!$K$2:$K$51)</f>
        <v>0.11288431859999895</v>
      </c>
      <c r="AD55">
        <f>CORREL(AD2:AD51,Team!$K$2:$K$51)</f>
        <v>-2.5651971015178174E-2</v>
      </c>
      <c r="AE55" s="4">
        <f>CORREL(AE2:AE51,Team!$K$2:$K$51)</f>
        <v>0.26474900878979829</v>
      </c>
      <c r="AF55" s="4">
        <f>CORREL(AF2:AF51,Team!$K$2:$K$51)</f>
        <v>0.30441234373279485</v>
      </c>
    </row>
    <row r="56" spans="1:32">
      <c r="A56" t="s">
        <v>124</v>
      </c>
      <c r="B56">
        <f>CORREL(B2:B51,Team!$D$2:$D$51)</f>
        <v>-0.14367109006203438</v>
      </c>
      <c r="C56" s="4">
        <f>CORREL(C2:C51,Team!$D$2:$D$51)</f>
        <v>0.25850737929553569</v>
      </c>
      <c r="D56" s="4">
        <f>CORREL(D2:D51,Team!$D$2:$D$51)</f>
        <v>0.25254167503740549</v>
      </c>
      <c r="E56" s="4">
        <f>CORREL(E2:E51,Team!$D$2:$D$51)</f>
        <v>0.26721169694026176</v>
      </c>
      <c r="F56">
        <f>CORREL(F2:F51,Team!$D$2:$D$51)</f>
        <v>5.7657449711589988E-2</v>
      </c>
      <c r="G56">
        <f>CORREL(G2:G51,Team!$D$2:$D$51)</f>
        <v>0.12181169344936892</v>
      </c>
      <c r="H56">
        <f>CORREL(H2:H51,Team!$D$2:$D$51)</f>
        <v>-2.813829674633303E-2</v>
      </c>
      <c r="I56">
        <f>CORREL(I2:I51,Team!$D$2:$D$51)</f>
        <v>0.16673339223756456</v>
      </c>
      <c r="J56">
        <f>CORREL(J2:J51,Team!$D$2:$D$51)</f>
        <v>-3.5851647528630702E-2</v>
      </c>
      <c r="K56">
        <f>CORREL(K2:K51,Team!$D$2:$D$51)</f>
        <v>4.4399001053736391E-2</v>
      </c>
      <c r="L56">
        <f>CORREL(L2:L51,Team!$D$2:$D$51)</f>
        <v>6.3951056014772897E-2</v>
      </c>
      <c r="M56">
        <f>CORREL(M2:M51,Team!$D$2:$D$51)</f>
        <v>-0.12969830303865956</v>
      </c>
      <c r="N56">
        <f>CORREL(N2:N51,Team!$D$2:$D$51)</f>
        <v>6.0773542929193333E-2</v>
      </c>
      <c r="O56">
        <f>CORREL(O2:O51,Team!$D$2:$D$51)</f>
        <v>1.8611737997219862E-2</v>
      </c>
      <c r="P56">
        <f>CORREL(P2:P51,Team!$D$2:$D$51)</f>
        <v>-8.2364805706038005E-2</v>
      </c>
      <c r="Q56">
        <f>CORREL(Q2:Q51,Team!$D$2:$D$51)</f>
        <v>-7.7070192673289128E-2</v>
      </c>
      <c r="R56">
        <f>CORREL(R2:R51,Team!$D$2:$D$51)</f>
        <v>-9.8890095600687011E-2</v>
      </c>
      <c r="S56">
        <f>CORREL(S2:S51,Team!$D$2:$D$51)</f>
        <v>-9.7385396823152282E-2</v>
      </c>
      <c r="T56">
        <f>CORREL(T2:T51,Team!$D$2:$D$51)</f>
        <v>0.10451410528967073</v>
      </c>
      <c r="U56">
        <f>CORREL(U2:U51,Team!$D$2:$D$51)</f>
        <v>5.3284421722535703E-2</v>
      </c>
      <c r="V56">
        <f>CORREL(V2:V51,Team!$D$2:$D$51)</f>
        <v>-3.5480382353005595E-2</v>
      </c>
      <c r="W56">
        <f>CORREL(W2:W51,Team!$D$2:$D$51)</f>
        <v>-6.4651406701634731E-2</v>
      </c>
      <c r="X56">
        <f>CORREL(X2:X51,Team!$D$2:$D$51)</f>
        <v>0.13540364075053751</v>
      </c>
      <c r="Y56">
        <f>CORREL(Y2:Y51,Team!$D$2:$D$51)</f>
        <v>0.10330041320758064</v>
      </c>
      <c r="Z56">
        <f>CORREL(Z2:Z51,Team!$D$2:$D$51)</f>
        <v>0.14071155981277628</v>
      </c>
      <c r="AA56">
        <f>CORREL(AA2:AA51,Team!$D$2:$D$51)</f>
        <v>5.7657449711589974E-2</v>
      </c>
      <c r="AB56">
        <f>CORREL(AB2:AB51,Team!$D$2:$D$51)</f>
        <v>0.12181169344936904</v>
      </c>
      <c r="AC56">
        <f>CORREL(AC2:AC51,Team!$D$2:$D$51)</f>
        <v>-2.8138296746332992E-2</v>
      </c>
      <c r="AD56">
        <f>CORREL(AD2:AD51,Team!$D$2:$D$51)</f>
        <v>0.16673339223756459</v>
      </c>
      <c r="AE56">
        <f>CORREL(AE2:AE51,Team!$D$2:$D$51)</f>
        <v>-3.5851647528630654E-2</v>
      </c>
      <c r="AF56">
        <f>CORREL(AF2:AF51,Team!$D$2:$D$51)</f>
        <v>4.4399001053736287E-2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topLeftCell="U24" workbookViewId="0">
      <selection activeCell="Y1" sqref="Y1:Y1048576"/>
    </sheetView>
  </sheetViews>
  <sheetFormatPr baseColWidth="10" defaultRowHeight="15" x14ac:dyDescent="0"/>
  <cols>
    <col min="1" max="1" width="23.83203125" bestFit="1" customWidth="1"/>
  </cols>
  <sheetData>
    <row r="1" spans="1:32" s="1" customFormat="1">
      <c r="A1" s="1" t="s">
        <v>35</v>
      </c>
      <c r="B1" t="s">
        <v>36</v>
      </c>
      <c r="C1" t="s">
        <v>78</v>
      </c>
      <c r="D1" t="s">
        <v>79</v>
      </c>
      <c r="E1" t="s">
        <v>80</v>
      </c>
      <c r="F1" t="s">
        <v>81</v>
      </c>
      <c r="G1" t="s">
        <v>37</v>
      </c>
      <c r="H1" t="s">
        <v>61</v>
      </c>
      <c r="I1" t="s">
        <v>82</v>
      </c>
      <c r="J1" t="s">
        <v>62</v>
      </c>
      <c r="K1" t="s">
        <v>83</v>
      </c>
      <c r="L1" t="s">
        <v>84</v>
      </c>
      <c r="M1" t="s">
        <v>85</v>
      </c>
      <c r="N1" t="s">
        <v>41</v>
      </c>
      <c r="O1" t="s">
        <v>40</v>
      </c>
      <c r="P1" t="s">
        <v>86</v>
      </c>
      <c r="Q1" t="s">
        <v>44</v>
      </c>
      <c r="R1" t="s">
        <v>48</v>
      </c>
      <c r="S1" t="s">
        <v>60</v>
      </c>
      <c r="T1" t="s">
        <v>49</v>
      </c>
      <c r="U1" t="s">
        <v>57</v>
      </c>
      <c r="V1" t="s">
        <v>87</v>
      </c>
      <c r="W1" t="s">
        <v>75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</row>
    <row r="2" spans="1:32">
      <c r="A2" t="s">
        <v>0</v>
      </c>
      <c r="B2">
        <v>30</v>
      </c>
      <c r="C2">
        <v>95</v>
      </c>
      <c r="D2">
        <v>67</v>
      </c>
      <c r="E2">
        <v>0.58599999999999997</v>
      </c>
      <c r="F2">
        <v>3.73</v>
      </c>
      <c r="G2">
        <v>162</v>
      </c>
      <c r="H2">
        <v>162</v>
      </c>
      <c r="I2">
        <v>160</v>
      </c>
      <c r="J2">
        <v>2</v>
      </c>
      <c r="K2">
        <v>1</v>
      </c>
      <c r="L2">
        <v>56</v>
      </c>
      <c r="M2">
        <v>1452</v>
      </c>
      <c r="N2">
        <v>1372</v>
      </c>
      <c r="O2">
        <v>641</v>
      </c>
      <c r="P2">
        <v>601</v>
      </c>
      <c r="Q2">
        <v>155</v>
      </c>
      <c r="R2">
        <v>489</v>
      </c>
      <c r="S2">
        <v>10</v>
      </c>
      <c r="T2">
        <v>1160</v>
      </c>
      <c r="U2">
        <v>52</v>
      </c>
      <c r="V2">
        <v>2</v>
      </c>
      <c r="W2">
        <v>62</v>
      </c>
      <c r="X2">
        <v>6112</v>
      </c>
      <c r="Y2">
        <v>111</v>
      </c>
      <c r="Z2">
        <v>4.04</v>
      </c>
      <c r="AA2">
        <v>1.282</v>
      </c>
      <c r="AB2">
        <v>8.5</v>
      </c>
      <c r="AC2">
        <v>1</v>
      </c>
      <c r="AD2">
        <v>3</v>
      </c>
      <c r="AE2">
        <v>7.2</v>
      </c>
      <c r="AF2">
        <v>2.37</v>
      </c>
    </row>
    <row r="3" spans="1:32">
      <c r="A3" t="s">
        <v>1</v>
      </c>
      <c r="B3">
        <v>31.4</v>
      </c>
      <c r="C3">
        <v>88</v>
      </c>
      <c r="D3">
        <v>74</v>
      </c>
      <c r="E3">
        <v>0.54300000000000004</v>
      </c>
      <c r="F3">
        <v>3.5</v>
      </c>
      <c r="G3">
        <v>162</v>
      </c>
      <c r="H3">
        <v>162</v>
      </c>
      <c r="I3">
        <v>154</v>
      </c>
      <c r="J3">
        <v>8</v>
      </c>
      <c r="K3">
        <v>3</v>
      </c>
      <c r="L3">
        <v>46</v>
      </c>
      <c r="M3">
        <v>1449</v>
      </c>
      <c r="N3">
        <v>1305</v>
      </c>
      <c r="O3">
        <v>614</v>
      </c>
      <c r="P3">
        <v>564</v>
      </c>
      <c r="Q3">
        <v>133</v>
      </c>
      <c r="R3">
        <v>389</v>
      </c>
      <c r="S3">
        <v>35</v>
      </c>
      <c r="T3">
        <v>1211</v>
      </c>
      <c r="U3">
        <v>57</v>
      </c>
      <c r="V3">
        <v>6</v>
      </c>
      <c r="W3">
        <v>49</v>
      </c>
      <c r="X3">
        <v>5947</v>
      </c>
      <c r="Y3">
        <v>99</v>
      </c>
      <c r="Z3">
        <v>3.58</v>
      </c>
      <c r="AA3">
        <v>1.169</v>
      </c>
      <c r="AB3">
        <v>8.1</v>
      </c>
      <c r="AC3">
        <v>0.8</v>
      </c>
      <c r="AD3">
        <v>2.4</v>
      </c>
      <c r="AE3">
        <v>7.5</v>
      </c>
      <c r="AF3">
        <v>3.11</v>
      </c>
    </row>
    <row r="4" spans="1:32">
      <c r="A4" t="s">
        <v>2</v>
      </c>
      <c r="B4">
        <v>30.1</v>
      </c>
      <c r="C4">
        <v>97</v>
      </c>
      <c r="D4">
        <v>65</v>
      </c>
      <c r="E4">
        <v>0.59899999999999998</v>
      </c>
      <c r="F4">
        <v>3.79</v>
      </c>
      <c r="G4">
        <v>162</v>
      </c>
      <c r="H4">
        <v>162</v>
      </c>
      <c r="I4">
        <v>157</v>
      </c>
      <c r="J4">
        <v>5</v>
      </c>
      <c r="K4">
        <v>2</v>
      </c>
      <c r="L4">
        <v>33</v>
      </c>
      <c r="M4">
        <v>1454</v>
      </c>
      <c r="N4">
        <v>1366</v>
      </c>
      <c r="O4">
        <v>656</v>
      </c>
      <c r="P4">
        <v>613</v>
      </c>
      <c r="Q4">
        <v>156</v>
      </c>
      <c r="R4">
        <v>524</v>
      </c>
      <c r="S4">
        <v>10</v>
      </c>
      <c r="T4">
        <v>1294</v>
      </c>
      <c r="U4">
        <v>47</v>
      </c>
      <c r="V4">
        <v>5</v>
      </c>
      <c r="W4">
        <v>47</v>
      </c>
      <c r="X4">
        <v>6143</v>
      </c>
      <c r="Y4">
        <v>109</v>
      </c>
      <c r="Z4">
        <v>3.84</v>
      </c>
      <c r="AA4">
        <v>1.3</v>
      </c>
      <c r="AB4">
        <v>8.5</v>
      </c>
      <c r="AC4">
        <v>1</v>
      </c>
      <c r="AD4">
        <v>3.2</v>
      </c>
      <c r="AE4">
        <v>8</v>
      </c>
      <c r="AF4">
        <v>2.4700000000000002</v>
      </c>
    </row>
    <row r="5" spans="1:32">
      <c r="A5" t="s">
        <v>3</v>
      </c>
      <c r="B5">
        <v>29.5</v>
      </c>
      <c r="C5">
        <v>94</v>
      </c>
      <c r="D5">
        <v>68</v>
      </c>
      <c r="E5">
        <v>0.57999999999999996</v>
      </c>
      <c r="F5">
        <v>3.68</v>
      </c>
      <c r="G5">
        <v>162</v>
      </c>
      <c r="H5">
        <v>162</v>
      </c>
      <c r="I5">
        <v>157</v>
      </c>
      <c r="J5">
        <v>5</v>
      </c>
      <c r="K5">
        <v>4</v>
      </c>
      <c r="L5">
        <v>53</v>
      </c>
      <c r="M5">
        <v>1451</v>
      </c>
      <c r="N5">
        <v>1361</v>
      </c>
      <c r="O5">
        <v>649</v>
      </c>
      <c r="P5">
        <v>593</v>
      </c>
      <c r="Q5">
        <v>142</v>
      </c>
      <c r="R5">
        <v>489</v>
      </c>
      <c r="S5">
        <v>42</v>
      </c>
      <c r="T5">
        <v>1237</v>
      </c>
      <c r="U5">
        <v>51</v>
      </c>
      <c r="V5">
        <v>4</v>
      </c>
      <c r="W5">
        <v>54</v>
      </c>
      <c r="X5">
        <v>6138</v>
      </c>
      <c r="Y5">
        <v>96</v>
      </c>
      <c r="Z5">
        <v>3.78</v>
      </c>
      <c r="AA5">
        <v>1.2749999999999999</v>
      </c>
      <c r="AB5">
        <v>8.4</v>
      </c>
      <c r="AC5">
        <v>0.9</v>
      </c>
      <c r="AD5">
        <v>3</v>
      </c>
      <c r="AE5">
        <v>7.7</v>
      </c>
      <c r="AF5">
        <v>2.5299999999999998</v>
      </c>
    </row>
    <row r="6" spans="1:32">
      <c r="A6" t="s">
        <v>4</v>
      </c>
      <c r="B6">
        <v>30.2</v>
      </c>
      <c r="C6">
        <v>90</v>
      </c>
      <c r="D6">
        <v>72</v>
      </c>
      <c r="E6">
        <v>0.55600000000000005</v>
      </c>
      <c r="F6">
        <v>3.74</v>
      </c>
      <c r="G6">
        <v>162</v>
      </c>
      <c r="H6">
        <v>162</v>
      </c>
      <c r="I6">
        <v>155</v>
      </c>
      <c r="J6">
        <v>7</v>
      </c>
      <c r="K6">
        <v>5</v>
      </c>
      <c r="L6">
        <v>47</v>
      </c>
      <c r="M6">
        <v>1462</v>
      </c>
      <c r="N6">
        <v>1461</v>
      </c>
      <c r="O6">
        <v>692</v>
      </c>
      <c r="P6">
        <v>608</v>
      </c>
      <c r="Q6">
        <v>136</v>
      </c>
      <c r="R6">
        <v>448</v>
      </c>
      <c r="S6">
        <v>44</v>
      </c>
      <c r="T6">
        <v>1098</v>
      </c>
      <c r="U6">
        <v>46</v>
      </c>
      <c r="V6">
        <v>3</v>
      </c>
      <c r="W6">
        <v>48</v>
      </c>
      <c r="X6">
        <v>6211</v>
      </c>
      <c r="Y6">
        <v>99</v>
      </c>
      <c r="Z6">
        <v>3.75</v>
      </c>
      <c r="AA6">
        <v>1.306</v>
      </c>
      <c r="AB6">
        <v>9</v>
      </c>
      <c r="AC6">
        <v>0.8</v>
      </c>
      <c r="AD6">
        <v>2.8</v>
      </c>
      <c r="AE6">
        <v>6.8</v>
      </c>
      <c r="AF6">
        <v>2.4500000000000002</v>
      </c>
    </row>
    <row r="7" spans="1:32">
      <c r="A7" t="s">
        <v>5</v>
      </c>
      <c r="B7">
        <v>27.5</v>
      </c>
      <c r="C7">
        <v>92</v>
      </c>
      <c r="D7">
        <v>70</v>
      </c>
      <c r="E7">
        <v>0.56799999999999995</v>
      </c>
      <c r="F7">
        <v>3.36</v>
      </c>
      <c r="G7">
        <v>162</v>
      </c>
      <c r="H7">
        <v>162</v>
      </c>
      <c r="I7">
        <v>156</v>
      </c>
      <c r="J7">
        <v>6</v>
      </c>
      <c r="K7">
        <v>3</v>
      </c>
      <c r="L7">
        <v>57</v>
      </c>
      <c r="M7">
        <v>1461</v>
      </c>
      <c r="N7">
        <v>1279</v>
      </c>
      <c r="O7">
        <v>583</v>
      </c>
      <c r="P7">
        <v>546</v>
      </c>
      <c r="Q7">
        <v>134</v>
      </c>
      <c r="R7">
        <v>578</v>
      </c>
      <c r="S7">
        <v>58</v>
      </c>
      <c r="T7">
        <v>1331</v>
      </c>
      <c r="U7">
        <v>51</v>
      </c>
      <c r="V7">
        <v>4</v>
      </c>
      <c r="W7">
        <v>74</v>
      </c>
      <c r="X7">
        <v>6159</v>
      </c>
      <c r="Y7">
        <v>117</v>
      </c>
      <c r="Z7">
        <v>3.74</v>
      </c>
      <c r="AA7">
        <v>1.2709999999999999</v>
      </c>
      <c r="AB7">
        <v>7.9</v>
      </c>
      <c r="AC7">
        <v>0.8</v>
      </c>
      <c r="AD7">
        <v>3.6</v>
      </c>
      <c r="AE7">
        <v>8.1999999999999993</v>
      </c>
      <c r="AF7">
        <v>2.2999999999999998</v>
      </c>
    </row>
    <row r="8" spans="1:32">
      <c r="A8" t="s">
        <v>6</v>
      </c>
      <c r="B8">
        <v>29.1</v>
      </c>
      <c r="C8">
        <v>103</v>
      </c>
      <c r="D8">
        <v>59</v>
      </c>
      <c r="E8">
        <v>0.63600000000000001</v>
      </c>
      <c r="F8">
        <v>4.26</v>
      </c>
      <c r="G8">
        <v>162</v>
      </c>
      <c r="H8">
        <v>162</v>
      </c>
      <c r="I8">
        <v>159</v>
      </c>
      <c r="J8">
        <v>3</v>
      </c>
      <c r="K8">
        <v>1</v>
      </c>
      <c r="L8">
        <v>51</v>
      </c>
      <c r="M8">
        <v>1450</v>
      </c>
      <c r="N8">
        <v>1386</v>
      </c>
      <c r="O8">
        <v>753</v>
      </c>
      <c r="P8">
        <v>687</v>
      </c>
      <c r="Q8">
        <v>181</v>
      </c>
      <c r="R8">
        <v>574</v>
      </c>
      <c r="S8">
        <v>28</v>
      </c>
      <c r="T8">
        <v>1260</v>
      </c>
      <c r="U8">
        <v>71</v>
      </c>
      <c r="V8">
        <v>5</v>
      </c>
      <c r="W8">
        <v>66</v>
      </c>
      <c r="X8">
        <v>6247</v>
      </c>
      <c r="Y8">
        <v>108</v>
      </c>
      <c r="Z8">
        <v>4.32</v>
      </c>
      <c r="AA8">
        <v>1.3520000000000001</v>
      </c>
      <c r="AB8">
        <v>8.6</v>
      </c>
      <c r="AC8">
        <v>1.1000000000000001</v>
      </c>
      <c r="AD8">
        <v>3.6</v>
      </c>
      <c r="AE8">
        <v>7.8</v>
      </c>
      <c r="AF8">
        <v>2.2000000000000002</v>
      </c>
    </row>
    <row r="9" spans="1:32">
      <c r="A9" t="s">
        <v>7</v>
      </c>
      <c r="B9">
        <v>30.3</v>
      </c>
      <c r="C9">
        <v>92</v>
      </c>
      <c r="D9">
        <v>70</v>
      </c>
      <c r="E9">
        <v>0.56799999999999995</v>
      </c>
      <c r="F9">
        <v>3.88</v>
      </c>
      <c r="G9">
        <v>162</v>
      </c>
      <c r="H9">
        <v>162</v>
      </c>
      <c r="I9">
        <v>158</v>
      </c>
      <c r="J9">
        <v>4</v>
      </c>
      <c r="K9">
        <v>3</v>
      </c>
      <c r="L9">
        <v>47</v>
      </c>
      <c r="M9">
        <v>1449.2</v>
      </c>
      <c r="N9">
        <v>1444</v>
      </c>
      <c r="O9">
        <v>680</v>
      </c>
      <c r="P9">
        <v>625</v>
      </c>
      <c r="Q9">
        <v>160</v>
      </c>
      <c r="R9">
        <v>533</v>
      </c>
      <c r="S9">
        <v>64</v>
      </c>
      <c r="T9">
        <v>1081</v>
      </c>
      <c r="U9">
        <v>57</v>
      </c>
      <c r="V9">
        <v>3</v>
      </c>
      <c r="W9">
        <v>34</v>
      </c>
      <c r="X9">
        <v>6229</v>
      </c>
      <c r="Y9">
        <v>112</v>
      </c>
      <c r="Z9">
        <v>4.3</v>
      </c>
      <c r="AA9">
        <v>1.3640000000000001</v>
      </c>
      <c r="AB9">
        <v>9</v>
      </c>
      <c r="AC9">
        <v>1</v>
      </c>
      <c r="AD9">
        <v>3.3</v>
      </c>
      <c r="AE9">
        <v>6.7</v>
      </c>
      <c r="AF9">
        <v>2.0299999999999998</v>
      </c>
    </row>
    <row r="10" spans="1:32">
      <c r="A10" t="s">
        <v>8</v>
      </c>
      <c r="B10">
        <v>31.3</v>
      </c>
      <c r="C10">
        <v>96</v>
      </c>
      <c r="D10">
        <v>66</v>
      </c>
      <c r="E10">
        <v>0.59299999999999997</v>
      </c>
      <c r="F10">
        <v>3.87</v>
      </c>
      <c r="G10">
        <v>162</v>
      </c>
      <c r="H10">
        <v>162</v>
      </c>
      <c r="I10">
        <v>157</v>
      </c>
      <c r="J10">
        <v>5</v>
      </c>
      <c r="K10">
        <v>3</v>
      </c>
      <c r="L10">
        <v>45</v>
      </c>
      <c r="M10">
        <v>1438.2</v>
      </c>
      <c r="N10">
        <v>1350</v>
      </c>
      <c r="O10">
        <v>657</v>
      </c>
      <c r="P10">
        <v>618</v>
      </c>
      <c r="Q10">
        <v>151</v>
      </c>
      <c r="R10">
        <v>482</v>
      </c>
      <c r="S10">
        <v>20</v>
      </c>
      <c r="T10">
        <v>1149</v>
      </c>
      <c r="U10">
        <v>62</v>
      </c>
      <c r="V10">
        <v>0</v>
      </c>
      <c r="W10">
        <v>33</v>
      </c>
      <c r="X10">
        <v>6071</v>
      </c>
      <c r="Y10">
        <v>123</v>
      </c>
      <c r="Z10">
        <v>4.1399999999999997</v>
      </c>
      <c r="AA10">
        <v>1.2729999999999999</v>
      </c>
      <c r="AB10">
        <v>8.4</v>
      </c>
      <c r="AC10">
        <v>0.9</v>
      </c>
      <c r="AD10">
        <v>3</v>
      </c>
      <c r="AE10">
        <v>7.2</v>
      </c>
      <c r="AF10">
        <v>2.38</v>
      </c>
    </row>
    <row r="11" spans="1:32">
      <c r="A11" t="s">
        <v>9</v>
      </c>
      <c r="B11">
        <v>28.5</v>
      </c>
      <c r="C11">
        <v>83</v>
      </c>
      <c r="D11">
        <v>78</v>
      </c>
      <c r="E11">
        <v>0.51600000000000001</v>
      </c>
      <c r="F11">
        <v>4.54</v>
      </c>
      <c r="G11">
        <v>161</v>
      </c>
      <c r="H11">
        <v>161</v>
      </c>
      <c r="I11">
        <v>155</v>
      </c>
      <c r="J11">
        <v>6</v>
      </c>
      <c r="K11">
        <v>3</v>
      </c>
      <c r="L11">
        <v>38</v>
      </c>
      <c r="M11">
        <v>1429.2</v>
      </c>
      <c r="N11">
        <v>1475</v>
      </c>
      <c r="O11">
        <v>762</v>
      </c>
      <c r="P11">
        <v>721</v>
      </c>
      <c r="Q11">
        <v>193</v>
      </c>
      <c r="R11">
        <v>504</v>
      </c>
      <c r="S11">
        <v>35</v>
      </c>
      <c r="T11">
        <v>970</v>
      </c>
      <c r="U11">
        <v>80</v>
      </c>
      <c r="V11">
        <v>3</v>
      </c>
      <c r="W11">
        <v>35</v>
      </c>
      <c r="X11">
        <v>6196</v>
      </c>
      <c r="Y11">
        <v>98</v>
      </c>
      <c r="Z11">
        <v>4.7699999999999996</v>
      </c>
      <c r="AA11">
        <v>1.3839999999999999</v>
      </c>
      <c r="AB11">
        <v>9.3000000000000007</v>
      </c>
      <c r="AC11">
        <v>1.2</v>
      </c>
      <c r="AD11">
        <v>3.2</v>
      </c>
      <c r="AE11">
        <v>6.1</v>
      </c>
      <c r="AF11">
        <v>1.92</v>
      </c>
    </row>
    <row r="12" spans="1:32">
      <c r="A12" t="s">
        <v>10</v>
      </c>
      <c r="B12">
        <v>28.9</v>
      </c>
      <c r="C12">
        <v>99</v>
      </c>
      <c r="D12">
        <v>63</v>
      </c>
      <c r="E12">
        <v>0.61099999999999999</v>
      </c>
      <c r="F12">
        <v>3.61</v>
      </c>
      <c r="G12">
        <v>162</v>
      </c>
      <c r="H12">
        <v>162</v>
      </c>
      <c r="I12">
        <v>153</v>
      </c>
      <c r="J12">
        <v>9</v>
      </c>
      <c r="K12">
        <v>4</v>
      </c>
      <c r="L12">
        <v>54</v>
      </c>
      <c r="M12">
        <v>1475.2</v>
      </c>
      <c r="N12">
        <v>1392</v>
      </c>
      <c r="O12">
        <v>645</v>
      </c>
      <c r="P12">
        <v>592</v>
      </c>
      <c r="Q12">
        <v>167</v>
      </c>
      <c r="R12">
        <v>459</v>
      </c>
      <c r="S12">
        <v>42</v>
      </c>
      <c r="T12">
        <v>1040</v>
      </c>
      <c r="U12">
        <v>52</v>
      </c>
      <c r="V12">
        <v>9</v>
      </c>
      <c r="W12">
        <v>65</v>
      </c>
      <c r="X12">
        <v>6176</v>
      </c>
      <c r="Y12">
        <v>125</v>
      </c>
      <c r="Z12">
        <v>4.12</v>
      </c>
      <c r="AA12">
        <v>1.254</v>
      </c>
      <c r="AB12">
        <v>8.5</v>
      </c>
      <c r="AC12">
        <v>1</v>
      </c>
      <c r="AD12">
        <v>2.8</v>
      </c>
      <c r="AE12">
        <v>6.3</v>
      </c>
      <c r="AF12">
        <v>2.27</v>
      </c>
    </row>
    <row r="13" spans="1:32">
      <c r="A13" t="s">
        <v>11</v>
      </c>
      <c r="B13">
        <v>32.6</v>
      </c>
      <c r="C13">
        <v>98</v>
      </c>
      <c r="D13">
        <v>64</v>
      </c>
      <c r="E13">
        <v>0.60499999999999998</v>
      </c>
      <c r="F13">
        <v>4.18</v>
      </c>
      <c r="G13">
        <v>162</v>
      </c>
      <c r="H13">
        <v>162</v>
      </c>
      <c r="I13">
        <v>158</v>
      </c>
      <c r="J13">
        <v>4</v>
      </c>
      <c r="K13">
        <v>1</v>
      </c>
      <c r="L13">
        <v>36</v>
      </c>
      <c r="M13">
        <v>1451.1</v>
      </c>
      <c r="N13">
        <v>1430</v>
      </c>
      <c r="O13">
        <v>768</v>
      </c>
      <c r="P13">
        <v>674</v>
      </c>
      <c r="Q13">
        <v>159</v>
      </c>
      <c r="R13">
        <v>447</v>
      </c>
      <c r="S13">
        <v>28</v>
      </c>
      <c r="T13">
        <v>1132</v>
      </c>
      <c r="U13">
        <v>92</v>
      </c>
      <c r="V13">
        <v>1</v>
      </c>
      <c r="W13">
        <v>39</v>
      </c>
      <c r="X13">
        <v>6222</v>
      </c>
      <c r="Y13">
        <v>116</v>
      </c>
      <c r="Z13">
        <v>4.03</v>
      </c>
      <c r="AA13">
        <v>1.2929999999999999</v>
      </c>
      <c r="AB13">
        <v>8.9</v>
      </c>
      <c r="AC13">
        <v>1</v>
      </c>
      <c r="AD13">
        <v>2.8</v>
      </c>
      <c r="AE13">
        <v>7</v>
      </c>
      <c r="AF13">
        <v>2.5299999999999998</v>
      </c>
    </row>
    <row r="14" spans="1:32">
      <c r="A14" t="s">
        <v>12</v>
      </c>
      <c r="B14">
        <v>26.1</v>
      </c>
      <c r="C14">
        <v>91</v>
      </c>
      <c r="D14">
        <v>71</v>
      </c>
      <c r="E14">
        <v>0.56200000000000006</v>
      </c>
      <c r="F14">
        <v>4.04</v>
      </c>
      <c r="G14">
        <v>162</v>
      </c>
      <c r="H14">
        <v>162</v>
      </c>
      <c r="I14">
        <v>155</v>
      </c>
      <c r="J14">
        <v>7</v>
      </c>
      <c r="K14">
        <v>2</v>
      </c>
      <c r="L14">
        <v>36</v>
      </c>
      <c r="M14">
        <v>1445.1</v>
      </c>
      <c r="N14">
        <v>1415</v>
      </c>
      <c r="O14">
        <v>692</v>
      </c>
      <c r="P14">
        <v>648</v>
      </c>
      <c r="Q14">
        <v>128</v>
      </c>
      <c r="R14">
        <v>530</v>
      </c>
      <c r="S14">
        <v>40</v>
      </c>
      <c r="T14">
        <v>1132</v>
      </c>
      <c r="U14">
        <v>40</v>
      </c>
      <c r="V14">
        <v>11</v>
      </c>
      <c r="W14">
        <v>51</v>
      </c>
      <c r="X14">
        <v>6165</v>
      </c>
      <c r="Y14">
        <v>105</v>
      </c>
      <c r="Z14">
        <v>3.8</v>
      </c>
      <c r="AA14">
        <v>1.3460000000000001</v>
      </c>
      <c r="AB14">
        <v>8.8000000000000007</v>
      </c>
      <c r="AC14">
        <v>0.8</v>
      </c>
      <c r="AD14">
        <v>3.3</v>
      </c>
      <c r="AE14">
        <v>7</v>
      </c>
      <c r="AF14">
        <v>2.14</v>
      </c>
    </row>
    <row r="15" spans="1:32">
      <c r="A15" t="s">
        <v>13</v>
      </c>
      <c r="B15">
        <v>29.8</v>
      </c>
      <c r="C15">
        <v>99</v>
      </c>
      <c r="D15">
        <v>63</v>
      </c>
      <c r="E15">
        <v>0.61099999999999999</v>
      </c>
      <c r="F15">
        <v>3.69</v>
      </c>
      <c r="G15">
        <v>162</v>
      </c>
      <c r="H15">
        <v>162</v>
      </c>
      <c r="I15">
        <v>155</v>
      </c>
      <c r="J15">
        <v>7</v>
      </c>
      <c r="K15">
        <v>2</v>
      </c>
      <c r="L15">
        <v>54</v>
      </c>
      <c r="M15">
        <v>1452.1</v>
      </c>
      <c r="N15">
        <v>1345</v>
      </c>
      <c r="O15">
        <v>644</v>
      </c>
      <c r="P15">
        <v>595</v>
      </c>
      <c r="Q15">
        <v>169</v>
      </c>
      <c r="R15">
        <v>509</v>
      </c>
      <c r="S15">
        <v>24</v>
      </c>
      <c r="T15">
        <v>999</v>
      </c>
      <c r="U15">
        <v>49</v>
      </c>
      <c r="V15">
        <v>7</v>
      </c>
      <c r="W15">
        <v>52</v>
      </c>
      <c r="X15">
        <v>6097</v>
      </c>
      <c r="Y15">
        <v>120</v>
      </c>
      <c r="Z15">
        <v>4.25</v>
      </c>
      <c r="AA15">
        <v>1.2769999999999999</v>
      </c>
      <c r="AB15">
        <v>8.3000000000000007</v>
      </c>
      <c r="AC15">
        <v>1</v>
      </c>
      <c r="AD15">
        <v>3.2</v>
      </c>
      <c r="AE15">
        <v>6.2</v>
      </c>
      <c r="AF15">
        <v>1.96</v>
      </c>
    </row>
    <row r="16" spans="1:32">
      <c r="A16" t="s">
        <v>14</v>
      </c>
      <c r="B16">
        <v>31.6</v>
      </c>
      <c r="C16">
        <v>92</v>
      </c>
      <c r="D16">
        <v>70</v>
      </c>
      <c r="E16">
        <v>0.56799999999999995</v>
      </c>
      <c r="F16">
        <v>3.87</v>
      </c>
      <c r="G16">
        <v>162</v>
      </c>
      <c r="H16">
        <v>162</v>
      </c>
      <c r="I16">
        <v>150</v>
      </c>
      <c r="J16">
        <v>12</v>
      </c>
      <c r="K16">
        <v>5</v>
      </c>
      <c r="L16">
        <v>34</v>
      </c>
      <c r="M16">
        <v>1459.2</v>
      </c>
      <c r="N16">
        <v>1352</v>
      </c>
      <c r="O16">
        <v>677</v>
      </c>
      <c r="P16">
        <v>627</v>
      </c>
      <c r="Q16">
        <v>195</v>
      </c>
      <c r="R16">
        <v>461</v>
      </c>
      <c r="S16">
        <v>30</v>
      </c>
      <c r="T16">
        <v>1297</v>
      </c>
      <c r="U16">
        <v>59</v>
      </c>
      <c r="V16">
        <v>6</v>
      </c>
      <c r="W16">
        <v>45</v>
      </c>
      <c r="X16">
        <v>6090</v>
      </c>
      <c r="Y16">
        <v>121</v>
      </c>
      <c r="Z16">
        <v>4.08</v>
      </c>
      <c r="AA16">
        <v>1.242</v>
      </c>
      <c r="AB16">
        <v>8.3000000000000007</v>
      </c>
      <c r="AC16">
        <v>1.2</v>
      </c>
      <c r="AD16">
        <v>2.8</v>
      </c>
      <c r="AE16">
        <v>8</v>
      </c>
      <c r="AF16">
        <v>2.81</v>
      </c>
    </row>
    <row r="17" spans="1:32">
      <c r="A17" t="s">
        <v>15</v>
      </c>
      <c r="B17">
        <v>32.299999999999997</v>
      </c>
      <c r="C17">
        <v>87</v>
      </c>
      <c r="D17">
        <v>74</v>
      </c>
      <c r="E17">
        <v>0.54</v>
      </c>
      <c r="F17">
        <v>4.76</v>
      </c>
      <c r="G17">
        <v>161</v>
      </c>
      <c r="H17">
        <v>161</v>
      </c>
      <c r="I17">
        <v>152</v>
      </c>
      <c r="J17">
        <v>9</v>
      </c>
      <c r="K17">
        <v>2</v>
      </c>
      <c r="L17">
        <v>40</v>
      </c>
      <c r="M17">
        <v>1424.1</v>
      </c>
      <c r="N17">
        <v>1458</v>
      </c>
      <c r="O17">
        <v>814</v>
      </c>
      <c r="P17">
        <v>753</v>
      </c>
      <c r="Q17">
        <v>177</v>
      </c>
      <c r="R17">
        <v>577</v>
      </c>
      <c r="S17">
        <v>23</v>
      </c>
      <c r="T17">
        <v>1040</v>
      </c>
      <c r="U17">
        <v>52</v>
      </c>
      <c r="V17">
        <v>6</v>
      </c>
      <c r="W17">
        <v>49</v>
      </c>
      <c r="X17">
        <v>6256</v>
      </c>
      <c r="Y17">
        <v>102</v>
      </c>
      <c r="Z17">
        <v>4.6100000000000003</v>
      </c>
      <c r="AA17">
        <v>1.429</v>
      </c>
      <c r="AB17">
        <v>9.1999999999999993</v>
      </c>
      <c r="AC17">
        <v>1.1000000000000001</v>
      </c>
      <c r="AD17">
        <v>3.6</v>
      </c>
      <c r="AE17">
        <v>6.6</v>
      </c>
      <c r="AF17">
        <v>1.8</v>
      </c>
    </row>
    <row r="18" spans="1:32">
      <c r="A18" t="s">
        <v>16</v>
      </c>
      <c r="B18">
        <v>31.3</v>
      </c>
      <c r="C18">
        <v>98</v>
      </c>
      <c r="D18">
        <v>64</v>
      </c>
      <c r="E18">
        <v>0.60499999999999998</v>
      </c>
      <c r="F18">
        <v>4.13</v>
      </c>
      <c r="G18">
        <v>162</v>
      </c>
      <c r="H18">
        <v>162</v>
      </c>
      <c r="I18">
        <v>156</v>
      </c>
      <c r="J18">
        <v>6</v>
      </c>
      <c r="K18">
        <v>4</v>
      </c>
      <c r="L18">
        <v>50</v>
      </c>
      <c r="M18">
        <v>1439.2</v>
      </c>
      <c r="N18">
        <v>1402</v>
      </c>
      <c r="O18">
        <v>731</v>
      </c>
      <c r="P18">
        <v>661</v>
      </c>
      <c r="Q18">
        <v>158</v>
      </c>
      <c r="R18">
        <v>581</v>
      </c>
      <c r="S18">
        <v>27</v>
      </c>
      <c r="T18">
        <v>1111</v>
      </c>
      <c r="U18">
        <v>57</v>
      </c>
      <c r="V18">
        <v>4</v>
      </c>
      <c r="W18">
        <v>49</v>
      </c>
      <c r="X18">
        <v>6233</v>
      </c>
      <c r="Y18">
        <v>113</v>
      </c>
      <c r="Z18">
        <v>4.3499999999999996</v>
      </c>
      <c r="AA18">
        <v>1.377</v>
      </c>
      <c r="AB18">
        <v>8.8000000000000007</v>
      </c>
      <c r="AC18">
        <v>1</v>
      </c>
      <c r="AD18">
        <v>3.6</v>
      </c>
      <c r="AE18">
        <v>6.9</v>
      </c>
      <c r="AF18">
        <v>1.91</v>
      </c>
    </row>
    <row r="19" spans="1:32">
      <c r="A19" t="s">
        <v>17</v>
      </c>
      <c r="B19">
        <v>30.4</v>
      </c>
      <c r="C19">
        <v>114</v>
      </c>
      <c r="D19">
        <v>48</v>
      </c>
      <c r="E19">
        <v>0.70399999999999996</v>
      </c>
      <c r="F19">
        <v>3.82</v>
      </c>
      <c r="G19">
        <v>162</v>
      </c>
      <c r="H19">
        <v>162</v>
      </c>
      <c r="I19">
        <v>140</v>
      </c>
      <c r="J19">
        <v>22</v>
      </c>
      <c r="K19">
        <v>8</v>
      </c>
      <c r="L19">
        <v>48</v>
      </c>
      <c r="M19">
        <v>1456.2</v>
      </c>
      <c r="N19">
        <v>1357</v>
      </c>
      <c r="O19">
        <v>656</v>
      </c>
      <c r="P19">
        <v>619</v>
      </c>
      <c r="Q19">
        <v>156</v>
      </c>
      <c r="R19">
        <v>466</v>
      </c>
      <c r="S19">
        <v>25</v>
      </c>
      <c r="T19">
        <v>1080</v>
      </c>
      <c r="U19">
        <v>68</v>
      </c>
      <c r="V19">
        <v>5</v>
      </c>
      <c r="W19">
        <v>37</v>
      </c>
      <c r="X19">
        <v>6100</v>
      </c>
      <c r="Y19">
        <v>116</v>
      </c>
      <c r="Z19">
        <v>4.1500000000000004</v>
      </c>
      <c r="AA19">
        <v>1.2509999999999999</v>
      </c>
      <c r="AB19">
        <v>8.4</v>
      </c>
      <c r="AC19">
        <v>1</v>
      </c>
      <c r="AD19">
        <v>2.9</v>
      </c>
      <c r="AE19">
        <v>6.7</v>
      </c>
      <c r="AF19">
        <v>2.3199999999999998</v>
      </c>
    </row>
    <row r="20" spans="1:32">
      <c r="A20" t="s">
        <v>18</v>
      </c>
      <c r="B20">
        <v>27.7</v>
      </c>
      <c r="C20">
        <v>92</v>
      </c>
      <c r="D20">
        <v>70</v>
      </c>
      <c r="E20">
        <v>0.56799999999999995</v>
      </c>
      <c r="F20">
        <v>3.83</v>
      </c>
      <c r="G20">
        <v>162</v>
      </c>
      <c r="H20">
        <v>162</v>
      </c>
      <c r="I20">
        <v>150</v>
      </c>
      <c r="J20">
        <v>12</v>
      </c>
      <c r="K20">
        <v>4</v>
      </c>
      <c r="L20">
        <v>39</v>
      </c>
      <c r="M20">
        <v>1446.2</v>
      </c>
      <c r="N20">
        <v>1353</v>
      </c>
      <c r="O20">
        <v>669</v>
      </c>
      <c r="P20">
        <v>615</v>
      </c>
      <c r="Q20">
        <v>131</v>
      </c>
      <c r="R20">
        <v>639</v>
      </c>
      <c r="S20">
        <v>41</v>
      </c>
      <c r="T20">
        <v>1188</v>
      </c>
      <c r="U20">
        <v>63</v>
      </c>
      <c r="V20">
        <v>4</v>
      </c>
      <c r="W20">
        <v>41</v>
      </c>
      <c r="X20">
        <v>6223</v>
      </c>
      <c r="Y20">
        <v>106</v>
      </c>
      <c r="Z20">
        <v>4.0999999999999996</v>
      </c>
      <c r="AA20">
        <v>1.377</v>
      </c>
      <c r="AB20">
        <v>8.4</v>
      </c>
      <c r="AC20">
        <v>0.8</v>
      </c>
      <c r="AD20">
        <v>4</v>
      </c>
      <c r="AE20">
        <v>7.4</v>
      </c>
      <c r="AF20">
        <v>1.86</v>
      </c>
    </row>
    <row r="21" spans="1:32">
      <c r="A21" t="s">
        <v>19</v>
      </c>
      <c r="B21">
        <v>29.1</v>
      </c>
      <c r="C21">
        <v>92</v>
      </c>
      <c r="D21">
        <v>70</v>
      </c>
      <c r="E21">
        <v>0.56799999999999995</v>
      </c>
      <c r="F21">
        <v>4.6500000000000004</v>
      </c>
      <c r="G21">
        <v>162</v>
      </c>
      <c r="H21">
        <v>162</v>
      </c>
      <c r="I21">
        <v>156</v>
      </c>
      <c r="J21">
        <v>6</v>
      </c>
      <c r="K21">
        <v>2</v>
      </c>
      <c r="L21">
        <v>52</v>
      </c>
      <c r="M21">
        <v>1440</v>
      </c>
      <c r="N21">
        <v>1469</v>
      </c>
      <c r="O21">
        <v>787</v>
      </c>
      <c r="P21">
        <v>744</v>
      </c>
      <c r="Q21">
        <v>143</v>
      </c>
      <c r="R21">
        <v>610</v>
      </c>
      <c r="S21">
        <v>35</v>
      </c>
      <c r="T21">
        <v>1139</v>
      </c>
      <c r="U21">
        <v>49</v>
      </c>
      <c r="V21">
        <v>5</v>
      </c>
      <c r="W21">
        <v>55</v>
      </c>
      <c r="X21">
        <v>6289</v>
      </c>
      <c r="Y21">
        <v>108</v>
      </c>
      <c r="Z21">
        <v>4.25</v>
      </c>
      <c r="AA21">
        <v>1.444</v>
      </c>
      <c r="AB21">
        <v>9.1999999999999993</v>
      </c>
      <c r="AC21">
        <v>0.9</v>
      </c>
      <c r="AD21">
        <v>3.8</v>
      </c>
      <c r="AE21">
        <v>7.1</v>
      </c>
      <c r="AF21">
        <v>1.87</v>
      </c>
    </row>
    <row r="22" spans="1:32">
      <c r="A22" t="s">
        <v>20</v>
      </c>
      <c r="B22">
        <v>27.5</v>
      </c>
      <c r="C22">
        <v>90</v>
      </c>
      <c r="D22">
        <v>54</v>
      </c>
      <c r="E22">
        <v>0.625</v>
      </c>
      <c r="F22">
        <v>3.44</v>
      </c>
      <c r="G22">
        <v>144</v>
      </c>
      <c r="H22">
        <v>144</v>
      </c>
      <c r="I22">
        <v>126</v>
      </c>
      <c r="J22">
        <v>18</v>
      </c>
      <c r="K22">
        <v>6</v>
      </c>
      <c r="L22">
        <v>34</v>
      </c>
      <c r="M22">
        <v>1291.2</v>
      </c>
      <c r="N22">
        <v>1184</v>
      </c>
      <c r="O22">
        <v>540</v>
      </c>
      <c r="P22">
        <v>494</v>
      </c>
      <c r="Q22">
        <v>107</v>
      </c>
      <c r="R22">
        <v>436</v>
      </c>
      <c r="S22">
        <v>46</v>
      </c>
      <c r="T22">
        <v>1087</v>
      </c>
      <c r="U22">
        <v>32</v>
      </c>
      <c r="V22">
        <v>4</v>
      </c>
      <c r="W22">
        <v>38</v>
      </c>
      <c r="X22">
        <v>5410</v>
      </c>
      <c r="Y22">
        <v>123</v>
      </c>
      <c r="Z22">
        <v>3.58</v>
      </c>
      <c r="AA22">
        <v>1.254</v>
      </c>
      <c r="AB22">
        <v>8.1999999999999993</v>
      </c>
      <c r="AC22">
        <v>0.7</v>
      </c>
      <c r="AD22">
        <v>3</v>
      </c>
      <c r="AE22">
        <v>7.6</v>
      </c>
      <c r="AF22">
        <v>2.4900000000000002</v>
      </c>
    </row>
    <row r="23" spans="1:32">
      <c r="A23" t="s">
        <v>21</v>
      </c>
      <c r="B23">
        <v>29.4</v>
      </c>
      <c r="C23">
        <v>95</v>
      </c>
      <c r="D23">
        <v>67</v>
      </c>
      <c r="E23">
        <v>0.58599999999999997</v>
      </c>
      <c r="F23">
        <v>4.21</v>
      </c>
      <c r="G23">
        <v>162</v>
      </c>
      <c r="H23">
        <v>162</v>
      </c>
      <c r="I23">
        <v>151</v>
      </c>
      <c r="J23">
        <v>11</v>
      </c>
      <c r="K23">
        <v>4</v>
      </c>
      <c r="L23">
        <v>50</v>
      </c>
      <c r="M23">
        <v>1441.1</v>
      </c>
      <c r="N23">
        <v>1441</v>
      </c>
      <c r="O23">
        <v>742</v>
      </c>
      <c r="P23">
        <v>674</v>
      </c>
      <c r="Q23">
        <v>134</v>
      </c>
      <c r="R23">
        <v>620</v>
      </c>
      <c r="S23">
        <v>38</v>
      </c>
      <c r="T23">
        <v>1023</v>
      </c>
      <c r="U23">
        <v>32</v>
      </c>
      <c r="V23">
        <v>8</v>
      </c>
      <c r="W23">
        <v>83</v>
      </c>
      <c r="X23">
        <v>6269</v>
      </c>
      <c r="Y23">
        <v>103</v>
      </c>
      <c r="Z23">
        <v>4.13</v>
      </c>
      <c r="AA23">
        <v>1.43</v>
      </c>
      <c r="AB23">
        <v>9</v>
      </c>
      <c r="AC23">
        <v>0.8</v>
      </c>
      <c r="AD23">
        <v>3.9</v>
      </c>
      <c r="AE23">
        <v>6.4</v>
      </c>
      <c r="AF23">
        <v>1.65</v>
      </c>
    </row>
    <row r="24" spans="1:32">
      <c r="A24" t="s">
        <v>22</v>
      </c>
      <c r="B24">
        <v>30</v>
      </c>
      <c r="C24">
        <v>96</v>
      </c>
      <c r="D24">
        <v>66</v>
      </c>
      <c r="E24">
        <v>0.59299999999999997</v>
      </c>
      <c r="F24">
        <v>3.91</v>
      </c>
      <c r="G24">
        <v>162</v>
      </c>
      <c r="H24">
        <v>162</v>
      </c>
      <c r="I24">
        <v>144</v>
      </c>
      <c r="J24">
        <v>18</v>
      </c>
      <c r="K24">
        <v>5</v>
      </c>
      <c r="L24">
        <v>49</v>
      </c>
      <c r="M24">
        <v>1440.2</v>
      </c>
      <c r="N24">
        <v>1346</v>
      </c>
      <c r="O24">
        <v>682</v>
      </c>
      <c r="P24">
        <v>626</v>
      </c>
      <c r="Q24">
        <v>124</v>
      </c>
      <c r="R24">
        <v>541</v>
      </c>
      <c r="S24">
        <v>37</v>
      </c>
      <c r="T24">
        <v>954</v>
      </c>
      <c r="U24">
        <v>45</v>
      </c>
      <c r="V24">
        <v>6</v>
      </c>
      <c r="W24">
        <v>66</v>
      </c>
      <c r="X24">
        <v>6108</v>
      </c>
      <c r="Y24">
        <v>104</v>
      </c>
      <c r="Z24">
        <v>3.8</v>
      </c>
      <c r="AA24">
        <v>1.31</v>
      </c>
      <c r="AB24">
        <v>8.4</v>
      </c>
      <c r="AC24">
        <v>0.8</v>
      </c>
      <c r="AD24">
        <v>3.4</v>
      </c>
      <c r="AE24">
        <v>6</v>
      </c>
      <c r="AF24">
        <v>1.76</v>
      </c>
    </row>
    <row r="25" spans="1:32">
      <c r="A25" t="s">
        <v>23</v>
      </c>
      <c r="B25">
        <v>28.6</v>
      </c>
      <c r="C25">
        <v>95</v>
      </c>
      <c r="D25">
        <v>67</v>
      </c>
      <c r="E25">
        <v>0.58599999999999997</v>
      </c>
      <c r="F25">
        <v>3.69</v>
      </c>
      <c r="G25">
        <v>162</v>
      </c>
      <c r="H25">
        <v>162</v>
      </c>
      <c r="I25">
        <v>141</v>
      </c>
      <c r="J25">
        <v>21</v>
      </c>
      <c r="K25">
        <v>6</v>
      </c>
      <c r="L25">
        <v>53</v>
      </c>
      <c r="M25">
        <v>1449.1</v>
      </c>
      <c r="N25">
        <v>1402</v>
      </c>
      <c r="O25">
        <v>652</v>
      </c>
      <c r="P25">
        <v>595</v>
      </c>
      <c r="Q25">
        <v>139</v>
      </c>
      <c r="R25">
        <v>488</v>
      </c>
      <c r="S25">
        <v>38</v>
      </c>
      <c r="T25">
        <v>876</v>
      </c>
      <c r="U25">
        <v>27</v>
      </c>
      <c r="V25">
        <v>5</v>
      </c>
      <c r="W25">
        <v>57</v>
      </c>
      <c r="X25">
        <v>6101</v>
      </c>
      <c r="Y25">
        <v>116</v>
      </c>
      <c r="Z25">
        <v>3.96</v>
      </c>
      <c r="AA25">
        <v>1.304</v>
      </c>
      <c r="AB25">
        <v>8.6999999999999993</v>
      </c>
      <c r="AC25">
        <v>0.9</v>
      </c>
      <c r="AD25">
        <v>3</v>
      </c>
      <c r="AE25">
        <v>5.4</v>
      </c>
      <c r="AF25">
        <v>1.8</v>
      </c>
    </row>
    <row r="26" spans="1:32">
      <c r="A26" t="s">
        <v>24</v>
      </c>
      <c r="B26">
        <v>27.5</v>
      </c>
      <c r="C26">
        <v>91</v>
      </c>
      <c r="D26">
        <v>71</v>
      </c>
      <c r="E26">
        <v>0.56200000000000006</v>
      </c>
      <c r="F26">
        <v>3.39</v>
      </c>
      <c r="G26">
        <v>162</v>
      </c>
      <c r="H26">
        <v>162</v>
      </c>
      <c r="I26">
        <v>148</v>
      </c>
      <c r="J26">
        <v>14</v>
      </c>
      <c r="K26">
        <v>5</v>
      </c>
      <c r="L26">
        <v>50</v>
      </c>
      <c r="M26">
        <v>1456.1</v>
      </c>
      <c r="N26">
        <v>1338</v>
      </c>
      <c r="O26">
        <v>597</v>
      </c>
      <c r="P26">
        <v>549</v>
      </c>
      <c r="Q26">
        <v>124</v>
      </c>
      <c r="R26">
        <v>543</v>
      </c>
      <c r="S26">
        <v>60</v>
      </c>
      <c r="T26">
        <v>1029</v>
      </c>
      <c r="U26">
        <v>34</v>
      </c>
      <c r="V26">
        <v>26</v>
      </c>
      <c r="W26">
        <v>48</v>
      </c>
      <c r="X26">
        <v>6128</v>
      </c>
      <c r="Y26">
        <v>118</v>
      </c>
      <c r="Z26">
        <v>3.69</v>
      </c>
      <c r="AA26">
        <v>1.292</v>
      </c>
      <c r="AB26">
        <v>8.3000000000000007</v>
      </c>
      <c r="AC26">
        <v>0.8</v>
      </c>
      <c r="AD26">
        <v>3.4</v>
      </c>
      <c r="AE26">
        <v>6.4</v>
      </c>
      <c r="AF26">
        <v>1.9</v>
      </c>
    </row>
    <row r="27" spans="1:32">
      <c r="A27" t="s">
        <v>25</v>
      </c>
      <c r="B27">
        <v>29.8</v>
      </c>
      <c r="C27">
        <v>99</v>
      </c>
      <c r="D27">
        <v>63</v>
      </c>
      <c r="E27">
        <v>0.61099999999999999</v>
      </c>
      <c r="F27">
        <v>3.09</v>
      </c>
      <c r="G27">
        <v>162</v>
      </c>
      <c r="H27">
        <v>162</v>
      </c>
      <c r="I27">
        <v>145</v>
      </c>
      <c r="J27">
        <v>17</v>
      </c>
      <c r="K27">
        <v>3</v>
      </c>
      <c r="L27">
        <v>57</v>
      </c>
      <c r="M27">
        <v>1448.1</v>
      </c>
      <c r="N27">
        <v>1287</v>
      </c>
      <c r="O27">
        <v>576</v>
      </c>
      <c r="P27">
        <v>497</v>
      </c>
      <c r="Q27">
        <v>103</v>
      </c>
      <c r="R27">
        <v>510</v>
      </c>
      <c r="S27">
        <v>23</v>
      </c>
      <c r="T27">
        <v>930</v>
      </c>
      <c r="U27">
        <v>28</v>
      </c>
      <c r="V27">
        <v>6</v>
      </c>
      <c r="W27">
        <v>71</v>
      </c>
      <c r="X27">
        <v>6026</v>
      </c>
      <c r="Y27">
        <v>119</v>
      </c>
      <c r="Z27">
        <v>3.52</v>
      </c>
      <c r="AA27">
        <v>1.2410000000000001</v>
      </c>
      <c r="AB27">
        <v>8</v>
      </c>
      <c r="AC27">
        <v>0.6</v>
      </c>
      <c r="AD27">
        <v>3.2</v>
      </c>
      <c r="AE27">
        <v>5.8</v>
      </c>
      <c r="AF27">
        <v>1.82</v>
      </c>
    </row>
    <row r="28" spans="1:32">
      <c r="A28" t="s">
        <v>26</v>
      </c>
      <c r="B28">
        <v>29</v>
      </c>
      <c r="C28">
        <v>94</v>
      </c>
      <c r="D28">
        <v>67</v>
      </c>
      <c r="E28">
        <v>0.58399999999999996</v>
      </c>
      <c r="F28">
        <v>2.96</v>
      </c>
      <c r="G28">
        <v>162</v>
      </c>
      <c r="H28">
        <v>162</v>
      </c>
      <c r="I28">
        <v>130</v>
      </c>
      <c r="J28">
        <v>32</v>
      </c>
      <c r="K28">
        <v>15</v>
      </c>
      <c r="L28">
        <v>49</v>
      </c>
      <c r="M28">
        <v>1463.1</v>
      </c>
      <c r="N28">
        <v>1291</v>
      </c>
      <c r="O28">
        <v>544</v>
      </c>
      <c r="P28">
        <v>482</v>
      </c>
      <c r="Q28">
        <v>84</v>
      </c>
      <c r="R28">
        <v>473</v>
      </c>
      <c r="S28">
        <v>61</v>
      </c>
      <c r="T28">
        <v>1029</v>
      </c>
      <c r="U28">
        <v>22</v>
      </c>
      <c r="V28">
        <v>30</v>
      </c>
      <c r="W28">
        <v>43</v>
      </c>
      <c r="X28">
        <v>6050</v>
      </c>
      <c r="Y28">
        <v>114</v>
      </c>
      <c r="Z28">
        <v>3.12</v>
      </c>
      <c r="AA28">
        <v>1.2050000000000001</v>
      </c>
      <c r="AB28">
        <v>7.9</v>
      </c>
      <c r="AC28">
        <v>0.5</v>
      </c>
      <c r="AD28">
        <v>2.9</v>
      </c>
      <c r="AE28">
        <v>6.3</v>
      </c>
      <c r="AF28">
        <v>2.1800000000000002</v>
      </c>
    </row>
    <row r="29" spans="1:32">
      <c r="A29" t="s">
        <v>27</v>
      </c>
      <c r="B29">
        <v>31.5</v>
      </c>
      <c r="C29">
        <v>85</v>
      </c>
      <c r="D29">
        <v>77</v>
      </c>
      <c r="E29">
        <v>0.52500000000000002</v>
      </c>
      <c r="F29">
        <v>4.63</v>
      </c>
      <c r="G29">
        <v>162</v>
      </c>
      <c r="H29">
        <v>162</v>
      </c>
      <c r="I29">
        <v>146</v>
      </c>
      <c r="J29">
        <v>16</v>
      </c>
      <c r="K29">
        <v>2</v>
      </c>
      <c r="L29">
        <v>39</v>
      </c>
      <c r="M29">
        <v>1427.1</v>
      </c>
      <c r="N29">
        <v>1465</v>
      </c>
      <c r="O29">
        <v>806</v>
      </c>
      <c r="P29">
        <v>734</v>
      </c>
      <c r="Q29">
        <v>210</v>
      </c>
      <c r="R29">
        <v>564</v>
      </c>
      <c r="S29">
        <v>40</v>
      </c>
      <c r="T29">
        <v>990</v>
      </c>
      <c r="U29">
        <v>50</v>
      </c>
      <c r="V29">
        <v>10</v>
      </c>
      <c r="W29">
        <v>62</v>
      </c>
      <c r="X29">
        <v>6205</v>
      </c>
      <c r="Y29">
        <v>99</v>
      </c>
      <c r="Z29">
        <v>4.6900000000000004</v>
      </c>
      <c r="AA29">
        <v>1.4219999999999999</v>
      </c>
      <c r="AB29">
        <v>9.1999999999999993</v>
      </c>
      <c r="AC29">
        <v>1.3</v>
      </c>
      <c r="AD29">
        <v>3.6</v>
      </c>
      <c r="AE29">
        <v>6.2</v>
      </c>
      <c r="AF29">
        <v>1.76</v>
      </c>
    </row>
    <row r="30" spans="1:32">
      <c r="A30" t="s">
        <v>28</v>
      </c>
      <c r="B30">
        <v>25.2</v>
      </c>
      <c r="C30">
        <v>108</v>
      </c>
      <c r="D30">
        <v>54</v>
      </c>
      <c r="E30">
        <v>0.66700000000000004</v>
      </c>
      <c r="F30">
        <v>3.11</v>
      </c>
      <c r="G30">
        <v>162</v>
      </c>
      <c r="H30">
        <v>162</v>
      </c>
      <c r="I30">
        <v>135</v>
      </c>
      <c r="J30">
        <v>27</v>
      </c>
      <c r="K30">
        <v>7</v>
      </c>
      <c r="L30">
        <v>46</v>
      </c>
      <c r="M30">
        <v>1484</v>
      </c>
      <c r="N30">
        <v>1304</v>
      </c>
      <c r="O30">
        <v>578</v>
      </c>
      <c r="P30">
        <v>513</v>
      </c>
      <c r="Q30">
        <v>103</v>
      </c>
      <c r="R30">
        <v>509</v>
      </c>
      <c r="S30">
        <v>29</v>
      </c>
      <c r="T30">
        <v>1083</v>
      </c>
      <c r="U30">
        <v>31</v>
      </c>
      <c r="V30">
        <v>16</v>
      </c>
      <c r="W30">
        <v>40</v>
      </c>
      <c r="X30">
        <v>6165</v>
      </c>
      <c r="Y30">
        <v>115</v>
      </c>
      <c r="Z30">
        <v>3.31</v>
      </c>
      <c r="AA30">
        <v>1.222</v>
      </c>
      <c r="AB30">
        <v>7.9</v>
      </c>
      <c r="AC30">
        <v>0.6</v>
      </c>
      <c r="AD30">
        <v>3.1</v>
      </c>
      <c r="AE30">
        <v>6.6</v>
      </c>
      <c r="AF30">
        <v>2.13</v>
      </c>
    </row>
    <row r="31" spans="1:32">
      <c r="A31" t="s">
        <v>29</v>
      </c>
      <c r="B31">
        <v>25.8</v>
      </c>
      <c r="C31">
        <v>91</v>
      </c>
      <c r="D31">
        <v>71</v>
      </c>
      <c r="E31">
        <v>0.56200000000000006</v>
      </c>
      <c r="F31">
        <v>3.49</v>
      </c>
      <c r="G31">
        <v>162</v>
      </c>
      <c r="H31">
        <v>162</v>
      </c>
      <c r="I31">
        <v>135</v>
      </c>
      <c r="J31">
        <v>27</v>
      </c>
      <c r="K31">
        <v>9</v>
      </c>
      <c r="L31">
        <v>41</v>
      </c>
      <c r="M31">
        <v>1461</v>
      </c>
      <c r="N31">
        <v>1433</v>
      </c>
      <c r="O31">
        <v>639</v>
      </c>
      <c r="P31">
        <v>566</v>
      </c>
      <c r="Q31">
        <v>103</v>
      </c>
      <c r="R31">
        <v>463</v>
      </c>
      <c r="S31">
        <v>37</v>
      </c>
      <c r="T31">
        <v>846</v>
      </c>
      <c r="U31">
        <v>28</v>
      </c>
      <c r="V31">
        <v>9</v>
      </c>
      <c r="W31">
        <v>42</v>
      </c>
      <c r="X31">
        <v>6165</v>
      </c>
      <c r="Y31">
        <v>118</v>
      </c>
      <c r="Z31">
        <v>3.45</v>
      </c>
      <c r="AA31">
        <v>1.298</v>
      </c>
      <c r="AB31">
        <v>8.8000000000000007</v>
      </c>
      <c r="AC31">
        <v>0.6</v>
      </c>
      <c r="AD31">
        <v>2.9</v>
      </c>
      <c r="AE31">
        <v>5.2</v>
      </c>
      <c r="AF31">
        <v>1.83</v>
      </c>
    </row>
    <row r="32" spans="1:32">
      <c r="A32" t="s">
        <v>30</v>
      </c>
      <c r="B32">
        <v>29.8</v>
      </c>
      <c r="C32">
        <v>104</v>
      </c>
      <c r="D32">
        <v>58</v>
      </c>
      <c r="E32">
        <v>0.64200000000000002</v>
      </c>
      <c r="F32">
        <v>3.49</v>
      </c>
      <c r="G32">
        <v>162</v>
      </c>
      <c r="H32">
        <v>162</v>
      </c>
      <c r="I32">
        <v>143</v>
      </c>
      <c r="J32">
        <v>19</v>
      </c>
      <c r="K32">
        <v>4</v>
      </c>
      <c r="L32">
        <v>51</v>
      </c>
      <c r="M32">
        <v>1464</v>
      </c>
      <c r="N32">
        <v>1358</v>
      </c>
      <c r="O32">
        <v>643</v>
      </c>
      <c r="P32">
        <v>568</v>
      </c>
      <c r="Q32">
        <v>130</v>
      </c>
      <c r="R32">
        <v>489</v>
      </c>
      <c r="S32">
        <v>41</v>
      </c>
      <c r="T32">
        <v>914</v>
      </c>
      <c r="U32">
        <v>30</v>
      </c>
      <c r="V32">
        <v>6</v>
      </c>
      <c r="W32">
        <v>47</v>
      </c>
      <c r="X32">
        <v>6127</v>
      </c>
      <c r="Y32">
        <v>113</v>
      </c>
      <c r="Z32">
        <v>3.74</v>
      </c>
      <c r="AA32">
        <v>1.262</v>
      </c>
      <c r="AB32">
        <v>8.3000000000000007</v>
      </c>
      <c r="AC32">
        <v>0.8</v>
      </c>
      <c r="AD32">
        <v>3</v>
      </c>
      <c r="AE32">
        <v>5.6</v>
      </c>
      <c r="AF32">
        <v>1.87</v>
      </c>
    </row>
    <row r="33" spans="1:32">
      <c r="A33" t="s">
        <v>31</v>
      </c>
      <c r="B33">
        <v>28</v>
      </c>
      <c r="C33">
        <v>98</v>
      </c>
      <c r="D33">
        <v>64</v>
      </c>
      <c r="E33">
        <v>0.60499999999999998</v>
      </c>
      <c r="F33">
        <v>3.63</v>
      </c>
      <c r="G33">
        <v>162</v>
      </c>
      <c r="H33">
        <v>162</v>
      </c>
      <c r="I33">
        <v>126</v>
      </c>
      <c r="J33">
        <v>36</v>
      </c>
      <c r="K33">
        <v>9</v>
      </c>
      <c r="L33">
        <v>38</v>
      </c>
      <c r="M33">
        <v>1452.1</v>
      </c>
      <c r="N33">
        <v>1451</v>
      </c>
      <c r="O33">
        <v>652</v>
      </c>
      <c r="P33">
        <v>585</v>
      </c>
      <c r="Q33">
        <v>130</v>
      </c>
      <c r="R33">
        <v>452</v>
      </c>
      <c r="S33">
        <v>25</v>
      </c>
      <c r="T33">
        <v>774</v>
      </c>
      <c r="U33">
        <v>10</v>
      </c>
      <c r="V33">
        <v>4</v>
      </c>
      <c r="W33">
        <v>36</v>
      </c>
      <c r="X33">
        <v>6105</v>
      </c>
      <c r="Y33">
        <v>109</v>
      </c>
      <c r="Z33">
        <v>3.81</v>
      </c>
      <c r="AA33">
        <v>1.31</v>
      </c>
      <c r="AB33">
        <v>9</v>
      </c>
      <c r="AC33">
        <v>0.8</v>
      </c>
      <c r="AD33">
        <v>2.8</v>
      </c>
      <c r="AE33">
        <v>4.8</v>
      </c>
      <c r="AF33">
        <v>1.71</v>
      </c>
    </row>
    <row r="34" spans="1:32">
      <c r="A34" t="s">
        <v>32</v>
      </c>
      <c r="B34">
        <v>28.5</v>
      </c>
      <c r="C34">
        <v>92</v>
      </c>
      <c r="D34">
        <v>70</v>
      </c>
      <c r="E34">
        <v>0.56799999999999995</v>
      </c>
      <c r="F34">
        <v>3.37</v>
      </c>
      <c r="G34">
        <v>162</v>
      </c>
      <c r="H34">
        <v>162</v>
      </c>
      <c r="I34">
        <v>137</v>
      </c>
      <c r="J34">
        <v>25</v>
      </c>
      <c r="K34">
        <v>8</v>
      </c>
      <c r="L34">
        <v>47</v>
      </c>
      <c r="M34">
        <v>1465.1</v>
      </c>
      <c r="N34">
        <v>1420</v>
      </c>
      <c r="O34">
        <v>609</v>
      </c>
      <c r="P34">
        <v>549</v>
      </c>
      <c r="Q34">
        <v>94</v>
      </c>
      <c r="R34">
        <v>502</v>
      </c>
      <c r="S34">
        <v>90</v>
      </c>
      <c r="T34">
        <v>689</v>
      </c>
      <c r="U34">
        <v>22</v>
      </c>
      <c r="V34">
        <v>12</v>
      </c>
      <c r="W34">
        <v>46</v>
      </c>
      <c r="X34">
        <v>6142</v>
      </c>
      <c r="Y34">
        <v>109</v>
      </c>
      <c r="Z34">
        <v>3.68</v>
      </c>
      <c r="AA34">
        <v>1.3120000000000001</v>
      </c>
      <c r="AB34">
        <v>8.6999999999999993</v>
      </c>
      <c r="AC34">
        <v>0.6</v>
      </c>
      <c r="AD34">
        <v>3.1</v>
      </c>
      <c r="AE34">
        <v>4.2</v>
      </c>
      <c r="AF34">
        <v>1.37</v>
      </c>
    </row>
    <row r="35" spans="1:32">
      <c r="A35" t="s">
        <v>33</v>
      </c>
      <c r="B35">
        <v>26.2</v>
      </c>
      <c r="C35">
        <v>63</v>
      </c>
      <c r="D35">
        <v>47</v>
      </c>
      <c r="E35">
        <v>0.57299999999999995</v>
      </c>
      <c r="F35">
        <v>3.01</v>
      </c>
      <c r="G35">
        <v>110</v>
      </c>
      <c r="H35">
        <v>110</v>
      </c>
      <c r="I35">
        <v>84</v>
      </c>
      <c r="J35">
        <v>26</v>
      </c>
      <c r="K35">
        <v>15</v>
      </c>
      <c r="L35">
        <v>24</v>
      </c>
      <c r="M35">
        <v>997</v>
      </c>
      <c r="N35">
        <v>904</v>
      </c>
      <c r="O35">
        <v>356</v>
      </c>
      <c r="P35">
        <v>333</v>
      </c>
      <c r="Q35">
        <v>54</v>
      </c>
      <c r="R35">
        <v>302</v>
      </c>
      <c r="S35">
        <v>38</v>
      </c>
      <c r="T35">
        <v>603</v>
      </c>
      <c r="U35">
        <v>14</v>
      </c>
      <c r="V35">
        <v>1</v>
      </c>
      <c r="W35">
        <v>19</v>
      </c>
      <c r="X35">
        <v>4099</v>
      </c>
      <c r="Y35">
        <v>112</v>
      </c>
      <c r="Z35">
        <v>3.05</v>
      </c>
      <c r="AA35">
        <v>1.21</v>
      </c>
      <c r="AB35">
        <v>8.1999999999999993</v>
      </c>
      <c r="AC35">
        <v>0.5</v>
      </c>
      <c r="AD35">
        <v>2.7</v>
      </c>
      <c r="AE35">
        <v>5.4</v>
      </c>
      <c r="AF35">
        <v>2</v>
      </c>
    </row>
    <row r="36" spans="1:32">
      <c r="A36" t="s">
        <v>34</v>
      </c>
      <c r="B36">
        <v>28.9</v>
      </c>
      <c r="C36">
        <v>91</v>
      </c>
      <c r="D36">
        <v>71</v>
      </c>
      <c r="E36">
        <v>0.56200000000000006</v>
      </c>
      <c r="F36">
        <v>3.43</v>
      </c>
      <c r="G36">
        <v>162</v>
      </c>
      <c r="H36">
        <v>162</v>
      </c>
      <c r="I36">
        <v>137</v>
      </c>
      <c r="J36">
        <v>25</v>
      </c>
      <c r="K36">
        <v>5</v>
      </c>
      <c r="L36">
        <v>40</v>
      </c>
      <c r="M36">
        <v>1480</v>
      </c>
      <c r="N36">
        <v>1419</v>
      </c>
      <c r="O36">
        <v>639</v>
      </c>
      <c r="P36">
        <v>564</v>
      </c>
      <c r="Q36">
        <v>87</v>
      </c>
      <c r="R36">
        <v>530</v>
      </c>
      <c r="S36">
        <v>83</v>
      </c>
      <c r="T36">
        <v>889</v>
      </c>
      <c r="U36">
        <v>20</v>
      </c>
      <c r="V36">
        <v>23</v>
      </c>
      <c r="W36">
        <v>51</v>
      </c>
      <c r="X36">
        <v>6251</v>
      </c>
      <c r="Y36">
        <v>110</v>
      </c>
      <c r="Z36">
        <v>3.43</v>
      </c>
      <c r="AA36">
        <v>1.3169999999999999</v>
      </c>
      <c r="AB36">
        <v>8.6</v>
      </c>
      <c r="AC36">
        <v>0.5</v>
      </c>
      <c r="AD36">
        <v>3.2</v>
      </c>
      <c r="AE36">
        <v>5.4</v>
      </c>
      <c r="AF36">
        <v>1.68</v>
      </c>
    </row>
    <row r="37" spans="1:32">
      <c r="A37" t="s">
        <v>97</v>
      </c>
      <c r="B37">
        <v>29.3</v>
      </c>
      <c r="C37">
        <v>98</v>
      </c>
      <c r="D37">
        <v>64</v>
      </c>
      <c r="E37">
        <v>0.60499999999999998</v>
      </c>
      <c r="F37">
        <v>3.41</v>
      </c>
      <c r="G37">
        <v>163</v>
      </c>
      <c r="H37">
        <v>163</v>
      </c>
      <c r="I37">
        <v>139</v>
      </c>
      <c r="J37">
        <v>24</v>
      </c>
      <c r="K37">
        <v>2</v>
      </c>
      <c r="L37">
        <v>52</v>
      </c>
      <c r="M37">
        <v>1493.1</v>
      </c>
      <c r="N37">
        <v>1424</v>
      </c>
      <c r="O37">
        <v>643</v>
      </c>
      <c r="P37">
        <v>566</v>
      </c>
      <c r="Q37">
        <v>125</v>
      </c>
      <c r="R37">
        <v>504</v>
      </c>
      <c r="S37">
        <v>77</v>
      </c>
      <c r="T37">
        <v>904</v>
      </c>
      <c r="U37">
        <v>31</v>
      </c>
      <c r="V37">
        <v>9</v>
      </c>
      <c r="W37">
        <v>52</v>
      </c>
      <c r="X37">
        <v>6272</v>
      </c>
      <c r="Y37">
        <v>114</v>
      </c>
      <c r="Z37">
        <v>3.68</v>
      </c>
      <c r="AA37">
        <v>1.2909999999999999</v>
      </c>
      <c r="AB37">
        <v>8.6</v>
      </c>
      <c r="AC37">
        <v>0.8</v>
      </c>
      <c r="AD37">
        <v>3</v>
      </c>
      <c r="AE37">
        <v>5.4</v>
      </c>
      <c r="AF37">
        <v>1.79</v>
      </c>
    </row>
    <row r="38" spans="1:32">
      <c r="A38" t="s">
        <v>98</v>
      </c>
      <c r="B38">
        <v>28.3</v>
      </c>
      <c r="C38">
        <v>100</v>
      </c>
      <c r="D38">
        <v>63</v>
      </c>
      <c r="E38">
        <v>0.61299999999999999</v>
      </c>
      <c r="F38">
        <v>3.18</v>
      </c>
      <c r="G38">
        <v>163</v>
      </c>
      <c r="H38">
        <v>163</v>
      </c>
      <c r="I38">
        <v>124</v>
      </c>
      <c r="J38">
        <v>39</v>
      </c>
      <c r="K38">
        <v>12</v>
      </c>
      <c r="L38">
        <v>36</v>
      </c>
      <c r="M38">
        <v>1460.2</v>
      </c>
      <c r="N38">
        <v>1321</v>
      </c>
      <c r="O38">
        <v>582</v>
      </c>
      <c r="P38">
        <v>516</v>
      </c>
      <c r="Q38">
        <v>111</v>
      </c>
      <c r="R38">
        <v>478</v>
      </c>
      <c r="S38">
        <v>30</v>
      </c>
      <c r="T38">
        <v>817</v>
      </c>
      <c r="U38">
        <v>32</v>
      </c>
      <c r="V38">
        <v>4</v>
      </c>
      <c r="W38">
        <v>43</v>
      </c>
      <c r="X38">
        <v>6063</v>
      </c>
      <c r="Y38">
        <v>115</v>
      </c>
      <c r="Z38">
        <v>3.5</v>
      </c>
      <c r="AA38">
        <v>1.232</v>
      </c>
      <c r="AB38">
        <v>8.1</v>
      </c>
      <c r="AC38">
        <v>0.7</v>
      </c>
      <c r="AD38">
        <v>2.9</v>
      </c>
      <c r="AE38">
        <v>5</v>
      </c>
      <c r="AF38">
        <v>1.71</v>
      </c>
    </row>
    <row r="39" spans="1:32">
      <c r="A39" t="s">
        <v>99</v>
      </c>
      <c r="B39">
        <v>28.5</v>
      </c>
      <c r="C39">
        <v>100</v>
      </c>
      <c r="D39">
        <v>62</v>
      </c>
      <c r="E39">
        <v>0.61699999999999999</v>
      </c>
      <c r="F39">
        <v>3.61</v>
      </c>
      <c r="G39">
        <v>162</v>
      </c>
      <c r="H39">
        <v>162</v>
      </c>
      <c r="I39">
        <v>110</v>
      </c>
      <c r="J39">
        <v>52</v>
      </c>
      <c r="K39">
        <v>11</v>
      </c>
      <c r="L39">
        <v>34</v>
      </c>
      <c r="M39">
        <v>1449.1</v>
      </c>
      <c r="N39">
        <v>1395</v>
      </c>
      <c r="O39">
        <v>651</v>
      </c>
      <c r="P39">
        <v>581</v>
      </c>
      <c r="Q39">
        <v>139</v>
      </c>
      <c r="R39">
        <v>486</v>
      </c>
      <c r="S39">
        <v>31</v>
      </c>
      <c r="T39">
        <v>758</v>
      </c>
      <c r="U39">
        <v>22</v>
      </c>
      <c r="V39">
        <v>2</v>
      </c>
      <c r="W39">
        <v>39</v>
      </c>
      <c r="X39">
        <v>6083</v>
      </c>
      <c r="Y39">
        <v>109</v>
      </c>
      <c r="Z39">
        <v>3.99</v>
      </c>
      <c r="AA39">
        <v>1.298</v>
      </c>
      <c r="AB39">
        <v>8.6999999999999993</v>
      </c>
      <c r="AC39">
        <v>0.9</v>
      </c>
      <c r="AD39">
        <v>3</v>
      </c>
      <c r="AE39">
        <v>4.7</v>
      </c>
      <c r="AF39">
        <v>1.56</v>
      </c>
    </row>
    <row r="40" spans="1:32">
      <c r="A40" t="s">
        <v>100</v>
      </c>
      <c r="B40">
        <v>27.3</v>
      </c>
      <c r="C40">
        <v>102</v>
      </c>
      <c r="D40">
        <v>60</v>
      </c>
      <c r="E40">
        <v>0.63</v>
      </c>
      <c r="F40">
        <v>3.51</v>
      </c>
      <c r="G40">
        <v>162</v>
      </c>
      <c r="H40">
        <v>162</v>
      </c>
      <c r="I40">
        <v>129</v>
      </c>
      <c r="J40">
        <v>33</v>
      </c>
      <c r="K40">
        <v>8</v>
      </c>
      <c r="L40">
        <v>45</v>
      </c>
      <c r="M40">
        <v>1471</v>
      </c>
      <c r="N40">
        <v>1436</v>
      </c>
      <c r="O40">
        <v>633</v>
      </c>
      <c r="P40">
        <v>573</v>
      </c>
      <c r="Q40">
        <v>100</v>
      </c>
      <c r="R40">
        <v>491</v>
      </c>
      <c r="S40">
        <v>56</v>
      </c>
      <c r="T40">
        <v>790</v>
      </c>
      <c r="U40">
        <v>21</v>
      </c>
      <c r="V40">
        <v>7</v>
      </c>
      <c r="W40">
        <v>43</v>
      </c>
      <c r="X40">
        <v>6191</v>
      </c>
      <c r="Y40">
        <v>100</v>
      </c>
      <c r="Z40">
        <v>3.49</v>
      </c>
      <c r="AA40">
        <v>1.31</v>
      </c>
      <c r="AB40">
        <v>8.8000000000000007</v>
      </c>
      <c r="AC40">
        <v>0.6</v>
      </c>
      <c r="AD40">
        <v>3</v>
      </c>
      <c r="AE40">
        <v>4.8</v>
      </c>
      <c r="AF40">
        <v>1.61</v>
      </c>
    </row>
    <row r="41" spans="1:32">
      <c r="A41" t="s">
        <v>101</v>
      </c>
      <c r="B41">
        <v>27.8</v>
      </c>
      <c r="C41">
        <v>108</v>
      </c>
      <c r="D41">
        <v>54</v>
      </c>
      <c r="E41">
        <v>0.66700000000000004</v>
      </c>
      <c r="F41">
        <v>3.37</v>
      </c>
      <c r="G41">
        <v>162</v>
      </c>
      <c r="H41">
        <v>162</v>
      </c>
      <c r="I41">
        <v>140</v>
      </c>
      <c r="J41">
        <v>22</v>
      </c>
      <c r="K41">
        <v>4</v>
      </c>
      <c r="L41">
        <v>50</v>
      </c>
      <c r="M41">
        <v>1459</v>
      </c>
      <c r="N41">
        <v>1422</v>
      </c>
      <c r="O41">
        <v>586</v>
      </c>
      <c r="P41">
        <v>546</v>
      </c>
      <c r="Q41">
        <v>112</v>
      </c>
      <c r="R41">
        <v>487</v>
      </c>
      <c r="S41">
        <v>63</v>
      </c>
      <c r="T41">
        <v>663</v>
      </c>
      <c r="U41">
        <v>29</v>
      </c>
      <c r="V41">
        <v>10</v>
      </c>
      <c r="W41">
        <v>49</v>
      </c>
      <c r="X41">
        <v>6158</v>
      </c>
      <c r="Y41">
        <v>107</v>
      </c>
      <c r="Z41">
        <v>3.74</v>
      </c>
      <c r="AA41">
        <v>1.3080000000000001</v>
      </c>
      <c r="AB41">
        <v>8.8000000000000007</v>
      </c>
      <c r="AC41">
        <v>0.7</v>
      </c>
      <c r="AD41">
        <v>3</v>
      </c>
      <c r="AE41">
        <v>4.0999999999999996</v>
      </c>
      <c r="AF41">
        <v>1.36</v>
      </c>
    </row>
    <row r="42" spans="1:32">
      <c r="A42" t="s">
        <v>102</v>
      </c>
      <c r="B42">
        <v>27.1</v>
      </c>
      <c r="C42">
        <v>90</v>
      </c>
      <c r="D42">
        <v>72</v>
      </c>
      <c r="E42">
        <v>0.55600000000000005</v>
      </c>
      <c r="F42">
        <v>2.95</v>
      </c>
      <c r="G42">
        <v>162</v>
      </c>
      <c r="H42">
        <v>162</v>
      </c>
      <c r="I42">
        <v>113</v>
      </c>
      <c r="J42">
        <v>49</v>
      </c>
      <c r="K42">
        <v>11</v>
      </c>
      <c r="L42">
        <v>28</v>
      </c>
      <c r="M42">
        <v>1439.2</v>
      </c>
      <c r="N42">
        <v>1322</v>
      </c>
      <c r="O42">
        <v>551</v>
      </c>
      <c r="P42">
        <v>472</v>
      </c>
      <c r="Q42">
        <v>90</v>
      </c>
      <c r="R42">
        <v>430</v>
      </c>
      <c r="S42">
        <v>41</v>
      </c>
      <c r="T42">
        <v>755</v>
      </c>
      <c r="U42">
        <v>25</v>
      </c>
      <c r="V42">
        <v>1</v>
      </c>
      <c r="W42">
        <v>27</v>
      </c>
      <c r="X42">
        <v>5937</v>
      </c>
      <c r="Y42">
        <v>113</v>
      </c>
      <c r="Z42">
        <v>3.29</v>
      </c>
      <c r="AA42">
        <v>1.2170000000000001</v>
      </c>
      <c r="AB42">
        <v>8.3000000000000007</v>
      </c>
      <c r="AC42">
        <v>0.6</v>
      </c>
      <c r="AD42">
        <v>2.7</v>
      </c>
      <c r="AE42">
        <v>4.7</v>
      </c>
      <c r="AF42">
        <v>1.76</v>
      </c>
    </row>
    <row r="43" spans="1:32">
      <c r="A43" t="s">
        <v>103</v>
      </c>
      <c r="B43">
        <v>26.7</v>
      </c>
      <c r="C43">
        <v>94</v>
      </c>
      <c r="D43">
        <v>68</v>
      </c>
      <c r="E43">
        <v>0.57999999999999996</v>
      </c>
      <c r="F43">
        <v>3.29</v>
      </c>
      <c r="G43">
        <v>162</v>
      </c>
      <c r="H43">
        <v>162</v>
      </c>
      <c r="I43">
        <v>116</v>
      </c>
      <c r="J43">
        <v>46</v>
      </c>
      <c r="K43">
        <v>12</v>
      </c>
      <c r="L43">
        <v>41</v>
      </c>
      <c r="M43">
        <v>1457.1</v>
      </c>
      <c r="N43">
        <v>1311</v>
      </c>
      <c r="O43">
        <v>615</v>
      </c>
      <c r="P43">
        <v>532</v>
      </c>
      <c r="Q43">
        <v>143</v>
      </c>
      <c r="R43">
        <v>494</v>
      </c>
      <c r="S43">
        <v>27</v>
      </c>
      <c r="T43">
        <v>797</v>
      </c>
      <c r="U43">
        <v>30</v>
      </c>
      <c r="V43">
        <v>5</v>
      </c>
      <c r="W43">
        <v>52</v>
      </c>
      <c r="X43">
        <v>6048</v>
      </c>
      <c r="Y43">
        <v>109</v>
      </c>
      <c r="Z43">
        <v>3.83</v>
      </c>
      <c r="AA43">
        <v>1.2390000000000001</v>
      </c>
      <c r="AB43">
        <v>8.1</v>
      </c>
      <c r="AC43">
        <v>0.9</v>
      </c>
      <c r="AD43">
        <v>3.1</v>
      </c>
      <c r="AE43">
        <v>4.9000000000000004</v>
      </c>
      <c r="AF43">
        <v>1.61</v>
      </c>
    </row>
    <row r="44" spans="1:32">
      <c r="A44" t="s">
        <v>104</v>
      </c>
      <c r="B44">
        <v>26.8</v>
      </c>
      <c r="C44">
        <v>93</v>
      </c>
      <c r="D44">
        <v>62</v>
      </c>
      <c r="E44">
        <v>0.6</v>
      </c>
      <c r="F44">
        <v>2.58</v>
      </c>
      <c r="G44">
        <v>155</v>
      </c>
      <c r="H44">
        <v>155</v>
      </c>
      <c r="I44">
        <v>113</v>
      </c>
      <c r="J44">
        <v>42</v>
      </c>
      <c r="K44">
        <v>15</v>
      </c>
      <c r="L44">
        <v>43</v>
      </c>
      <c r="M44">
        <v>1417.2</v>
      </c>
      <c r="N44">
        <v>1170</v>
      </c>
      <c r="O44">
        <v>457</v>
      </c>
      <c r="P44">
        <v>406</v>
      </c>
      <c r="Q44">
        <v>96</v>
      </c>
      <c r="R44">
        <v>418</v>
      </c>
      <c r="S44">
        <v>41</v>
      </c>
      <c r="T44">
        <v>862</v>
      </c>
      <c r="U44">
        <v>19</v>
      </c>
      <c r="V44">
        <v>2</v>
      </c>
      <c r="W44">
        <v>29</v>
      </c>
      <c r="X44">
        <v>5718</v>
      </c>
      <c r="Y44">
        <v>111</v>
      </c>
      <c r="Z44">
        <v>2.99</v>
      </c>
      <c r="AA44">
        <v>1.1200000000000001</v>
      </c>
      <c r="AB44">
        <v>7.4</v>
      </c>
      <c r="AC44">
        <v>0.6</v>
      </c>
      <c r="AD44">
        <v>2.7</v>
      </c>
      <c r="AE44">
        <v>5.5</v>
      </c>
      <c r="AF44">
        <v>2.06</v>
      </c>
    </row>
    <row r="45" spans="1:32">
      <c r="A45" t="s">
        <v>105</v>
      </c>
      <c r="B45">
        <v>27.4</v>
      </c>
      <c r="C45">
        <v>97</v>
      </c>
      <c r="D45">
        <v>65</v>
      </c>
      <c r="E45">
        <v>0.59899999999999998</v>
      </c>
      <c r="F45">
        <v>3.31</v>
      </c>
      <c r="G45">
        <v>162</v>
      </c>
      <c r="H45">
        <v>162</v>
      </c>
      <c r="I45">
        <v>119</v>
      </c>
      <c r="J45">
        <v>43</v>
      </c>
      <c r="K45">
        <v>14</v>
      </c>
      <c r="L45">
        <v>48</v>
      </c>
      <c r="M45">
        <v>1461</v>
      </c>
      <c r="N45">
        <v>1426</v>
      </c>
      <c r="O45">
        <v>599</v>
      </c>
      <c r="P45">
        <v>537</v>
      </c>
      <c r="Q45">
        <v>108</v>
      </c>
      <c r="R45">
        <v>470</v>
      </c>
      <c r="S45">
        <v>78</v>
      </c>
      <c r="T45">
        <v>813</v>
      </c>
      <c r="U45">
        <v>31</v>
      </c>
      <c r="V45">
        <v>2</v>
      </c>
      <c r="W45">
        <v>37</v>
      </c>
      <c r="X45">
        <v>6165</v>
      </c>
      <c r="Y45">
        <v>104</v>
      </c>
      <c r="Z45">
        <v>3.33</v>
      </c>
      <c r="AA45">
        <v>1.298</v>
      </c>
      <c r="AB45">
        <v>8.8000000000000007</v>
      </c>
      <c r="AC45">
        <v>0.7</v>
      </c>
      <c r="AD45">
        <v>2.9</v>
      </c>
      <c r="AE45">
        <v>5</v>
      </c>
      <c r="AF45">
        <v>1.73</v>
      </c>
    </row>
    <row r="46" spans="1:32">
      <c r="A46" t="s">
        <v>106</v>
      </c>
      <c r="B46">
        <v>28.4</v>
      </c>
      <c r="C46">
        <v>108</v>
      </c>
      <c r="D46">
        <v>54</v>
      </c>
      <c r="E46">
        <v>0.66700000000000004</v>
      </c>
      <c r="F46">
        <v>3.15</v>
      </c>
      <c r="G46">
        <v>162</v>
      </c>
      <c r="H46">
        <v>162</v>
      </c>
      <c r="I46">
        <v>102</v>
      </c>
      <c r="J46">
        <v>60</v>
      </c>
      <c r="K46">
        <v>12</v>
      </c>
      <c r="L46">
        <v>31</v>
      </c>
      <c r="M46">
        <v>1478.2</v>
      </c>
      <c r="N46">
        <v>1317</v>
      </c>
      <c r="O46">
        <v>574</v>
      </c>
      <c r="P46">
        <v>517</v>
      </c>
      <c r="Q46">
        <v>139</v>
      </c>
      <c r="R46">
        <v>469</v>
      </c>
      <c r="S46">
        <v>40</v>
      </c>
      <c r="T46">
        <v>941</v>
      </c>
      <c r="U46">
        <v>23</v>
      </c>
      <c r="V46">
        <v>5</v>
      </c>
      <c r="W46">
        <v>44</v>
      </c>
      <c r="X46">
        <v>6099</v>
      </c>
      <c r="Y46">
        <v>116</v>
      </c>
      <c r="Z46">
        <v>3.59</v>
      </c>
      <c r="AA46">
        <v>1.208</v>
      </c>
      <c r="AB46">
        <v>8</v>
      </c>
      <c r="AC46">
        <v>0.8</v>
      </c>
      <c r="AD46">
        <v>2.9</v>
      </c>
      <c r="AE46">
        <v>5.7</v>
      </c>
      <c r="AF46">
        <v>2.0099999999999998</v>
      </c>
    </row>
    <row r="47" spans="1:32">
      <c r="A47" t="s">
        <v>107</v>
      </c>
      <c r="B47">
        <v>25.6</v>
      </c>
      <c r="C47">
        <v>100</v>
      </c>
      <c r="D47">
        <v>62</v>
      </c>
      <c r="E47">
        <v>0.61699999999999999</v>
      </c>
      <c r="F47">
        <v>2.99</v>
      </c>
      <c r="G47">
        <v>162</v>
      </c>
      <c r="H47">
        <v>162</v>
      </c>
      <c r="I47">
        <v>111</v>
      </c>
      <c r="J47">
        <v>51</v>
      </c>
      <c r="K47">
        <v>16</v>
      </c>
      <c r="L47">
        <v>35</v>
      </c>
      <c r="M47">
        <v>1468.1</v>
      </c>
      <c r="N47">
        <v>1217</v>
      </c>
      <c r="O47">
        <v>541</v>
      </c>
      <c r="P47">
        <v>487</v>
      </c>
      <c r="Q47">
        <v>119</v>
      </c>
      <c r="R47">
        <v>517</v>
      </c>
      <c r="S47">
        <v>70</v>
      </c>
      <c r="T47">
        <v>1012</v>
      </c>
      <c r="U47">
        <v>29</v>
      </c>
      <c r="V47">
        <v>8</v>
      </c>
      <c r="W47">
        <v>56</v>
      </c>
      <c r="X47">
        <v>6027</v>
      </c>
      <c r="Y47">
        <v>122</v>
      </c>
      <c r="Z47">
        <v>3.3</v>
      </c>
      <c r="AA47">
        <v>1.181</v>
      </c>
      <c r="AB47">
        <v>7.5</v>
      </c>
      <c r="AC47">
        <v>0.7</v>
      </c>
      <c r="AD47">
        <v>3.2</v>
      </c>
      <c r="AE47">
        <v>6.2</v>
      </c>
      <c r="AF47">
        <v>1.96</v>
      </c>
    </row>
    <row r="48" spans="1:32">
      <c r="A48" t="s">
        <v>108</v>
      </c>
      <c r="B48">
        <v>26.8</v>
      </c>
      <c r="C48">
        <v>103</v>
      </c>
      <c r="D48">
        <v>59</v>
      </c>
      <c r="E48">
        <v>0.63600000000000001</v>
      </c>
      <c r="F48">
        <v>2.71</v>
      </c>
      <c r="G48">
        <v>164</v>
      </c>
      <c r="H48">
        <v>164</v>
      </c>
      <c r="I48">
        <v>105</v>
      </c>
      <c r="J48">
        <v>59</v>
      </c>
      <c r="K48">
        <v>16</v>
      </c>
      <c r="L48">
        <v>29</v>
      </c>
      <c r="M48">
        <v>1489.2</v>
      </c>
      <c r="N48">
        <v>1180</v>
      </c>
      <c r="O48">
        <v>492</v>
      </c>
      <c r="P48">
        <v>449</v>
      </c>
      <c r="Q48">
        <v>129</v>
      </c>
      <c r="R48">
        <v>486</v>
      </c>
      <c r="S48">
        <v>40</v>
      </c>
      <c r="T48">
        <v>1115</v>
      </c>
      <c r="U48">
        <v>32</v>
      </c>
      <c r="V48">
        <v>4</v>
      </c>
      <c r="W48">
        <v>38</v>
      </c>
      <c r="X48">
        <v>6043</v>
      </c>
      <c r="Y48">
        <v>111</v>
      </c>
      <c r="Z48">
        <v>3.06</v>
      </c>
      <c r="AA48">
        <v>1.1180000000000001</v>
      </c>
      <c r="AB48">
        <v>7.1</v>
      </c>
      <c r="AC48">
        <v>0.8</v>
      </c>
      <c r="AD48">
        <v>2.9</v>
      </c>
      <c r="AE48">
        <v>6.7</v>
      </c>
      <c r="AF48">
        <v>2.29</v>
      </c>
    </row>
    <row r="49" spans="1:32">
      <c r="A49" t="s">
        <v>109</v>
      </c>
      <c r="B49">
        <v>26.9</v>
      </c>
      <c r="C49">
        <v>101</v>
      </c>
      <c r="D49">
        <v>60</v>
      </c>
      <c r="E49">
        <v>0.627</v>
      </c>
      <c r="F49">
        <v>3.05</v>
      </c>
      <c r="G49">
        <v>161</v>
      </c>
      <c r="H49">
        <v>161</v>
      </c>
      <c r="I49">
        <v>117</v>
      </c>
      <c r="J49">
        <v>44</v>
      </c>
      <c r="K49">
        <v>13</v>
      </c>
      <c r="L49">
        <v>44</v>
      </c>
      <c r="M49">
        <v>1465</v>
      </c>
      <c r="N49">
        <v>1313</v>
      </c>
      <c r="O49">
        <v>557</v>
      </c>
      <c r="P49">
        <v>496</v>
      </c>
      <c r="Q49">
        <v>97</v>
      </c>
      <c r="R49">
        <v>431</v>
      </c>
      <c r="S49">
        <v>76</v>
      </c>
      <c r="T49">
        <v>956</v>
      </c>
      <c r="U49">
        <v>35</v>
      </c>
      <c r="V49">
        <v>7</v>
      </c>
      <c r="W49">
        <v>38</v>
      </c>
      <c r="X49">
        <v>6059</v>
      </c>
      <c r="Y49">
        <v>108</v>
      </c>
      <c r="Z49">
        <v>3.05</v>
      </c>
      <c r="AA49">
        <v>1.19</v>
      </c>
      <c r="AB49">
        <v>8.1</v>
      </c>
      <c r="AC49">
        <v>0.6</v>
      </c>
      <c r="AD49">
        <v>2.6</v>
      </c>
      <c r="AE49">
        <v>5.9</v>
      </c>
      <c r="AF49">
        <v>2.2200000000000002</v>
      </c>
    </row>
    <row r="50" spans="1:32">
      <c r="A50" t="s">
        <v>110</v>
      </c>
      <c r="B50">
        <v>25.5</v>
      </c>
      <c r="C50">
        <v>97</v>
      </c>
      <c r="D50">
        <v>63</v>
      </c>
      <c r="E50">
        <v>0.60599999999999998</v>
      </c>
      <c r="F50">
        <v>3.32</v>
      </c>
      <c r="G50">
        <v>160</v>
      </c>
      <c r="H50">
        <v>160</v>
      </c>
      <c r="I50">
        <v>137</v>
      </c>
      <c r="J50">
        <v>23</v>
      </c>
      <c r="K50">
        <v>7</v>
      </c>
      <c r="L50">
        <v>51</v>
      </c>
      <c r="M50">
        <v>1466.1</v>
      </c>
      <c r="N50">
        <v>1267</v>
      </c>
      <c r="O50">
        <v>601</v>
      </c>
      <c r="P50">
        <v>541</v>
      </c>
      <c r="Q50">
        <v>127</v>
      </c>
      <c r="R50">
        <v>514</v>
      </c>
      <c r="S50">
        <v>27</v>
      </c>
      <c r="T50">
        <v>1070</v>
      </c>
      <c r="U50">
        <v>29</v>
      </c>
      <c r="V50">
        <v>6</v>
      </c>
      <c r="W50">
        <v>53</v>
      </c>
      <c r="X50">
        <v>6070</v>
      </c>
      <c r="Y50">
        <v>102</v>
      </c>
      <c r="Z50">
        <v>3.33</v>
      </c>
      <c r="AA50">
        <v>1.2150000000000001</v>
      </c>
      <c r="AB50">
        <v>7.8</v>
      </c>
      <c r="AC50">
        <v>0.8</v>
      </c>
      <c r="AD50">
        <v>3.2</v>
      </c>
      <c r="AE50">
        <v>6.6</v>
      </c>
      <c r="AF50">
        <v>2.08</v>
      </c>
    </row>
    <row r="51" spans="1:32">
      <c r="A51" t="s">
        <v>111</v>
      </c>
      <c r="B51">
        <v>27.6</v>
      </c>
      <c r="C51">
        <v>97</v>
      </c>
      <c r="D51">
        <v>65</v>
      </c>
      <c r="E51">
        <v>0.59899999999999998</v>
      </c>
      <c r="F51">
        <v>2.81</v>
      </c>
      <c r="G51">
        <v>162</v>
      </c>
      <c r="H51">
        <v>162</v>
      </c>
      <c r="I51">
        <v>104</v>
      </c>
      <c r="J51">
        <v>58</v>
      </c>
      <c r="K51">
        <v>17</v>
      </c>
      <c r="L51">
        <v>35</v>
      </c>
      <c r="M51">
        <v>1476</v>
      </c>
      <c r="N51">
        <v>1223</v>
      </c>
      <c r="O51">
        <v>521</v>
      </c>
      <c r="P51">
        <v>461</v>
      </c>
      <c r="Q51">
        <v>127</v>
      </c>
      <c r="R51">
        <v>425</v>
      </c>
      <c r="S51">
        <v>53</v>
      </c>
      <c r="T51">
        <v>1079</v>
      </c>
      <c r="U51">
        <v>33</v>
      </c>
      <c r="V51">
        <v>1</v>
      </c>
      <c r="W51">
        <v>51</v>
      </c>
      <c r="X51">
        <v>6018</v>
      </c>
      <c r="Y51">
        <v>116</v>
      </c>
      <c r="Z51">
        <v>3.1</v>
      </c>
      <c r="AA51">
        <v>1.117</v>
      </c>
      <c r="AB51">
        <v>7.5</v>
      </c>
      <c r="AC51">
        <v>0.8</v>
      </c>
      <c r="AD51">
        <v>2.6</v>
      </c>
      <c r="AE51">
        <v>6.6</v>
      </c>
      <c r="AF51">
        <v>2.54</v>
      </c>
    </row>
    <row r="54" spans="1:32">
      <c r="A54" t="s">
        <v>125</v>
      </c>
      <c r="B54" s="4">
        <f>CORREL(B2:B51,Team!$G$2:$G$51)</f>
        <v>-0.19304982272708804</v>
      </c>
      <c r="C54" s="4">
        <f>CORREL(C2:C51,Team!$G$2:$G$51)</f>
        <v>0.81312106466136713</v>
      </c>
      <c r="D54" s="4">
        <f>CORREL(D2:D51,Team!$G$2:$G$51)</f>
        <v>-0.87416394001879694</v>
      </c>
      <c r="E54" s="4">
        <f>CORREL(E2:E51,Team!$G$2:$G$51)</f>
        <v>0.9999742411965008</v>
      </c>
      <c r="F54" s="4">
        <f>CORREL(F2:F51,Team!$G$2:$G$51)</f>
        <v>-0.36453044631485376</v>
      </c>
      <c r="G54">
        <f>CORREL(G2:G51,Team!$G$2:$G$51)</f>
        <v>5.44716887280495E-2</v>
      </c>
      <c r="H54">
        <f>CORREL(H2:H51,Team!$G$2:$G$51)</f>
        <v>5.44716887280495E-2</v>
      </c>
      <c r="I54">
        <f>CORREL(I2:I51,Team!$G$2:$G$51)</f>
        <v>-0.28924502628080118</v>
      </c>
      <c r="J54" s="4">
        <f>CORREL(J2:J51,Team!$G$2:$G$51)</f>
        <v>0.34541303282405483</v>
      </c>
      <c r="K54" s="4">
        <f>CORREL(K2:K51,Team!$G$2:$G$51)</f>
        <v>0.24602735195405745</v>
      </c>
      <c r="L54">
        <f>CORREL(L2:L51,Team!$G$2:$G$51)</f>
        <v>8.3597382052957886E-2</v>
      </c>
      <c r="M54">
        <f>CORREL(M2:M51,Team!$G$2:$G$51)</f>
        <v>0.14482586491931965</v>
      </c>
      <c r="N54" s="4">
        <f>CORREL(N2:N51,Team!$G$2:$G$51)</f>
        <v>-0.20247897860044395</v>
      </c>
      <c r="O54" s="4">
        <f>CORREL(O2:O51,Team!$G$2:$G$51)</f>
        <v>-0.300461072971411</v>
      </c>
      <c r="P54" s="4">
        <f>CORREL(P2:P51,Team!$G$2:$G$51)</f>
        <v>-0.30236150254193805</v>
      </c>
      <c r="Q54">
        <f>CORREL(Q2:Q51,Team!$G$2:$G$51)</f>
        <v>-0.17176693302449259</v>
      </c>
      <c r="R54">
        <f>CORREL(R2:R51,Team!$G$2:$G$51)</f>
        <v>-0.14030394866438944</v>
      </c>
      <c r="S54">
        <f>CORREL(S2:S51,Team!$G$2:$G$51)</f>
        <v>-5.9974331568484626E-2</v>
      </c>
      <c r="T54">
        <f>CORREL(T2:T51,Team!$G$2:$G$51)</f>
        <v>-9.6877204618835921E-2</v>
      </c>
      <c r="U54">
        <f>CORREL(U2:U51,Team!$G$2:$G$51)</f>
        <v>-0.16955448497053449</v>
      </c>
      <c r="V54">
        <f>CORREL(V2:V51,Team!$G$2:$G$51)</f>
        <v>-6.1342797609364848E-2</v>
      </c>
      <c r="W54">
        <f>CORREL(W2:W51,Team!$G$2:$G$51)</f>
        <v>-6.6703143212496929E-2</v>
      </c>
      <c r="X54">
        <f>CORREL(X2:X51,Team!$G$2:$G$51)</f>
        <v>-1.4555432257741156E-4</v>
      </c>
      <c r="Y54" s="4">
        <f>CORREL(Y2:Y51,Team!$G$2:$G$51)</f>
        <v>0.35095114874988764</v>
      </c>
      <c r="Z54" s="4">
        <f>CORREL(Z2:Z51,Team!$G$2:$G$51)</f>
        <v>-0.27594909121077066</v>
      </c>
      <c r="AA54" s="4">
        <f>CORREL(AA2:AA51,Team!$G$2:$G$51)</f>
        <v>-0.37343847632526073</v>
      </c>
      <c r="AB54" s="4">
        <f>CORREL(AB2:AB51,Team!$G$2:$G$51)</f>
        <v>-0.37281739506422662</v>
      </c>
      <c r="AC54">
        <f>CORREL(AC2:AC51,Team!$G$2:$G$51)</f>
        <v>-0.19441291046048345</v>
      </c>
      <c r="AD54" s="4">
        <f>CORREL(AD2:AD51,Team!$G$2:$G$51)</f>
        <v>-0.21469619405599377</v>
      </c>
      <c r="AE54">
        <f>CORREL(AE2:AE51,Team!$G$2:$G$51)</f>
        <v>-0.13325924756625235</v>
      </c>
      <c r="AF54">
        <f>CORREL(AF2:AF51,Team!$G$2:$G$51)</f>
        <v>-2.5438924633208997E-2</v>
      </c>
    </row>
    <row r="55" spans="1:32">
      <c r="A55" t="s">
        <v>126</v>
      </c>
      <c r="B55">
        <f>CORREL(B2:B51,Team!$K$2:$K$51)</f>
        <v>0.12248355811345921</v>
      </c>
      <c r="C55" s="4">
        <f>CORREL(C2:C51,Team!$K$2:$K$51)</f>
        <v>0.29891714123736979</v>
      </c>
      <c r="D55" s="4">
        <f>CORREL(D2:D51,Team!$K$2:$K$51)</f>
        <v>-0.21869907910918668</v>
      </c>
      <c r="E55" s="4">
        <f>CORREL(E2:E51,Team!$K$2:$K$51)</f>
        <v>0.30257185403595882</v>
      </c>
      <c r="F55">
        <f>CORREL(F2:F51,Team!$K$2:$K$51)</f>
        <v>9.5604702045840192E-2</v>
      </c>
      <c r="G55">
        <f>CORREL(G2:G51,Team!$K$2:$K$51)</f>
        <v>9.7858319238603969E-2</v>
      </c>
      <c r="H55">
        <f>CORREL(H2:H51,Team!$K$2:$K$51)</f>
        <v>9.7858319238603969E-2</v>
      </c>
      <c r="I55">
        <f>CORREL(I2:I51,Team!$K$2:$K$51)</f>
        <v>0.18646662805889874</v>
      </c>
      <c r="J55">
        <f>CORREL(J2:J51,Team!$K$2:$K$51)</f>
        <v>-0.16201265086929936</v>
      </c>
      <c r="K55" s="4">
        <f>CORREL(K2:K51,Team!$K$2:$K$51)</f>
        <v>-0.23440922362213787</v>
      </c>
      <c r="L55" s="4">
        <f>CORREL(L2:L51,Team!$K$2:$K$51)</f>
        <v>0.2472479808978543</v>
      </c>
      <c r="M55">
        <f>CORREL(M2:M51,Team!$K$2:$K$51)</f>
        <v>0.10036364476994855</v>
      </c>
      <c r="N55">
        <f>CORREL(N2:N51,Team!$K$2:$K$51)</f>
        <v>8.8973597829821144E-2</v>
      </c>
      <c r="O55">
        <f>CORREL(O2:O51,Team!$K$2:$K$51)</f>
        <v>0.12064146182619212</v>
      </c>
      <c r="P55">
        <f>CORREL(P2:P51,Team!$K$2:$K$51)</f>
        <v>0.12065735871536386</v>
      </c>
      <c r="Q55">
        <f>CORREL(Q2:Q51,Team!$K$2:$K$51)</f>
        <v>0.1067463231686972</v>
      </c>
      <c r="R55">
        <f>CORREL(R2:R51,Team!$K$2:$K$51)</f>
        <v>0.14648773692733161</v>
      </c>
      <c r="S55">
        <f>CORREL(S2:S51,Team!$K$2:$K$51)</f>
        <v>-9.9122376987081123E-2</v>
      </c>
      <c r="T55">
        <f>CORREL(T2:T51,Team!$K$2:$K$51)</f>
        <v>5.9533030318518428E-2</v>
      </c>
      <c r="U55">
        <f>CORREL(U2:U51,Team!$K$2:$K$51)</f>
        <v>8.9593699824445927E-2</v>
      </c>
      <c r="V55">
        <f>CORREL(V2:V51,Team!$K$2:$K$51)</f>
        <v>-3.3519631578374419E-2</v>
      </c>
      <c r="W55">
        <f>CORREL(W2:W51,Team!$K$2:$K$51)</f>
        <v>0.13139706921664598</v>
      </c>
      <c r="X55">
        <f>CORREL(X2:X51,Team!$K$2:$K$51)</f>
        <v>0.11887750322806881</v>
      </c>
      <c r="Y55">
        <f>CORREL(Y2:Y51,Team!$K$2:$K$51)</f>
        <v>0.19026799109528794</v>
      </c>
      <c r="Z55">
        <f>CORREL(Z2:Z51,Team!$K$2:$K$51)</f>
        <v>0.16604865812405012</v>
      </c>
      <c r="AA55">
        <f>CORREL(AA2:AA51,Team!$K$2:$K$51)</f>
        <v>8.1398121048099403E-2</v>
      </c>
      <c r="AB55">
        <f>CORREL(AB2:AB51,Team!$K$2:$K$51)</f>
        <v>4.1724756963190994E-2</v>
      </c>
      <c r="AC55">
        <f>CORREL(AC2:AC51,Team!$K$2:$K$51)</f>
        <v>8.1016299172355435E-2</v>
      </c>
      <c r="AD55">
        <f>CORREL(AD2:AD51,Team!$K$2:$K$51)</f>
        <v>0.13115992763690135</v>
      </c>
      <c r="AE55">
        <f>CORREL(AE2:AE51,Team!$K$2:$K$51)</f>
        <v>3.7305630986450428E-2</v>
      </c>
      <c r="AF55">
        <f>CORREL(AF2:AF51,Team!$K$2:$K$51)</f>
        <v>-5.3122660023910147E-2</v>
      </c>
    </row>
    <row r="56" spans="1:32">
      <c r="A56" t="s">
        <v>124</v>
      </c>
      <c r="B56">
        <f>CORREL(B2:B51,Team!$D$2:$D$51)</f>
        <v>-0.13690505309147194</v>
      </c>
      <c r="C56" s="4">
        <f>CORREL(C2:C51,Team!$D$2:$D$51)</f>
        <v>0.53828996134531248</v>
      </c>
      <c r="D56" s="4">
        <f>CORREL(D2:D51,Team!$D$2:$D$51)</f>
        <v>-0.32442890658532009</v>
      </c>
      <c r="E56" s="4">
        <f>CORREL(E2:E51,Team!$D$2:$D$51)</f>
        <v>0.49788007315386745</v>
      </c>
      <c r="F56" s="4">
        <f>CORREL(F2:F51,Team!$D$2:$D$51)</f>
        <v>-0.32426538945077205</v>
      </c>
      <c r="G56" s="4">
        <f>CORREL(G2:G51,Team!$D$2:$D$51)</f>
        <v>0.25850737929553569</v>
      </c>
      <c r="H56" s="4">
        <f>CORREL(H2:H51,Team!$D$2:$D$51)</f>
        <v>0.25850737929553569</v>
      </c>
      <c r="I56">
        <f>CORREL(I2:I51,Team!$D$2:$D$51)</f>
        <v>-0.18630796235918512</v>
      </c>
      <c r="J56" s="4">
        <f>CORREL(J2:J51,Team!$D$2:$D$51)</f>
        <v>0.32441270543522266</v>
      </c>
      <c r="K56" s="4">
        <f>CORREL(K2:K51,Team!$D$2:$D$51)</f>
        <v>0.2301033116342745</v>
      </c>
      <c r="L56">
        <f>CORREL(L2:L51,Team!$D$2:$D$51)</f>
        <v>2.389174972737193E-2</v>
      </c>
      <c r="M56" s="4">
        <f>CORREL(M2:M51,Team!$D$2:$D$51)</f>
        <v>0.33522081441798496</v>
      </c>
      <c r="N56">
        <f>CORREL(N2:N51,Team!$D$2:$D$51)</f>
        <v>4.0921342577202782E-3</v>
      </c>
      <c r="O56">
        <f>CORREL(O2:O51,Team!$D$2:$D$51)</f>
        <v>-0.17273440055220243</v>
      </c>
      <c r="P56" s="4">
        <f>CORREL(P2:P51,Team!$D$2:$D$51)</f>
        <v>-0.20986711203166541</v>
      </c>
      <c r="Q56">
        <f>CORREL(Q2:Q51,Team!$D$2:$D$51)</f>
        <v>-0.17672716926597232</v>
      </c>
      <c r="R56">
        <f>CORREL(R2:R51,Team!$D$2:$D$51)</f>
        <v>-4.3687087825205743E-2</v>
      </c>
      <c r="S56" s="4">
        <f>CORREL(S2:S51,Team!$D$2:$D$51)</f>
        <v>0.2612489134358833</v>
      </c>
      <c r="T56">
        <f>CORREL(T2:T51,Team!$D$2:$D$51)</f>
        <v>4.7637883341089841E-3</v>
      </c>
      <c r="U56" s="4">
        <f>CORREL(U2:U51,Team!$D$2:$D$51)</f>
        <v>-0.22018113840361631</v>
      </c>
      <c r="V56">
        <f>CORREL(V2:V51,Team!$D$2:$D$51)</f>
        <v>8.9518606151818298E-3</v>
      </c>
      <c r="W56">
        <f>CORREL(W2:W51,Team!$D$2:$D$51)</f>
        <v>0.17420533071255662</v>
      </c>
      <c r="X56" s="4">
        <f>CORREL(X2:X51,Team!$D$2:$D$51)</f>
        <v>0.21142217672133606</v>
      </c>
      <c r="Y56" s="4">
        <f>CORREL(Y2:Y51,Team!$D$2:$D$51)</f>
        <v>0.20018817046790302</v>
      </c>
      <c r="Z56" s="4">
        <f>CORREL(Z2:Z51,Team!$D$2:$D$51)</f>
        <v>-0.33664395353039028</v>
      </c>
      <c r="AA56" s="4">
        <f>CORREL(AA2:AA51,Team!$D$2:$D$51)</f>
        <v>-0.27881801497504921</v>
      </c>
      <c r="AB56" s="4">
        <f>CORREL(AB2:AB51,Team!$D$2:$D$51)</f>
        <v>-0.26404817925421098</v>
      </c>
      <c r="AC56" s="4">
        <f>CORREL(AC2:AC51,Team!$D$2:$D$51)</f>
        <v>-0.25390469977653929</v>
      </c>
      <c r="AD56">
        <f>CORREL(AD2:AD51,Team!$D$2:$D$51)</f>
        <v>-0.1766770068251777</v>
      </c>
      <c r="AE56">
        <f>CORREL(AE2:AE51,Team!$D$2:$D$51)</f>
        <v>-8.5079945286549344E-2</v>
      </c>
      <c r="AF56">
        <f>CORREL(AF2:AF51,Team!$D$2:$D$51)</f>
        <v>1.7884757855401636E-2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H1" workbookViewId="0">
      <selection activeCell="M1" sqref="M1:N1048576"/>
    </sheetView>
  </sheetViews>
  <sheetFormatPr baseColWidth="10" defaultRowHeight="15" x14ac:dyDescent="0"/>
  <cols>
    <col min="1" max="1" width="23.83203125" bestFit="1" customWidth="1"/>
  </cols>
  <sheetData>
    <row r="1" spans="1:23">
      <c r="B1" t="s">
        <v>36</v>
      </c>
      <c r="C1" t="s">
        <v>37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46</v>
      </c>
      <c r="T1" t="s">
        <v>47</v>
      </c>
      <c r="U1" t="s">
        <v>76</v>
      </c>
      <c r="V1" t="s">
        <v>77</v>
      </c>
      <c r="W1" t="s">
        <v>65</v>
      </c>
    </row>
    <row r="2" spans="1:23">
      <c r="A2" t="s">
        <v>0</v>
      </c>
      <c r="B2">
        <v>29.1</v>
      </c>
      <c r="C2">
        <v>162</v>
      </c>
      <c r="D2">
        <v>1458</v>
      </c>
      <c r="E2">
        <v>1172</v>
      </c>
      <c r="F2">
        <v>13068</v>
      </c>
      <c r="G2">
        <v>6055</v>
      </c>
      <c r="H2">
        <v>4356</v>
      </c>
      <c r="I2">
        <v>1611</v>
      </c>
      <c r="J2">
        <v>88</v>
      </c>
      <c r="K2">
        <v>138</v>
      </c>
      <c r="L2">
        <v>0.98499999999999999</v>
      </c>
      <c r="M2">
        <v>16</v>
      </c>
      <c r="N2">
        <v>1</v>
      </c>
      <c r="O2">
        <v>4.1100000000000003</v>
      </c>
      <c r="P2">
        <v>2.88</v>
      </c>
      <c r="Q2">
        <v>5</v>
      </c>
      <c r="R2">
        <v>62</v>
      </c>
      <c r="S2">
        <v>75</v>
      </c>
      <c r="T2">
        <v>35</v>
      </c>
      <c r="U2" s="2">
        <v>0.32</v>
      </c>
      <c r="V2" s="2">
        <v>0.32</v>
      </c>
      <c r="W2">
        <v>15</v>
      </c>
    </row>
    <row r="3" spans="1:23">
      <c r="A3" t="s">
        <v>1</v>
      </c>
      <c r="B3">
        <v>29.2</v>
      </c>
      <c r="C3">
        <v>162</v>
      </c>
      <c r="D3">
        <v>1458</v>
      </c>
      <c r="E3">
        <v>1054</v>
      </c>
      <c r="F3">
        <v>13041</v>
      </c>
      <c r="G3">
        <v>6146</v>
      </c>
      <c r="H3">
        <v>4347</v>
      </c>
      <c r="I3">
        <v>1699</v>
      </c>
      <c r="J3">
        <v>100</v>
      </c>
      <c r="K3">
        <v>155</v>
      </c>
      <c r="L3">
        <v>0.98399999999999999</v>
      </c>
      <c r="M3">
        <v>35</v>
      </c>
      <c r="N3">
        <v>3</v>
      </c>
      <c r="O3">
        <v>4.17</v>
      </c>
      <c r="P3">
        <v>2.77</v>
      </c>
      <c r="Q3">
        <v>11</v>
      </c>
      <c r="R3">
        <v>49</v>
      </c>
      <c r="S3">
        <v>107</v>
      </c>
      <c r="T3">
        <v>47</v>
      </c>
      <c r="U3" s="2">
        <v>0.31</v>
      </c>
      <c r="V3" s="2">
        <v>0.28000000000000003</v>
      </c>
      <c r="W3">
        <v>14</v>
      </c>
    </row>
    <row r="4" spans="1:23">
      <c r="A4" t="s">
        <v>2</v>
      </c>
      <c r="B4">
        <v>29.2</v>
      </c>
      <c r="C4">
        <v>162</v>
      </c>
      <c r="D4">
        <v>1458</v>
      </c>
      <c r="E4">
        <v>1121</v>
      </c>
      <c r="F4">
        <v>13086</v>
      </c>
      <c r="G4">
        <v>5958</v>
      </c>
      <c r="H4">
        <v>4362</v>
      </c>
      <c r="I4">
        <v>1516</v>
      </c>
      <c r="J4">
        <v>80</v>
      </c>
      <c r="K4">
        <v>142</v>
      </c>
      <c r="L4">
        <v>0.98699999999999999</v>
      </c>
      <c r="M4">
        <v>18</v>
      </c>
      <c r="N4">
        <v>2</v>
      </c>
      <c r="O4">
        <v>4.04</v>
      </c>
      <c r="P4">
        <v>2.83</v>
      </c>
      <c r="Q4">
        <v>15</v>
      </c>
      <c r="R4">
        <v>47</v>
      </c>
      <c r="S4">
        <v>133</v>
      </c>
      <c r="T4">
        <v>43</v>
      </c>
      <c r="U4" s="2">
        <v>0.24</v>
      </c>
      <c r="V4" s="2">
        <v>0.26</v>
      </c>
      <c r="W4">
        <v>9</v>
      </c>
    </row>
    <row r="5" spans="1:23">
      <c r="A5" t="s">
        <v>3</v>
      </c>
      <c r="B5">
        <v>28.4</v>
      </c>
      <c r="C5">
        <v>162</v>
      </c>
      <c r="D5">
        <v>1458</v>
      </c>
      <c r="E5">
        <v>1054</v>
      </c>
      <c r="F5">
        <v>13059</v>
      </c>
      <c r="G5">
        <v>6107</v>
      </c>
      <c r="H5">
        <v>4353</v>
      </c>
      <c r="I5">
        <v>1639</v>
      </c>
      <c r="J5">
        <v>115</v>
      </c>
      <c r="K5">
        <v>134</v>
      </c>
      <c r="L5">
        <v>0.98099999999999998</v>
      </c>
      <c r="M5">
        <v>-5</v>
      </c>
      <c r="N5">
        <v>0</v>
      </c>
      <c r="O5">
        <v>4.13</v>
      </c>
      <c r="P5">
        <v>2.7</v>
      </c>
      <c r="Q5">
        <v>5</v>
      </c>
      <c r="R5">
        <v>54</v>
      </c>
      <c r="S5">
        <v>129</v>
      </c>
      <c r="T5">
        <v>53</v>
      </c>
      <c r="U5" s="2">
        <v>0.28999999999999998</v>
      </c>
      <c r="V5" s="2">
        <v>0.27</v>
      </c>
      <c r="W5">
        <v>12</v>
      </c>
    </row>
    <row r="6" spans="1:23">
      <c r="A6" t="s">
        <v>4</v>
      </c>
      <c r="B6">
        <v>29.3</v>
      </c>
      <c r="C6">
        <v>162</v>
      </c>
      <c r="D6">
        <v>1458</v>
      </c>
      <c r="E6">
        <v>960</v>
      </c>
      <c r="F6">
        <v>13158</v>
      </c>
      <c r="G6">
        <v>6317</v>
      </c>
      <c r="H6">
        <v>4386</v>
      </c>
      <c r="I6">
        <v>1815</v>
      </c>
      <c r="J6">
        <v>116</v>
      </c>
      <c r="K6">
        <v>167</v>
      </c>
      <c r="L6">
        <v>0.98199999999999998</v>
      </c>
      <c r="M6">
        <v>-17</v>
      </c>
      <c r="N6">
        <v>-2</v>
      </c>
      <c r="O6">
        <v>4.24</v>
      </c>
      <c r="P6">
        <v>2.71</v>
      </c>
      <c r="Q6">
        <v>10</v>
      </c>
      <c r="R6">
        <v>48</v>
      </c>
      <c r="S6">
        <v>64</v>
      </c>
      <c r="T6">
        <v>25</v>
      </c>
      <c r="U6" s="2">
        <v>0.28000000000000003</v>
      </c>
      <c r="V6" s="2">
        <v>0.28000000000000003</v>
      </c>
      <c r="W6">
        <v>15</v>
      </c>
    </row>
    <row r="7" spans="1:23">
      <c r="A7" t="s">
        <v>5</v>
      </c>
      <c r="B7">
        <v>29.4</v>
      </c>
      <c r="C7">
        <v>162</v>
      </c>
      <c r="D7">
        <v>1458</v>
      </c>
      <c r="E7">
        <v>997</v>
      </c>
      <c r="F7">
        <v>13149</v>
      </c>
      <c r="G7">
        <v>5941</v>
      </c>
      <c r="H7">
        <v>4383</v>
      </c>
      <c r="I7">
        <v>1485</v>
      </c>
      <c r="J7">
        <v>73</v>
      </c>
      <c r="K7">
        <v>110</v>
      </c>
      <c r="L7">
        <v>0.98799999999999999</v>
      </c>
      <c r="M7">
        <v>25</v>
      </c>
      <c r="N7">
        <v>2</v>
      </c>
      <c r="O7">
        <v>4.0199999999999996</v>
      </c>
      <c r="P7">
        <v>2.68</v>
      </c>
      <c r="Q7">
        <v>6</v>
      </c>
      <c r="R7">
        <v>74</v>
      </c>
      <c r="S7">
        <v>115</v>
      </c>
      <c r="T7">
        <v>49</v>
      </c>
      <c r="U7" s="2">
        <v>0.3</v>
      </c>
      <c r="V7" s="2">
        <v>0.28999999999999998</v>
      </c>
      <c r="W7">
        <v>13</v>
      </c>
    </row>
    <row r="8" spans="1:23">
      <c r="A8" t="s">
        <v>6</v>
      </c>
      <c r="B8">
        <v>29.4</v>
      </c>
      <c r="C8">
        <v>162</v>
      </c>
      <c r="D8">
        <v>1458</v>
      </c>
      <c r="E8">
        <v>1024</v>
      </c>
      <c r="F8">
        <v>13050</v>
      </c>
      <c r="G8">
        <v>5929</v>
      </c>
      <c r="H8">
        <v>4350</v>
      </c>
      <c r="I8">
        <v>1493</v>
      </c>
      <c r="J8">
        <v>86</v>
      </c>
      <c r="K8">
        <v>131</v>
      </c>
      <c r="L8">
        <v>0.98499999999999999</v>
      </c>
      <c r="M8">
        <v>17</v>
      </c>
      <c r="N8">
        <v>2</v>
      </c>
      <c r="O8">
        <v>4.03</v>
      </c>
      <c r="P8">
        <v>2.7</v>
      </c>
      <c r="Q8">
        <v>11</v>
      </c>
      <c r="R8">
        <v>66</v>
      </c>
      <c r="S8">
        <v>125</v>
      </c>
      <c r="T8">
        <v>52</v>
      </c>
      <c r="U8" s="2">
        <v>0.28999999999999998</v>
      </c>
      <c r="V8" s="2">
        <v>0.26</v>
      </c>
      <c r="W8">
        <v>20</v>
      </c>
    </row>
    <row r="9" spans="1:23">
      <c r="A9" t="s">
        <v>7</v>
      </c>
      <c r="B9">
        <v>30.5</v>
      </c>
      <c r="C9">
        <v>162</v>
      </c>
      <c r="D9">
        <v>1458</v>
      </c>
      <c r="E9">
        <v>1055</v>
      </c>
      <c r="F9">
        <v>13047</v>
      </c>
      <c r="G9">
        <v>6137</v>
      </c>
      <c r="H9">
        <v>4349</v>
      </c>
      <c r="I9">
        <v>1698</v>
      </c>
      <c r="J9">
        <v>90</v>
      </c>
      <c r="K9">
        <v>142</v>
      </c>
      <c r="L9">
        <v>0.98499999999999999</v>
      </c>
      <c r="M9">
        <v>41</v>
      </c>
      <c r="N9">
        <v>4</v>
      </c>
      <c r="O9">
        <v>4.17</v>
      </c>
      <c r="P9">
        <v>2.8</v>
      </c>
      <c r="Q9">
        <v>5</v>
      </c>
      <c r="R9">
        <v>34</v>
      </c>
      <c r="S9">
        <v>109</v>
      </c>
      <c r="T9">
        <v>34</v>
      </c>
      <c r="U9" s="2">
        <v>0.24</v>
      </c>
      <c r="V9" s="2">
        <v>0.27</v>
      </c>
      <c r="W9">
        <v>11</v>
      </c>
    </row>
    <row r="10" spans="1:23">
      <c r="A10" t="s">
        <v>8</v>
      </c>
      <c r="B10">
        <v>30.2</v>
      </c>
      <c r="C10">
        <v>162</v>
      </c>
      <c r="D10">
        <v>1458</v>
      </c>
      <c r="E10">
        <v>1112</v>
      </c>
      <c r="F10">
        <v>12948</v>
      </c>
      <c r="G10">
        <v>5935</v>
      </c>
      <c r="H10">
        <v>4316</v>
      </c>
      <c r="I10">
        <v>1538</v>
      </c>
      <c r="J10">
        <v>81</v>
      </c>
      <c r="K10">
        <v>145</v>
      </c>
      <c r="L10">
        <v>0.98599999999999999</v>
      </c>
      <c r="M10">
        <v>73</v>
      </c>
      <c r="N10">
        <v>7</v>
      </c>
      <c r="O10">
        <v>4.07</v>
      </c>
      <c r="P10">
        <v>2.8</v>
      </c>
      <c r="Q10">
        <v>10</v>
      </c>
      <c r="R10">
        <v>33</v>
      </c>
      <c r="S10">
        <v>107</v>
      </c>
      <c r="T10">
        <v>32</v>
      </c>
      <c r="U10" s="2">
        <v>0.23</v>
      </c>
      <c r="V10" s="2">
        <v>0.27</v>
      </c>
      <c r="W10">
        <v>6</v>
      </c>
    </row>
    <row r="11" spans="1:23">
      <c r="A11" t="s">
        <v>9</v>
      </c>
      <c r="B11">
        <v>29.4</v>
      </c>
      <c r="C11">
        <v>161</v>
      </c>
      <c r="D11">
        <v>1449</v>
      </c>
      <c r="E11">
        <v>1016</v>
      </c>
      <c r="F11">
        <v>12867</v>
      </c>
      <c r="G11">
        <v>6169</v>
      </c>
      <c r="H11">
        <v>4289</v>
      </c>
      <c r="I11">
        <v>1782</v>
      </c>
      <c r="J11">
        <v>98</v>
      </c>
      <c r="K11">
        <v>170</v>
      </c>
      <c r="L11">
        <v>0.98399999999999999</v>
      </c>
      <c r="M11">
        <v>38</v>
      </c>
      <c r="N11">
        <v>4</v>
      </c>
      <c r="O11">
        <v>4.25</v>
      </c>
      <c r="P11">
        <v>2.78</v>
      </c>
      <c r="Q11">
        <v>8</v>
      </c>
      <c r="R11">
        <v>35</v>
      </c>
      <c r="S11">
        <v>63</v>
      </c>
      <c r="T11">
        <v>32</v>
      </c>
      <c r="U11" s="2">
        <v>0.34</v>
      </c>
      <c r="V11" s="2">
        <v>0.28000000000000003</v>
      </c>
      <c r="W11">
        <v>9</v>
      </c>
    </row>
    <row r="12" spans="1:23">
      <c r="A12" t="s">
        <v>10</v>
      </c>
      <c r="B12">
        <v>28.9</v>
      </c>
      <c r="C12">
        <v>162</v>
      </c>
      <c r="D12">
        <v>1458</v>
      </c>
      <c r="E12">
        <v>1183</v>
      </c>
      <c r="F12">
        <v>13281</v>
      </c>
      <c r="G12">
        <v>6191</v>
      </c>
      <c r="H12">
        <v>4427</v>
      </c>
      <c r="I12">
        <v>1670</v>
      </c>
      <c r="J12">
        <v>94</v>
      </c>
      <c r="K12">
        <v>166</v>
      </c>
      <c r="L12">
        <v>0.98499999999999999</v>
      </c>
      <c r="M12">
        <v>8</v>
      </c>
      <c r="N12">
        <v>1</v>
      </c>
      <c r="O12">
        <v>4.13</v>
      </c>
      <c r="P12">
        <v>3.07</v>
      </c>
      <c r="Q12">
        <v>9</v>
      </c>
      <c r="R12">
        <v>65</v>
      </c>
      <c r="S12">
        <v>103</v>
      </c>
      <c r="T12">
        <v>25</v>
      </c>
      <c r="U12" s="2">
        <v>0.2</v>
      </c>
      <c r="V12" s="2">
        <v>0.3</v>
      </c>
      <c r="W12">
        <v>12</v>
      </c>
    </row>
    <row r="13" spans="1:23">
      <c r="A13" t="s">
        <v>11</v>
      </c>
      <c r="B13">
        <v>31</v>
      </c>
      <c r="C13">
        <v>162</v>
      </c>
      <c r="D13">
        <v>1458</v>
      </c>
      <c r="E13">
        <v>982</v>
      </c>
      <c r="F13">
        <v>13062</v>
      </c>
      <c r="G13">
        <v>6122</v>
      </c>
      <c r="H13">
        <v>4354</v>
      </c>
      <c r="I13">
        <v>1650</v>
      </c>
      <c r="J13">
        <v>118</v>
      </c>
      <c r="K13">
        <v>129</v>
      </c>
      <c r="L13">
        <v>0.98099999999999998</v>
      </c>
      <c r="M13">
        <v>-1</v>
      </c>
      <c r="N13">
        <v>0</v>
      </c>
      <c r="O13">
        <v>4.1399999999999997</v>
      </c>
      <c r="P13">
        <v>2.72</v>
      </c>
      <c r="Q13">
        <v>21</v>
      </c>
      <c r="R13">
        <v>39</v>
      </c>
      <c r="S13">
        <v>123</v>
      </c>
      <c r="T13">
        <v>31</v>
      </c>
      <c r="U13" s="2">
        <v>0.2</v>
      </c>
      <c r="V13" s="2">
        <v>0.32</v>
      </c>
      <c r="W13">
        <v>12</v>
      </c>
    </row>
    <row r="14" spans="1:23">
      <c r="A14" t="s">
        <v>12</v>
      </c>
      <c r="B14">
        <v>27.6</v>
      </c>
      <c r="C14">
        <v>162</v>
      </c>
      <c r="D14">
        <v>1458</v>
      </c>
      <c r="E14">
        <v>1185</v>
      </c>
      <c r="F14">
        <v>13008</v>
      </c>
      <c r="G14">
        <v>6004</v>
      </c>
      <c r="H14">
        <v>4336</v>
      </c>
      <c r="I14">
        <v>1590</v>
      </c>
      <c r="J14">
        <v>78</v>
      </c>
      <c r="K14">
        <v>162</v>
      </c>
      <c r="L14">
        <v>0.98699999999999999</v>
      </c>
      <c r="M14">
        <v>-15</v>
      </c>
      <c r="N14">
        <v>-1</v>
      </c>
      <c r="O14">
        <v>4.0999999999999996</v>
      </c>
      <c r="P14">
        <v>3</v>
      </c>
      <c r="Q14">
        <v>11</v>
      </c>
      <c r="R14">
        <v>51</v>
      </c>
      <c r="S14">
        <v>70</v>
      </c>
      <c r="T14">
        <v>25</v>
      </c>
      <c r="U14" s="2">
        <v>0.26</v>
      </c>
      <c r="V14" s="2">
        <v>0.31</v>
      </c>
      <c r="W14">
        <v>10</v>
      </c>
    </row>
    <row r="15" spans="1:23">
      <c r="A15" t="s">
        <v>13</v>
      </c>
      <c r="B15">
        <v>29</v>
      </c>
      <c r="C15">
        <v>162</v>
      </c>
      <c r="D15">
        <v>1458</v>
      </c>
      <c r="E15">
        <v>1075</v>
      </c>
      <c r="F15">
        <v>13071</v>
      </c>
      <c r="G15">
        <v>6019</v>
      </c>
      <c r="H15">
        <v>4357</v>
      </c>
      <c r="I15">
        <v>1575</v>
      </c>
      <c r="J15">
        <v>87</v>
      </c>
      <c r="K15">
        <v>151</v>
      </c>
      <c r="L15">
        <v>0.98599999999999999</v>
      </c>
      <c r="M15">
        <v>98</v>
      </c>
      <c r="N15">
        <v>9</v>
      </c>
      <c r="O15">
        <v>4.08</v>
      </c>
      <c r="P15">
        <v>2.85</v>
      </c>
      <c r="Q15">
        <v>7</v>
      </c>
      <c r="R15">
        <v>52</v>
      </c>
      <c r="S15">
        <v>78</v>
      </c>
      <c r="T15">
        <v>51</v>
      </c>
      <c r="U15" s="2">
        <v>0.4</v>
      </c>
      <c r="V15" s="2">
        <v>0.32</v>
      </c>
      <c r="W15">
        <v>7</v>
      </c>
    </row>
    <row r="16" spans="1:23">
      <c r="A16" t="s">
        <v>14</v>
      </c>
      <c r="B16">
        <v>31.4</v>
      </c>
      <c r="C16">
        <v>162</v>
      </c>
      <c r="D16">
        <v>1458</v>
      </c>
      <c r="E16">
        <v>1086</v>
      </c>
      <c r="F16">
        <v>13137</v>
      </c>
      <c r="G16">
        <v>6022</v>
      </c>
      <c r="H16">
        <v>4379</v>
      </c>
      <c r="I16">
        <v>1559</v>
      </c>
      <c r="J16">
        <v>84</v>
      </c>
      <c r="K16">
        <v>148</v>
      </c>
      <c r="L16">
        <v>0.98599999999999999</v>
      </c>
      <c r="M16">
        <v>49</v>
      </c>
      <c r="N16">
        <v>5</v>
      </c>
      <c r="O16">
        <v>4.07</v>
      </c>
      <c r="P16">
        <v>2.82</v>
      </c>
      <c r="Q16">
        <v>12</v>
      </c>
      <c r="R16">
        <v>45</v>
      </c>
      <c r="S16">
        <v>107</v>
      </c>
      <c r="T16">
        <v>55</v>
      </c>
      <c r="U16" s="2">
        <v>0.34</v>
      </c>
      <c r="V16" s="2">
        <v>0.33</v>
      </c>
      <c r="W16">
        <v>20</v>
      </c>
    </row>
    <row r="17" spans="1:23">
      <c r="A17" t="s">
        <v>15</v>
      </c>
      <c r="B17">
        <v>31.2</v>
      </c>
      <c r="C17">
        <v>161</v>
      </c>
      <c r="D17">
        <v>1449</v>
      </c>
      <c r="E17">
        <v>1068</v>
      </c>
      <c r="F17">
        <v>12819</v>
      </c>
      <c r="G17">
        <v>5869</v>
      </c>
      <c r="H17">
        <v>4273</v>
      </c>
      <c r="I17">
        <v>1487</v>
      </c>
      <c r="J17">
        <v>109</v>
      </c>
      <c r="K17">
        <v>132</v>
      </c>
      <c r="L17">
        <v>0.98099999999999998</v>
      </c>
      <c r="M17">
        <v>-22</v>
      </c>
      <c r="N17">
        <v>-2</v>
      </c>
      <c r="O17">
        <v>4.04</v>
      </c>
      <c r="P17">
        <v>2.8</v>
      </c>
      <c r="Q17">
        <v>13</v>
      </c>
      <c r="R17">
        <v>49</v>
      </c>
      <c r="S17">
        <v>91</v>
      </c>
      <c r="T17">
        <v>37</v>
      </c>
      <c r="U17" s="2">
        <v>0.28999999999999998</v>
      </c>
      <c r="V17" s="2">
        <v>0.3</v>
      </c>
      <c r="W17">
        <v>10</v>
      </c>
    </row>
    <row r="18" spans="1:23">
      <c r="A18" t="s">
        <v>16</v>
      </c>
      <c r="B18">
        <v>30.2</v>
      </c>
      <c r="C18">
        <v>162</v>
      </c>
      <c r="D18">
        <v>1458</v>
      </c>
      <c r="E18">
        <v>1185</v>
      </c>
      <c r="F18">
        <v>12957</v>
      </c>
      <c r="G18">
        <v>6007</v>
      </c>
      <c r="H18">
        <v>4319</v>
      </c>
      <c r="I18">
        <v>1577</v>
      </c>
      <c r="J18">
        <v>111</v>
      </c>
      <c r="K18">
        <v>132</v>
      </c>
      <c r="L18">
        <v>0.98199999999999998</v>
      </c>
      <c r="M18">
        <v>-19</v>
      </c>
      <c r="N18">
        <v>-2</v>
      </c>
      <c r="O18">
        <v>4.0999999999999996</v>
      </c>
      <c r="P18">
        <v>3.05</v>
      </c>
      <c r="Q18">
        <v>18</v>
      </c>
      <c r="R18">
        <v>49</v>
      </c>
      <c r="S18">
        <v>131</v>
      </c>
      <c r="T18">
        <v>48</v>
      </c>
      <c r="U18" s="2">
        <v>0.27</v>
      </c>
      <c r="V18" s="2">
        <v>0.33</v>
      </c>
      <c r="W18">
        <v>17</v>
      </c>
    </row>
    <row r="19" spans="1:23">
      <c r="A19" t="s">
        <v>17</v>
      </c>
      <c r="B19">
        <v>29.8</v>
      </c>
      <c r="C19">
        <v>162</v>
      </c>
      <c r="D19">
        <v>1458</v>
      </c>
      <c r="E19">
        <v>1172</v>
      </c>
      <c r="F19">
        <v>13110</v>
      </c>
      <c r="G19">
        <v>6110</v>
      </c>
      <c r="H19">
        <v>4370</v>
      </c>
      <c r="I19">
        <v>1642</v>
      </c>
      <c r="J19">
        <v>98</v>
      </c>
      <c r="K19">
        <v>146</v>
      </c>
      <c r="L19">
        <v>0.98399999999999999</v>
      </c>
      <c r="M19">
        <v>28</v>
      </c>
      <c r="N19">
        <v>3</v>
      </c>
      <c r="O19">
        <v>4.13</v>
      </c>
      <c r="P19">
        <v>3.11</v>
      </c>
      <c r="Q19">
        <v>12</v>
      </c>
      <c r="R19">
        <v>37</v>
      </c>
      <c r="S19">
        <v>102</v>
      </c>
      <c r="T19">
        <v>51</v>
      </c>
      <c r="U19" s="2">
        <v>0.33</v>
      </c>
      <c r="V19" s="2">
        <v>0.31</v>
      </c>
      <c r="W19">
        <v>10</v>
      </c>
    </row>
    <row r="20" spans="1:23">
      <c r="A20" t="s">
        <v>18</v>
      </c>
      <c r="B20">
        <v>28.3</v>
      </c>
      <c r="C20">
        <v>162</v>
      </c>
      <c r="D20">
        <v>1458</v>
      </c>
      <c r="E20">
        <v>1058</v>
      </c>
      <c r="F20">
        <v>13020</v>
      </c>
      <c r="G20">
        <v>6106</v>
      </c>
      <c r="H20">
        <v>4340</v>
      </c>
      <c r="I20">
        <v>1650</v>
      </c>
      <c r="J20">
        <v>116</v>
      </c>
      <c r="K20">
        <v>167</v>
      </c>
      <c r="L20">
        <v>0.98099999999999998</v>
      </c>
      <c r="M20">
        <v>-5</v>
      </c>
      <c r="N20">
        <v>0</v>
      </c>
      <c r="O20">
        <v>4.1399999999999997</v>
      </c>
      <c r="P20">
        <v>2.85</v>
      </c>
      <c r="Q20">
        <v>7</v>
      </c>
      <c r="R20">
        <v>41</v>
      </c>
      <c r="S20">
        <v>95</v>
      </c>
      <c r="T20">
        <v>70</v>
      </c>
      <c r="U20" s="2">
        <v>0.42</v>
      </c>
      <c r="V20" s="2">
        <v>0.32</v>
      </c>
      <c r="W20">
        <v>13</v>
      </c>
    </row>
    <row r="21" spans="1:23">
      <c r="A21" t="s">
        <v>19</v>
      </c>
      <c r="B21">
        <v>29.5</v>
      </c>
      <c r="C21">
        <v>162</v>
      </c>
      <c r="D21">
        <v>1458</v>
      </c>
      <c r="E21">
        <v>1084</v>
      </c>
      <c r="F21">
        <v>12960</v>
      </c>
      <c r="G21">
        <v>6024</v>
      </c>
      <c r="H21">
        <v>4320</v>
      </c>
      <c r="I21">
        <v>1613</v>
      </c>
      <c r="J21">
        <v>91</v>
      </c>
      <c r="K21">
        <v>146</v>
      </c>
      <c r="L21">
        <v>0.98499999999999999</v>
      </c>
      <c r="M21">
        <v>-45</v>
      </c>
      <c r="N21">
        <v>-4</v>
      </c>
      <c r="O21">
        <v>4.12</v>
      </c>
      <c r="P21">
        <v>2.83</v>
      </c>
      <c r="Q21">
        <v>17</v>
      </c>
      <c r="R21">
        <v>55</v>
      </c>
      <c r="S21">
        <v>120</v>
      </c>
      <c r="T21">
        <v>42</v>
      </c>
      <c r="U21" s="2">
        <v>0.26</v>
      </c>
      <c r="V21" s="2">
        <v>0.3</v>
      </c>
      <c r="W21">
        <v>28</v>
      </c>
    </row>
    <row r="22" spans="1:23">
      <c r="A22" t="s">
        <v>20</v>
      </c>
      <c r="B22">
        <v>27.8</v>
      </c>
      <c r="C22">
        <v>144</v>
      </c>
      <c r="D22">
        <v>1296</v>
      </c>
      <c r="E22">
        <v>975</v>
      </c>
      <c r="F22">
        <v>11625</v>
      </c>
      <c r="G22">
        <v>5544</v>
      </c>
      <c r="H22">
        <v>3875</v>
      </c>
      <c r="I22">
        <v>1569</v>
      </c>
      <c r="J22">
        <v>100</v>
      </c>
      <c r="K22">
        <v>113</v>
      </c>
      <c r="L22">
        <v>0.98199999999999998</v>
      </c>
      <c r="M22">
        <v>19</v>
      </c>
      <c r="N22">
        <v>2</v>
      </c>
      <c r="O22">
        <v>4.21</v>
      </c>
      <c r="P22">
        <v>2.97</v>
      </c>
      <c r="Q22">
        <v>8</v>
      </c>
      <c r="R22">
        <v>38</v>
      </c>
      <c r="S22">
        <v>132</v>
      </c>
      <c r="T22">
        <v>37</v>
      </c>
      <c r="U22" s="2">
        <v>0.22</v>
      </c>
      <c r="V22" s="2">
        <v>0.3</v>
      </c>
      <c r="W22">
        <v>25</v>
      </c>
    </row>
    <row r="23" spans="1:23">
      <c r="A23" t="s">
        <v>21</v>
      </c>
      <c r="B23">
        <v>28.7</v>
      </c>
      <c r="C23">
        <v>162</v>
      </c>
      <c r="D23">
        <v>1458</v>
      </c>
      <c r="E23">
        <v>1194</v>
      </c>
      <c r="F23">
        <v>12972</v>
      </c>
      <c r="G23">
        <v>6013</v>
      </c>
      <c r="H23">
        <v>4324</v>
      </c>
      <c r="I23">
        <v>1582</v>
      </c>
      <c r="J23">
        <v>107</v>
      </c>
      <c r="K23">
        <v>144</v>
      </c>
      <c r="L23">
        <v>0.98199999999999998</v>
      </c>
      <c r="M23">
        <v>10</v>
      </c>
      <c r="N23">
        <v>1</v>
      </c>
      <c r="O23">
        <v>4.0999999999999996</v>
      </c>
      <c r="P23">
        <v>3.08</v>
      </c>
      <c r="Q23">
        <v>6</v>
      </c>
      <c r="R23">
        <v>83</v>
      </c>
      <c r="S23">
        <v>136</v>
      </c>
      <c r="T23">
        <v>64</v>
      </c>
      <c r="U23" s="2">
        <v>0.32</v>
      </c>
      <c r="V23" s="2">
        <v>0.36</v>
      </c>
      <c r="W23">
        <v>4</v>
      </c>
    </row>
    <row r="24" spans="1:23">
      <c r="A24" t="s">
        <v>22</v>
      </c>
      <c r="B24">
        <v>28.4</v>
      </c>
      <c r="C24">
        <v>162</v>
      </c>
      <c r="D24">
        <v>1458</v>
      </c>
      <c r="E24">
        <v>1167</v>
      </c>
      <c r="F24">
        <v>12966</v>
      </c>
      <c r="G24">
        <v>6006</v>
      </c>
      <c r="H24">
        <v>4322</v>
      </c>
      <c r="I24">
        <v>1591</v>
      </c>
      <c r="J24">
        <v>93</v>
      </c>
      <c r="K24">
        <v>109</v>
      </c>
      <c r="L24">
        <v>0.98499999999999999</v>
      </c>
      <c r="M24">
        <v>32</v>
      </c>
      <c r="N24">
        <v>3</v>
      </c>
      <c r="O24">
        <v>4.0999999999999996</v>
      </c>
      <c r="P24">
        <v>3.13</v>
      </c>
      <c r="Q24">
        <v>15</v>
      </c>
      <c r="R24">
        <v>66</v>
      </c>
      <c r="S24">
        <v>144</v>
      </c>
      <c r="T24">
        <v>63</v>
      </c>
      <c r="U24" s="2">
        <v>0.3</v>
      </c>
      <c r="V24" s="2">
        <v>0.34</v>
      </c>
      <c r="W24">
        <v>9</v>
      </c>
    </row>
    <row r="25" spans="1:23">
      <c r="A25" t="s">
        <v>23</v>
      </c>
      <c r="B25">
        <v>28.9</v>
      </c>
      <c r="C25">
        <v>162</v>
      </c>
      <c r="D25">
        <v>1458</v>
      </c>
      <c r="E25">
        <v>972</v>
      </c>
      <c r="F25">
        <v>13044</v>
      </c>
      <c r="G25">
        <v>6222</v>
      </c>
      <c r="H25">
        <v>4348</v>
      </c>
      <c r="I25">
        <v>1779</v>
      </c>
      <c r="J25">
        <v>95</v>
      </c>
      <c r="K25">
        <v>161</v>
      </c>
      <c r="L25">
        <v>0.98499999999999999</v>
      </c>
      <c r="M25">
        <v>35</v>
      </c>
      <c r="N25">
        <v>3</v>
      </c>
      <c r="O25">
        <v>4.2300000000000004</v>
      </c>
      <c r="P25">
        <v>2.97</v>
      </c>
      <c r="Q25">
        <v>12</v>
      </c>
      <c r="R25">
        <v>57</v>
      </c>
      <c r="S25">
        <v>118</v>
      </c>
      <c r="T25">
        <v>43</v>
      </c>
      <c r="U25" s="2">
        <v>0.27</v>
      </c>
      <c r="V25" s="2">
        <v>0.34</v>
      </c>
      <c r="W25">
        <v>4</v>
      </c>
    </row>
    <row r="26" spans="1:23">
      <c r="A26" t="s">
        <v>24</v>
      </c>
      <c r="B26">
        <v>27.4</v>
      </c>
      <c r="C26">
        <v>162</v>
      </c>
      <c r="D26">
        <v>1458</v>
      </c>
      <c r="E26">
        <v>1108</v>
      </c>
      <c r="F26">
        <v>13107</v>
      </c>
      <c r="G26">
        <v>6161</v>
      </c>
      <c r="H26">
        <v>4369</v>
      </c>
      <c r="I26">
        <v>1690</v>
      </c>
      <c r="J26">
        <v>102</v>
      </c>
      <c r="K26">
        <v>126</v>
      </c>
      <c r="L26">
        <v>0.98299999999999998</v>
      </c>
      <c r="M26">
        <v>-17</v>
      </c>
      <c r="N26">
        <v>-2</v>
      </c>
      <c r="O26">
        <v>4.16</v>
      </c>
      <c r="P26">
        <v>3.09</v>
      </c>
      <c r="Q26">
        <v>19</v>
      </c>
      <c r="R26">
        <v>48</v>
      </c>
      <c r="S26">
        <v>135</v>
      </c>
      <c r="T26">
        <v>60</v>
      </c>
      <c r="U26" s="2">
        <v>0.31</v>
      </c>
      <c r="V26" s="2">
        <v>0.28999999999999998</v>
      </c>
      <c r="W26">
        <v>23</v>
      </c>
    </row>
    <row r="27" spans="1:23">
      <c r="A27" t="s">
        <v>25</v>
      </c>
      <c r="B27">
        <v>28.7</v>
      </c>
      <c r="C27">
        <v>162</v>
      </c>
      <c r="D27">
        <v>1458</v>
      </c>
      <c r="E27">
        <v>1092</v>
      </c>
      <c r="F27">
        <v>13035</v>
      </c>
      <c r="G27">
        <v>6114</v>
      </c>
      <c r="H27">
        <v>4345</v>
      </c>
      <c r="I27">
        <v>1640</v>
      </c>
      <c r="J27">
        <v>129</v>
      </c>
      <c r="K27">
        <v>159</v>
      </c>
      <c r="L27">
        <v>0.97899999999999998</v>
      </c>
      <c r="M27">
        <v>19</v>
      </c>
      <c r="N27">
        <v>2</v>
      </c>
      <c r="O27">
        <v>4.13</v>
      </c>
      <c r="P27">
        <v>3.01</v>
      </c>
      <c r="Q27">
        <v>13</v>
      </c>
      <c r="R27">
        <v>71</v>
      </c>
      <c r="S27">
        <v>89</v>
      </c>
      <c r="T27">
        <v>48</v>
      </c>
      <c r="U27" s="2">
        <v>0.35</v>
      </c>
      <c r="V27" s="2">
        <v>0.31</v>
      </c>
      <c r="W27">
        <v>17</v>
      </c>
    </row>
    <row r="28" spans="1:23">
      <c r="A28" t="s">
        <v>26</v>
      </c>
      <c r="B28">
        <v>28.9</v>
      </c>
      <c r="C28">
        <v>162</v>
      </c>
      <c r="D28">
        <v>1458</v>
      </c>
      <c r="E28">
        <v>1035</v>
      </c>
      <c r="F28">
        <v>13170</v>
      </c>
      <c r="G28">
        <v>6278</v>
      </c>
      <c r="H28">
        <v>4390</v>
      </c>
      <c r="I28">
        <v>1746</v>
      </c>
      <c r="J28">
        <v>142</v>
      </c>
      <c r="K28">
        <v>126</v>
      </c>
      <c r="L28">
        <v>0.97699999999999998</v>
      </c>
      <c r="M28">
        <v>12</v>
      </c>
      <c r="N28">
        <v>1</v>
      </c>
      <c r="O28">
        <v>4.1900000000000004</v>
      </c>
      <c r="P28">
        <v>3.01</v>
      </c>
      <c r="Q28">
        <v>7</v>
      </c>
      <c r="R28">
        <v>43</v>
      </c>
      <c r="S28">
        <v>126</v>
      </c>
      <c r="T28">
        <v>74</v>
      </c>
      <c r="U28" s="2">
        <v>0.37</v>
      </c>
      <c r="V28" s="2">
        <v>0.28999999999999998</v>
      </c>
      <c r="W28">
        <v>21</v>
      </c>
    </row>
    <row r="29" spans="1:23">
      <c r="A29" t="s">
        <v>27</v>
      </c>
      <c r="B29">
        <v>28.1</v>
      </c>
      <c r="C29">
        <v>162</v>
      </c>
      <c r="D29">
        <v>1458</v>
      </c>
      <c r="E29">
        <v>1067</v>
      </c>
      <c r="F29">
        <v>12846</v>
      </c>
      <c r="G29">
        <v>5989</v>
      </c>
      <c r="H29">
        <v>4282</v>
      </c>
      <c r="I29">
        <v>1609</v>
      </c>
      <c r="J29">
        <v>98</v>
      </c>
      <c r="K29">
        <v>147</v>
      </c>
      <c r="L29">
        <v>0.98399999999999999</v>
      </c>
      <c r="M29">
        <v>12</v>
      </c>
      <c r="N29">
        <v>1</v>
      </c>
      <c r="O29">
        <v>4.13</v>
      </c>
      <c r="P29">
        <v>3</v>
      </c>
      <c r="Q29">
        <v>21</v>
      </c>
      <c r="R29">
        <v>62</v>
      </c>
      <c r="S29">
        <v>168</v>
      </c>
      <c r="T29">
        <v>46</v>
      </c>
      <c r="U29" s="2">
        <v>0.21</v>
      </c>
      <c r="V29" s="2">
        <v>0.31</v>
      </c>
      <c r="W29">
        <v>10</v>
      </c>
    </row>
    <row r="30" spans="1:23">
      <c r="A30" t="s">
        <v>28</v>
      </c>
      <c r="B30">
        <v>27.7</v>
      </c>
      <c r="C30">
        <v>162</v>
      </c>
      <c r="D30">
        <v>1458</v>
      </c>
      <c r="E30">
        <v>1035</v>
      </c>
      <c r="F30">
        <v>13356</v>
      </c>
      <c r="G30">
        <v>6371</v>
      </c>
      <c r="H30">
        <v>4452</v>
      </c>
      <c r="I30">
        <v>1781</v>
      </c>
      <c r="J30">
        <v>138</v>
      </c>
      <c r="K30">
        <v>145</v>
      </c>
      <c r="L30">
        <v>0.97799999999999998</v>
      </c>
      <c r="M30">
        <v>8</v>
      </c>
      <c r="N30">
        <v>1</v>
      </c>
      <c r="O30">
        <v>4.2</v>
      </c>
      <c r="P30">
        <v>3.17</v>
      </c>
      <c r="Q30">
        <v>8</v>
      </c>
      <c r="R30">
        <v>40</v>
      </c>
      <c r="S30">
        <v>159</v>
      </c>
      <c r="T30">
        <v>55</v>
      </c>
      <c r="U30" s="2">
        <v>0.26</v>
      </c>
      <c r="V30" s="2">
        <v>0.32</v>
      </c>
      <c r="W30">
        <v>12</v>
      </c>
    </row>
    <row r="31" spans="1:23">
      <c r="A31" t="s">
        <v>29</v>
      </c>
      <c r="B31">
        <v>29.6</v>
      </c>
      <c r="C31">
        <v>162</v>
      </c>
      <c r="D31">
        <v>1458</v>
      </c>
      <c r="E31">
        <v>1096</v>
      </c>
      <c r="F31">
        <v>13149</v>
      </c>
      <c r="G31">
        <v>6417</v>
      </c>
      <c r="H31">
        <v>4383</v>
      </c>
      <c r="I31">
        <v>1907</v>
      </c>
      <c r="J31">
        <v>127</v>
      </c>
      <c r="K31">
        <v>160</v>
      </c>
      <c r="L31">
        <v>0.98</v>
      </c>
      <c r="M31">
        <v>-4</v>
      </c>
      <c r="N31">
        <v>0</v>
      </c>
      <c r="O31">
        <v>4.3099999999999996</v>
      </c>
      <c r="P31">
        <v>3.3</v>
      </c>
      <c r="Q31">
        <v>10</v>
      </c>
      <c r="R31">
        <v>42</v>
      </c>
      <c r="S31">
        <v>92</v>
      </c>
      <c r="T31">
        <v>50</v>
      </c>
      <c r="U31" s="2">
        <v>0.35</v>
      </c>
      <c r="V31" s="2">
        <v>0.33</v>
      </c>
      <c r="W31">
        <v>8</v>
      </c>
    </row>
    <row r="32" spans="1:23">
      <c r="A32" t="s">
        <v>30</v>
      </c>
      <c r="B32">
        <v>28.6</v>
      </c>
      <c r="C32">
        <v>162</v>
      </c>
      <c r="D32">
        <v>1458</v>
      </c>
      <c r="E32">
        <v>968</v>
      </c>
      <c r="F32">
        <v>13176</v>
      </c>
      <c r="G32">
        <v>6186</v>
      </c>
      <c r="H32">
        <v>4392</v>
      </c>
      <c r="I32">
        <v>1667</v>
      </c>
      <c r="J32">
        <v>127</v>
      </c>
      <c r="K32">
        <v>162</v>
      </c>
      <c r="L32">
        <v>0.97899999999999998</v>
      </c>
      <c r="M32">
        <v>52</v>
      </c>
      <c r="N32">
        <v>5</v>
      </c>
      <c r="O32">
        <v>4.1399999999999997</v>
      </c>
      <c r="P32">
        <v>2.92</v>
      </c>
      <c r="Q32">
        <v>16</v>
      </c>
      <c r="R32">
        <v>47</v>
      </c>
      <c r="S32">
        <v>68</v>
      </c>
      <c r="T32">
        <v>52</v>
      </c>
      <c r="U32" s="2">
        <v>0.43</v>
      </c>
      <c r="V32" s="2">
        <v>0.36</v>
      </c>
      <c r="W32">
        <v>9</v>
      </c>
    </row>
    <row r="33" spans="1:23">
      <c r="A33" t="s">
        <v>31</v>
      </c>
      <c r="B33">
        <v>29.1</v>
      </c>
      <c r="C33">
        <v>162</v>
      </c>
      <c r="D33">
        <v>1458</v>
      </c>
      <c r="E33">
        <v>1012</v>
      </c>
      <c r="F33">
        <v>13071</v>
      </c>
      <c r="G33">
        <v>6262</v>
      </c>
      <c r="H33">
        <v>4357</v>
      </c>
      <c r="I33">
        <v>1784</v>
      </c>
      <c r="J33">
        <v>121</v>
      </c>
      <c r="K33">
        <v>159</v>
      </c>
      <c r="L33">
        <v>0.98099999999999998</v>
      </c>
      <c r="M33">
        <v>6</v>
      </c>
      <c r="N33">
        <v>1</v>
      </c>
      <c r="O33">
        <v>4.2300000000000004</v>
      </c>
      <c r="P33">
        <v>3.07</v>
      </c>
      <c r="Q33">
        <v>5</v>
      </c>
      <c r="R33">
        <v>36</v>
      </c>
      <c r="S33">
        <v>98</v>
      </c>
      <c r="T33">
        <v>47</v>
      </c>
      <c r="U33" s="2">
        <v>0.32</v>
      </c>
      <c r="V33" s="2">
        <v>0.33</v>
      </c>
      <c r="W33">
        <v>22</v>
      </c>
    </row>
    <row r="34" spans="1:23">
      <c r="A34" t="s">
        <v>32</v>
      </c>
      <c r="B34">
        <v>28</v>
      </c>
      <c r="C34">
        <v>162</v>
      </c>
      <c r="D34">
        <v>1458</v>
      </c>
      <c r="E34">
        <v>1079</v>
      </c>
      <c r="F34">
        <v>13188</v>
      </c>
      <c r="G34">
        <v>6558</v>
      </c>
      <c r="H34">
        <v>4396</v>
      </c>
      <c r="I34">
        <v>2038</v>
      </c>
      <c r="J34">
        <v>124</v>
      </c>
      <c r="K34">
        <v>169</v>
      </c>
      <c r="L34">
        <v>0.98099999999999998</v>
      </c>
      <c r="M34">
        <v>53</v>
      </c>
      <c r="N34">
        <v>5</v>
      </c>
      <c r="O34">
        <v>4.3899999999999997</v>
      </c>
      <c r="P34">
        <v>3.22</v>
      </c>
      <c r="Q34">
        <v>14</v>
      </c>
      <c r="R34">
        <v>46</v>
      </c>
      <c r="S34">
        <v>149</v>
      </c>
      <c r="T34">
        <v>64</v>
      </c>
      <c r="U34" s="2">
        <v>0.3</v>
      </c>
      <c r="V34" s="2">
        <v>0.32</v>
      </c>
      <c r="W34">
        <v>21</v>
      </c>
    </row>
    <row r="35" spans="1:23">
      <c r="A35" t="s">
        <v>33</v>
      </c>
      <c r="B35">
        <v>28.5</v>
      </c>
      <c r="C35">
        <v>110</v>
      </c>
      <c r="D35">
        <v>990</v>
      </c>
      <c r="E35">
        <v>769</v>
      </c>
      <c r="F35">
        <v>8973</v>
      </c>
      <c r="G35">
        <v>4322</v>
      </c>
      <c r="H35">
        <v>2991</v>
      </c>
      <c r="I35">
        <v>1244</v>
      </c>
      <c r="J35">
        <v>87</v>
      </c>
      <c r="K35">
        <v>101</v>
      </c>
      <c r="L35">
        <v>0.98</v>
      </c>
      <c r="M35">
        <v>-5</v>
      </c>
      <c r="N35">
        <v>-1</v>
      </c>
      <c r="O35">
        <v>4.25</v>
      </c>
      <c r="P35">
        <v>3.23</v>
      </c>
      <c r="Q35">
        <v>13</v>
      </c>
      <c r="R35">
        <v>19</v>
      </c>
      <c r="S35">
        <v>80</v>
      </c>
      <c r="T35">
        <v>45</v>
      </c>
      <c r="U35" s="2">
        <v>0.36</v>
      </c>
      <c r="V35" s="2">
        <v>0.33</v>
      </c>
      <c r="W35">
        <v>14</v>
      </c>
    </row>
    <row r="36" spans="1:23">
      <c r="A36" t="s">
        <v>34</v>
      </c>
      <c r="B36">
        <v>30.4</v>
      </c>
      <c r="C36">
        <v>162</v>
      </c>
      <c r="D36">
        <v>1458</v>
      </c>
      <c r="E36">
        <v>1086</v>
      </c>
      <c r="F36">
        <v>13320</v>
      </c>
      <c r="G36">
        <v>6512</v>
      </c>
      <c r="H36">
        <v>4440</v>
      </c>
      <c r="I36">
        <v>1936</v>
      </c>
      <c r="J36">
        <v>136</v>
      </c>
      <c r="K36">
        <v>136</v>
      </c>
      <c r="L36">
        <v>0.97899999999999998</v>
      </c>
      <c r="M36">
        <v>4</v>
      </c>
      <c r="N36">
        <v>0</v>
      </c>
      <c r="O36">
        <v>4.3099999999999996</v>
      </c>
      <c r="P36">
        <v>3.22</v>
      </c>
      <c r="Q36">
        <v>8</v>
      </c>
      <c r="R36">
        <v>51</v>
      </c>
      <c r="S36">
        <v>166</v>
      </c>
      <c r="T36">
        <v>79</v>
      </c>
      <c r="U36" s="2">
        <v>0.32</v>
      </c>
      <c r="V36" s="2">
        <v>0.31</v>
      </c>
      <c r="W36">
        <v>28</v>
      </c>
    </row>
    <row r="37" spans="1:23">
      <c r="A37" t="s">
        <v>97</v>
      </c>
      <c r="B37">
        <v>29.8</v>
      </c>
      <c r="C37">
        <v>163</v>
      </c>
      <c r="D37">
        <v>1467</v>
      </c>
      <c r="E37">
        <v>1131</v>
      </c>
      <c r="F37">
        <v>13440</v>
      </c>
      <c r="G37">
        <v>6366</v>
      </c>
      <c r="H37">
        <v>4480</v>
      </c>
      <c r="I37">
        <v>1752</v>
      </c>
      <c r="J37">
        <v>134</v>
      </c>
      <c r="K37">
        <v>163</v>
      </c>
      <c r="L37">
        <v>0.97899999999999998</v>
      </c>
      <c r="M37">
        <v>6</v>
      </c>
      <c r="N37">
        <v>1</v>
      </c>
      <c r="O37">
        <v>4.17</v>
      </c>
      <c r="P37">
        <v>3.12</v>
      </c>
      <c r="Q37">
        <v>10</v>
      </c>
      <c r="R37">
        <v>52</v>
      </c>
      <c r="S37">
        <v>108</v>
      </c>
      <c r="T37">
        <v>52</v>
      </c>
      <c r="U37" s="2">
        <v>0.33</v>
      </c>
      <c r="V37" s="2">
        <v>0.34</v>
      </c>
      <c r="W37">
        <v>9</v>
      </c>
    </row>
    <row r="38" spans="1:23">
      <c r="A38" t="s">
        <v>98</v>
      </c>
      <c r="B38">
        <v>29.3</v>
      </c>
      <c r="C38">
        <v>163</v>
      </c>
      <c r="D38">
        <v>1467</v>
      </c>
      <c r="E38">
        <v>1152</v>
      </c>
      <c r="F38">
        <v>13146</v>
      </c>
      <c r="G38">
        <v>6253</v>
      </c>
      <c r="H38">
        <v>4382</v>
      </c>
      <c r="I38">
        <v>1758</v>
      </c>
      <c r="J38">
        <v>113</v>
      </c>
      <c r="K38">
        <v>134</v>
      </c>
      <c r="L38">
        <v>0.98199999999999998</v>
      </c>
      <c r="M38">
        <v>47</v>
      </c>
      <c r="N38">
        <v>4</v>
      </c>
      <c r="O38">
        <v>4.2</v>
      </c>
      <c r="P38">
        <v>3.32</v>
      </c>
      <c r="Q38">
        <v>11</v>
      </c>
      <c r="R38">
        <v>43</v>
      </c>
      <c r="S38">
        <v>83</v>
      </c>
      <c r="T38">
        <v>61</v>
      </c>
      <c r="U38" s="2">
        <v>0.42</v>
      </c>
      <c r="V38" s="2">
        <v>0.38</v>
      </c>
      <c r="W38">
        <v>13</v>
      </c>
    </row>
    <row r="39" spans="1:23">
      <c r="A39" t="s">
        <v>99</v>
      </c>
      <c r="B39">
        <v>28.9</v>
      </c>
      <c r="C39">
        <v>162</v>
      </c>
      <c r="D39">
        <v>1458</v>
      </c>
      <c r="E39">
        <v>1204</v>
      </c>
      <c r="F39">
        <v>13044</v>
      </c>
      <c r="G39">
        <v>6215</v>
      </c>
      <c r="H39">
        <v>4348</v>
      </c>
      <c r="I39">
        <v>1735</v>
      </c>
      <c r="J39">
        <v>132</v>
      </c>
      <c r="K39">
        <v>151</v>
      </c>
      <c r="L39">
        <v>0.97899999999999998</v>
      </c>
      <c r="M39">
        <v>44</v>
      </c>
      <c r="N39">
        <v>4</v>
      </c>
      <c r="O39">
        <v>4.2</v>
      </c>
      <c r="P39">
        <v>3.47</v>
      </c>
      <c r="Q39">
        <v>13</v>
      </c>
      <c r="R39">
        <v>40</v>
      </c>
      <c r="S39">
        <v>89</v>
      </c>
      <c r="T39">
        <v>60</v>
      </c>
      <c r="U39" s="2">
        <v>0.4</v>
      </c>
      <c r="V39" s="2">
        <v>0.39</v>
      </c>
      <c r="W39">
        <v>6</v>
      </c>
    </row>
    <row r="40" spans="1:23">
      <c r="A40" t="s">
        <v>100</v>
      </c>
      <c r="B40">
        <v>28.6</v>
      </c>
      <c r="C40">
        <v>162</v>
      </c>
      <c r="D40">
        <v>1458</v>
      </c>
      <c r="E40">
        <v>1112</v>
      </c>
      <c r="F40">
        <v>13239</v>
      </c>
      <c r="G40">
        <v>6193</v>
      </c>
      <c r="H40">
        <v>4413</v>
      </c>
      <c r="I40">
        <v>1678</v>
      </c>
      <c r="J40">
        <v>102</v>
      </c>
      <c r="K40">
        <v>157</v>
      </c>
      <c r="L40">
        <v>0.98399999999999999</v>
      </c>
      <c r="M40">
        <v>7</v>
      </c>
      <c r="N40">
        <v>1</v>
      </c>
      <c r="O40">
        <v>4.1399999999999997</v>
      </c>
      <c r="P40">
        <v>3.16</v>
      </c>
      <c r="Q40">
        <v>6</v>
      </c>
      <c r="R40">
        <v>43</v>
      </c>
      <c r="S40">
        <v>94</v>
      </c>
      <c r="T40">
        <v>51</v>
      </c>
      <c r="U40" s="2">
        <v>0.35</v>
      </c>
      <c r="V40" s="2">
        <v>0.33</v>
      </c>
      <c r="W40">
        <v>10</v>
      </c>
    </row>
    <row r="41" spans="1:23">
      <c r="A41" t="s">
        <v>101</v>
      </c>
      <c r="B41">
        <v>28.1</v>
      </c>
      <c r="C41">
        <v>162</v>
      </c>
      <c r="D41">
        <v>1458</v>
      </c>
      <c r="E41">
        <v>1060</v>
      </c>
      <c r="F41">
        <v>13131</v>
      </c>
      <c r="G41">
        <v>6261</v>
      </c>
      <c r="H41">
        <v>4377</v>
      </c>
      <c r="I41">
        <v>1782</v>
      </c>
      <c r="J41">
        <v>102</v>
      </c>
      <c r="K41">
        <v>173</v>
      </c>
      <c r="L41">
        <v>0.98399999999999999</v>
      </c>
      <c r="M41">
        <v>61</v>
      </c>
      <c r="N41">
        <v>6</v>
      </c>
      <c r="O41">
        <v>4.22</v>
      </c>
      <c r="P41">
        <v>3.11</v>
      </c>
      <c r="Q41">
        <v>3</v>
      </c>
      <c r="R41">
        <v>49</v>
      </c>
      <c r="S41">
        <v>61</v>
      </c>
      <c r="T41">
        <v>29</v>
      </c>
      <c r="U41" s="2">
        <v>0.32</v>
      </c>
      <c r="V41" s="2">
        <v>0.32</v>
      </c>
      <c r="W41">
        <v>6</v>
      </c>
    </row>
    <row r="42" spans="1:23">
      <c r="A42" t="s">
        <v>102</v>
      </c>
      <c r="B42">
        <v>28.7</v>
      </c>
      <c r="C42">
        <v>162</v>
      </c>
      <c r="D42">
        <v>1458</v>
      </c>
      <c r="E42">
        <v>1043</v>
      </c>
      <c r="F42">
        <v>12957</v>
      </c>
      <c r="G42">
        <v>6164</v>
      </c>
      <c r="H42">
        <v>4319</v>
      </c>
      <c r="I42">
        <v>1704</v>
      </c>
      <c r="J42">
        <v>141</v>
      </c>
      <c r="K42">
        <v>154</v>
      </c>
      <c r="L42">
        <v>0.97699999999999998</v>
      </c>
      <c r="M42">
        <v>38</v>
      </c>
      <c r="N42">
        <v>4</v>
      </c>
      <c r="O42">
        <v>4.18</v>
      </c>
      <c r="P42">
        <v>3</v>
      </c>
      <c r="Q42">
        <v>10</v>
      </c>
      <c r="R42">
        <v>26</v>
      </c>
      <c r="S42">
        <v>83</v>
      </c>
      <c r="T42">
        <v>59</v>
      </c>
      <c r="U42" s="2">
        <v>0.42</v>
      </c>
      <c r="V42" s="2">
        <v>0.38</v>
      </c>
      <c r="W42">
        <v>11</v>
      </c>
    </row>
    <row r="43" spans="1:23">
      <c r="A43" t="s">
        <v>103</v>
      </c>
      <c r="B43">
        <v>28.1</v>
      </c>
      <c r="C43">
        <v>162</v>
      </c>
      <c r="D43">
        <v>1458</v>
      </c>
      <c r="E43">
        <v>1056</v>
      </c>
      <c r="F43">
        <v>13120</v>
      </c>
      <c r="G43">
        <v>6219</v>
      </c>
      <c r="H43">
        <v>4372</v>
      </c>
      <c r="I43">
        <v>1710</v>
      </c>
      <c r="J43">
        <v>137</v>
      </c>
      <c r="K43">
        <v>170</v>
      </c>
      <c r="L43">
        <v>0.97799999999999998</v>
      </c>
      <c r="M43">
        <v>83</v>
      </c>
      <c r="N43">
        <v>8</v>
      </c>
      <c r="O43">
        <v>4.17</v>
      </c>
      <c r="P43">
        <v>3.07</v>
      </c>
      <c r="Q43">
        <v>9</v>
      </c>
      <c r="R43">
        <v>52</v>
      </c>
      <c r="S43">
        <v>54</v>
      </c>
      <c r="T43">
        <v>60</v>
      </c>
      <c r="U43" s="2">
        <v>0.53</v>
      </c>
      <c r="V43" s="2">
        <v>0.38</v>
      </c>
      <c r="W43">
        <v>16</v>
      </c>
    </row>
    <row r="44" spans="1:23">
      <c r="A44" t="s">
        <v>104</v>
      </c>
      <c r="B44">
        <v>27.9</v>
      </c>
      <c r="C44">
        <v>155</v>
      </c>
      <c r="D44">
        <v>1395</v>
      </c>
      <c r="E44">
        <v>1060</v>
      </c>
      <c r="F44">
        <v>12759</v>
      </c>
      <c r="G44">
        <v>6075</v>
      </c>
      <c r="H44">
        <v>4250</v>
      </c>
      <c r="I44">
        <v>1695</v>
      </c>
      <c r="J44">
        <v>130</v>
      </c>
      <c r="K44">
        <v>146</v>
      </c>
      <c r="L44">
        <v>0.97899999999999998</v>
      </c>
      <c r="M44">
        <v>50</v>
      </c>
      <c r="N44">
        <v>5</v>
      </c>
      <c r="O44">
        <v>4.1900000000000004</v>
      </c>
      <c r="P44">
        <v>3.18</v>
      </c>
      <c r="Q44">
        <v>13</v>
      </c>
      <c r="R44">
        <v>29</v>
      </c>
      <c r="S44">
        <v>72</v>
      </c>
      <c r="T44">
        <v>38</v>
      </c>
      <c r="U44" s="2">
        <v>0.35</v>
      </c>
      <c r="V44" s="2">
        <v>0.39</v>
      </c>
      <c r="W44">
        <v>18</v>
      </c>
    </row>
    <row r="45" spans="1:23">
      <c r="A45" t="s">
        <v>105</v>
      </c>
      <c r="B45">
        <v>28</v>
      </c>
      <c r="C45">
        <v>162</v>
      </c>
      <c r="D45">
        <v>1458</v>
      </c>
      <c r="E45">
        <v>1212</v>
      </c>
      <c r="F45">
        <v>13149</v>
      </c>
      <c r="G45">
        <v>6350</v>
      </c>
      <c r="H45">
        <v>4383</v>
      </c>
      <c r="I45">
        <v>1834</v>
      </c>
      <c r="J45">
        <v>133</v>
      </c>
      <c r="K45">
        <v>164</v>
      </c>
      <c r="L45">
        <v>0.97899999999999998</v>
      </c>
      <c r="M45">
        <v>15</v>
      </c>
      <c r="N45">
        <v>1</v>
      </c>
      <c r="O45">
        <v>4.26</v>
      </c>
      <c r="P45">
        <v>3.43</v>
      </c>
      <c r="Q45">
        <v>17</v>
      </c>
      <c r="R45">
        <v>37</v>
      </c>
      <c r="S45">
        <v>42</v>
      </c>
      <c r="T45">
        <v>44</v>
      </c>
      <c r="U45" s="2">
        <v>0.51</v>
      </c>
      <c r="V45" s="2">
        <v>0.35</v>
      </c>
      <c r="W45">
        <v>15</v>
      </c>
    </row>
    <row r="46" spans="1:23">
      <c r="A46" t="s">
        <v>106</v>
      </c>
      <c r="B46">
        <v>28.8</v>
      </c>
      <c r="C46">
        <v>162</v>
      </c>
      <c r="D46">
        <v>1458</v>
      </c>
      <c r="E46">
        <v>1191</v>
      </c>
      <c r="F46">
        <v>13308</v>
      </c>
      <c r="G46">
        <v>6240</v>
      </c>
      <c r="H46">
        <v>4430</v>
      </c>
      <c r="I46">
        <v>1693</v>
      </c>
      <c r="J46">
        <v>117</v>
      </c>
      <c r="K46">
        <v>148</v>
      </c>
      <c r="L46">
        <v>0.98099999999999998</v>
      </c>
      <c r="M46">
        <v>59</v>
      </c>
      <c r="N46">
        <v>5</v>
      </c>
      <c r="O46">
        <v>4.1399999999999997</v>
      </c>
      <c r="P46">
        <v>3.33</v>
      </c>
      <c r="Q46">
        <v>12</v>
      </c>
      <c r="R46">
        <v>44</v>
      </c>
      <c r="S46">
        <v>55</v>
      </c>
      <c r="T46">
        <v>43</v>
      </c>
      <c r="U46" s="2">
        <v>0.44</v>
      </c>
      <c r="V46" s="2">
        <v>0.39</v>
      </c>
      <c r="W46">
        <v>11</v>
      </c>
    </row>
    <row r="47" spans="1:23">
      <c r="A47" t="s">
        <v>107</v>
      </c>
      <c r="B47">
        <v>26</v>
      </c>
      <c r="C47">
        <v>162</v>
      </c>
      <c r="D47">
        <v>1458</v>
      </c>
      <c r="E47">
        <v>1112</v>
      </c>
      <c r="F47">
        <v>13217</v>
      </c>
      <c r="G47">
        <v>6223</v>
      </c>
      <c r="H47">
        <v>4405</v>
      </c>
      <c r="I47">
        <v>1696</v>
      </c>
      <c r="J47">
        <v>122</v>
      </c>
      <c r="K47">
        <v>146</v>
      </c>
      <c r="L47">
        <v>0.98</v>
      </c>
      <c r="M47">
        <v>53</v>
      </c>
      <c r="N47">
        <v>5</v>
      </c>
      <c r="O47">
        <v>4.1500000000000004</v>
      </c>
      <c r="P47">
        <v>3.24</v>
      </c>
      <c r="Q47">
        <v>7</v>
      </c>
      <c r="R47">
        <v>56</v>
      </c>
      <c r="S47">
        <v>54</v>
      </c>
      <c r="T47">
        <v>47</v>
      </c>
      <c r="U47" s="2">
        <v>0.47</v>
      </c>
      <c r="V47" s="2">
        <v>0.4</v>
      </c>
      <c r="W47">
        <v>9</v>
      </c>
    </row>
    <row r="48" spans="1:23">
      <c r="A48" t="s">
        <v>108</v>
      </c>
      <c r="B48">
        <v>27.8</v>
      </c>
      <c r="C48">
        <v>164</v>
      </c>
      <c r="D48">
        <v>1476</v>
      </c>
      <c r="E48">
        <v>1175</v>
      </c>
      <c r="F48">
        <v>13407</v>
      </c>
      <c r="G48">
        <v>6183</v>
      </c>
      <c r="H48">
        <v>4463</v>
      </c>
      <c r="I48">
        <v>1615</v>
      </c>
      <c r="J48">
        <v>105</v>
      </c>
      <c r="K48">
        <v>133</v>
      </c>
      <c r="L48">
        <v>0.98299999999999998</v>
      </c>
      <c r="M48">
        <v>63</v>
      </c>
      <c r="N48">
        <v>6</v>
      </c>
      <c r="O48">
        <v>4.08</v>
      </c>
      <c r="P48">
        <v>3.19</v>
      </c>
      <c r="Q48">
        <v>12</v>
      </c>
      <c r="R48">
        <v>38</v>
      </c>
      <c r="S48">
        <v>80</v>
      </c>
      <c r="T48">
        <v>40</v>
      </c>
      <c r="U48" s="2">
        <v>0.33</v>
      </c>
      <c r="V48" s="2">
        <v>0.37</v>
      </c>
      <c r="W48">
        <v>7</v>
      </c>
    </row>
    <row r="49" spans="1:23">
      <c r="A49" t="s">
        <v>109</v>
      </c>
      <c r="B49">
        <v>27.7</v>
      </c>
      <c r="C49">
        <v>161</v>
      </c>
      <c r="D49">
        <v>1449</v>
      </c>
      <c r="E49">
        <v>1183</v>
      </c>
      <c r="F49">
        <v>13185</v>
      </c>
      <c r="G49">
        <v>6254</v>
      </c>
      <c r="H49">
        <v>4395</v>
      </c>
      <c r="I49">
        <v>1719</v>
      </c>
      <c r="J49">
        <v>140</v>
      </c>
      <c r="K49">
        <v>127</v>
      </c>
      <c r="L49">
        <v>0.97799999999999998</v>
      </c>
      <c r="M49">
        <v>8</v>
      </c>
      <c r="N49">
        <v>1</v>
      </c>
      <c r="O49">
        <v>4.17</v>
      </c>
      <c r="P49">
        <v>3.28</v>
      </c>
      <c r="Q49">
        <v>10</v>
      </c>
      <c r="R49">
        <v>38</v>
      </c>
      <c r="S49">
        <v>45</v>
      </c>
      <c r="T49">
        <v>48</v>
      </c>
      <c r="U49" s="2">
        <v>0.52</v>
      </c>
      <c r="V49" s="2">
        <v>0.4</v>
      </c>
      <c r="W49">
        <v>11</v>
      </c>
    </row>
    <row r="50" spans="1:23">
      <c r="A50" t="s">
        <v>110</v>
      </c>
      <c r="B50">
        <v>26.9</v>
      </c>
      <c r="C50">
        <v>160</v>
      </c>
      <c r="D50">
        <v>1440</v>
      </c>
      <c r="E50">
        <v>1115</v>
      </c>
      <c r="F50">
        <v>13197</v>
      </c>
      <c r="G50">
        <v>6169</v>
      </c>
      <c r="H50">
        <v>4400</v>
      </c>
      <c r="I50">
        <v>1654</v>
      </c>
      <c r="J50">
        <v>115</v>
      </c>
      <c r="K50">
        <v>142</v>
      </c>
      <c r="L50">
        <v>0.98099999999999998</v>
      </c>
      <c r="M50">
        <v>19</v>
      </c>
      <c r="N50">
        <v>2</v>
      </c>
      <c r="O50">
        <v>4.13</v>
      </c>
      <c r="P50">
        <v>3.31</v>
      </c>
      <c r="Q50">
        <v>23</v>
      </c>
      <c r="R50">
        <v>53</v>
      </c>
      <c r="S50">
        <v>82</v>
      </c>
      <c r="T50">
        <v>52</v>
      </c>
      <c r="U50" s="2">
        <v>0.39</v>
      </c>
      <c r="V50" s="2">
        <v>0.38</v>
      </c>
      <c r="W50">
        <v>5</v>
      </c>
    </row>
    <row r="51" spans="1:23">
      <c r="A51" t="s">
        <v>111</v>
      </c>
      <c r="B51">
        <v>27.7</v>
      </c>
      <c r="C51">
        <v>162</v>
      </c>
      <c r="D51">
        <v>1458</v>
      </c>
      <c r="E51">
        <v>1159</v>
      </c>
      <c r="F51">
        <v>13284</v>
      </c>
      <c r="G51">
        <v>6376</v>
      </c>
      <c r="H51">
        <v>4428</v>
      </c>
      <c r="I51">
        <v>1814</v>
      </c>
      <c r="J51">
        <v>134</v>
      </c>
      <c r="K51">
        <v>135</v>
      </c>
      <c r="L51">
        <v>0.97899999999999998</v>
      </c>
      <c r="M51">
        <v>60</v>
      </c>
      <c r="N51">
        <v>5</v>
      </c>
      <c r="O51">
        <v>4.2300000000000004</v>
      </c>
      <c r="P51">
        <v>3.36</v>
      </c>
      <c r="Q51">
        <v>9</v>
      </c>
      <c r="R51">
        <v>52</v>
      </c>
      <c r="S51">
        <v>53</v>
      </c>
      <c r="T51">
        <v>34</v>
      </c>
      <c r="U51" s="2">
        <v>0.39</v>
      </c>
      <c r="V51" s="2">
        <v>0.36</v>
      </c>
      <c r="W51">
        <v>23</v>
      </c>
    </row>
    <row r="54" spans="1:23">
      <c r="A54" t="s">
        <v>125</v>
      </c>
      <c r="B54" s="4">
        <f>CORREL(B2:B51,Team!$G$2:$G$51)</f>
        <v>-0.2066974849523267</v>
      </c>
      <c r="C54">
        <f>CORREL(C2:C51,Team!$G$2:$G$51)</f>
        <v>5.44716887280495E-2</v>
      </c>
      <c r="D54">
        <f>CORREL(D2:D51,Team!$G$2:$G$51)</f>
        <v>5.44716887280495E-2</v>
      </c>
      <c r="E54" s="4">
        <f>CORREL(E2:E51,Team!$G$2:$G$51)</f>
        <v>0.24868379314054953</v>
      </c>
      <c r="F54">
        <f>CORREL(F2:F51,Team!$G$2:$G$51)</f>
        <v>0.1448712009711004</v>
      </c>
      <c r="G54">
        <f>CORREL(G2:G51,Team!$G$2:$G$51)</f>
        <v>0.10128531733607789</v>
      </c>
      <c r="H54">
        <f>CORREL(H2:H51,Team!$G$2:$G$51)</f>
        <v>0.14321437975578702</v>
      </c>
      <c r="I54">
        <f>CORREL(I2:I51,Team!$G$2:$G$51)</f>
        <v>-1.0116955807004004E-2</v>
      </c>
      <c r="J54">
        <f>CORREL(J2:J51,Team!$G$2:$G$51)</f>
        <v>0.13861140231264515</v>
      </c>
      <c r="K54">
        <f>CORREL(K2:K51,Team!$G$2:$G$51)</f>
        <v>-3.2780788007873658E-2</v>
      </c>
      <c r="L54">
        <f>CORREL(L2:L51,Team!$G$2:$G$51)</f>
        <v>-0.11645654124710117</v>
      </c>
      <c r="M54" s="4">
        <f>CORREL(M2:M51,Team!$G$2:$G$51)</f>
        <v>0.28180730950979277</v>
      </c>
      <c r="N54" s="4">
        <f>CORREL(N2:N51,Team!$G$2:$G$51)</f>
        <v>0.29516676433177153</v>
      </c>
      <c r="O54">
        <f>CORREL(O2:O51,Team!$G$2:$G$51)</f>
        <v>-0.12755226520919691</v>
      </c>
      <c r="P54" s="4">
        <f>CORREL(P2:P51,Team!$G$2:$G$51)</f>
        <v>0.36040072194516454</v>
      </c>
      <c r="Q54">
        <f>CORREL(Q2:Q51,Team!$G$2:$G$51)</f>
        <v>-9.0524543477842764E-2</v>
      </c>
      <c r="R54">
        <f>CORREL(R2:R51,Team!$G$2:$G$51)</f>
        <v>-6.3664095838555257E-2</v>
      </c>
      <c r="S54">
        <f>CORREL(S2:S51,Team!$G$2:$G$51)</f>
        <v>-0.17237538943140485</v>
      </c>
      <c r="T54">
        <f>CORREL(T2:T51,Team!$G$2:$G$51)</f>
        <v>-2.2335025954162837E-2</v>
      </c>
      <c r="U54">
        <f>CORREL(U2:U51,Team!$G$2:$G$51)</f>
        <v>0.18016836625928406</v>
      </c>
      <c r="V54" s="4">
        <f>CORREL(V2:V51,Team!$G$2:$G$51)</f>
        <v>0.31771104837439568</v>
      </c>
      <c r="W54">
        <f>CORREL(W2:W51,Team!$G$2:$G$51)</f>
        <v>-0.17107998758861645</v>
      </c>
    </row>
    <row r="55" spans="1:23">
      <c r="A55" t="s">
        <v>126</v>
      </c>
      <c r="B55">
        <f>CORREL(B2:B51,Team!$K$2:$K$51)</f>
        <v>-1.0736113781312144E-3</v>
      </c>
      <c r="C55">
        <f>CORREL(C2:C51,Team!$K$2:$K$51)</f>
        <v>9.7858319238603969E-2</v>
      </c>
      <c r="D55">
        <f>CORREL(D2:D51,Team!$K$2:$K$51)</f>
        <v>9.7858319238603955E-2</v>
      </c>
      <c r="E55">
        <f>CORREL(E2:E51,Team!$K$2:$K$51)</f>
        <v>7.8996037095403218E-2</v>
      </c>
      <c r="F55">
        <f>CORREL(F2:F51,Team!$K$2:$K$51)</f>
        <v>0.10090174381018945</v>
      </c>
      <c r="G55">
        <f>CORREL(G2:G51,Team!$K$2:$K$51)</f>
        <v>-5.21832389696162E-3</v>
      </c>
      <c r="H55">
        <f>CORREL(H2:H51,Team!$K$2:$K$51)</f>
        <v>0.10161624357285527</v>
      </c>
      <c r="I55">
        <f>CORREL(I2:I51,Team!$K$2:$K$51)</f>
        <v>-0.1550134152031476</v>
      </c>
      <c r="J55">
        <f>CORREL(J2:J51,Team!$K$2:$K$51)</f>
        <v>-0.14928854771299763</v>
      </c>
      <c r="K55">
        <f>CORREL(K2:K51,Team!$K$2:$K$51)</f>
        <v>5.2417421972147674E-2</v>
      </c>
      <c r="L55">
        <f>CORREL(L2:L51,Team!$K$2:$K$51)</f>
        <v>0.14779743750094618</v>
      </c>
      <c r="M55">
        <f>CORREL(M2:M51,Team!$K$2:$K$51)</f>
        <v>-6.9525934563157366E-2</v>
      </c>
      <c r="N55">
        <f>CORREL(N2:N51,Team!$K$2:$K$51)</f>
        <v>-5.3876314067192212E-2</v>
      </c>
      <c r="O55" s="4">
        <f>CORREL(O2:O51,Team!$K$2:$K$51)</f>
        <v>-0.26173497217454667</v>
      </c>
      <c r="P55">
        <f>CORREL(P2:P51,Team!$K$2:$K$51)</f>
        <v>-6.2470858524919799E-2</v>
      </c>
      <c r="Q55">
        <f>CORREL(Q2:Q51,Team!$K$2:$K$51)</f>
        <v>0.18286151262000186</v>
      </c>
      <c r="R55">
        <f>CORREL(R2:R51,Team!$K$2:$K$51)</f>
        <v>0.1267289716558157</v>
      </c>
      <c r="S55">
        <f>CORREL(S2:S51,Team!$K$2:$K$51)</f>
        <v>4.7647069504885557E-2</v>
      </c>
      <c r="T55">
        <f>CORREL(T2:T51,Team!$K$2:$K$51)</f>
        <v>-6.7463345933105379E-2</v>
      </c>
      <c r="U55">
        <f>CORREL(U2:U51,Team!$K$2:$K$51)</f>
        <v>-0.11875844579851208</v>
      </c>
      <c r="V55">
        <f>CORREL(V2:V51,Team!$K$2:$K$51)</f>
        <v>-4.8474865001826323E-2</v>
      </c>
      <c r="W55">
        <f>CORREL(W2:W51,Team!$K$2:$K$51)</f>
        <v>-8.0365748480237503E-2</v>
      </c>
    </row>
    <row r="56" spans="1:23">
      <c r="A56" t="s">
        <v>124</v>
      </c>
      <c r="B56">
        <f>CORREL(B2:B51,Team!$D$2:$D$51)</f>
        <v>-0.16422109616687175</v>
      </c>
      <c r="C56" s="4">
        <f>CORREL(C2:C51,Team!$D$2:$D$51)</f>
        <v>0.25850737929553569</v>
      </c>
      <c r="D56" s="4">
        <f>CORREL(D2:D51,Team!$D$2:$D$51)</f>
        <v>0.25850737929553569</v>
      </c>
      <c r="E56" s="4">
        <f>CORREL(E2:E51,Team!$D$2:$D$51)</f>
        <v>0.3265234182032512</v>
      </c>
      <c r="F56" s="4">
        <f>CORREL(F2:F51,Team!$D$2:$D$51)</f>
        <v>0.33480209581115961</v>
      </c>
      <c r="G56" s="4">
        <f>CORREL(G2:G51,Team!$D$2:$D$51)</f>
        <v>0.32460658607394965</v>
      </c>
      <c r="H56" s="4">
        <f>CORREL(H2:H51,Team!$D$2:$D$51)</f>
        <v>0.33320699338558801</v>
      </c>
      <c r="I56" s="4">
        <f>CORREL(I2:I51,Team!$D$2:$D$51)</f>
        <v>0.21643101565403439</v>
      </c>
      <c r="J56">
        <f>CORREL(J2:J51,Team!$D$2:$D$51)</f>
        <v>0.14612385779341613</v>
      </c>
      <c r="K56">
        <f>CORREL(K2:K51,Team!$D$2:$D$51)</f>
        <v>-5.1568498548431645E-2</v>
      </c>
      <c r="L56">
        <f>CORREL(L2:L51,Team!$D$2:$D$51)</f>
        <v>-2.6597485292876703E-2</v>
      </c>
      <c r="M56" s="4">
        <f>CORREL(M2:M51,Team!$D$2:$D$51)</f>
        <v>0.21398209114526145</v>
      </c>
      <c r="N56" s="4">
        <f>CORREL(N2:N51,Team!$D$2:$D$51)</f>
        <v>0.20130536877649527</v>
      </c>
      <c r="O56">
        <f>CORREL(O2:O51,Team!$D$2:$D$51)</f>
        <v>-1.4283331699841039E-2</v>
      </c>
      <c r="P56" s="4">
        <f>CORREL(P2:P51,Team!$D$2:$D$51)</f>
        <v>0.2867914580786376</v>
      </c>
      <c r="Q56">
        <f>CORREL(Q2:Q51,Team!$D$2:$D$51)</f>
        <v>-0.18607640294419317</v>
      </c>
      <c r="R56">
        <f>CORREL(R2:R51,Team!$D$2:$D$51)</f>
        <v>0.17970979538926918</v>
      </c>
      <c r="S56">
        <f>CORREL(S2:S51,Team!$D$2:$D$51)</f>
        <v>-0.1051486090518846</v>
      </c>
      <c r="T56">
        <f>CORREL(T2:T51,Team!$D$2:$D$51)</f>
        <v>-9.6808296496534316E-2</v>
      </c>
      <c r="U56">
        <f>CORREL(U2:U51,Team!$D$2:$D$51)</f>
        <v>5.7226881130021348E-2</v>
      </c>
      <c r="V56" s="4">
        <f>CORREL(V2:V51,Team!$D$2:$D$51)</f>
        <v>0.21821669748739744</v>
      </c>
      <c r="W56">
        <f>CORREL(W2:W51,Team!$D$2:$D$51)</f>
        <v>-6.7796810386161199E-2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E1" sqref="E1:E1048576"/>
    </sheetView>
  </sheetViews>
  <sheetFormatPr baseColWidth="10" defaultRowHeight="15" x14ac:dyDescent="0"/>
  <cols>
    <col min="1" max="1" width="17.83203125" bestFit="1" customWidth="1"/>
    <col min="2" max="2" width="10.1640625" bestFit="1" customWidth="1"/>
    <col min="3" max="3" width="11.33203125" bestFit="1" customWidth="1"/>
    <col min="4" max="4" width="12.83203125" bestFit="1" customWidth="1"/>
    <col min="7" max="7" width="11.5" bestFit="1" customWidth="1"/>
    <col min="8" max="8" width="11.33203125" bestFit="1" customWidth="1"/>
    <col min="9" max="9" width="12.5" bestFit="1" customWidth="1"/>
    <col min="10" max="10" width="17.5" bestFit="1" customWidth="1"/>
    <col min="11" max="11" width="13.6640625" bestFit="1" customWidth="1"/>
    <col min="13" max="13" width="12.1640625" bestFit="1" customWidth="1"/>
    <col min="15" max="15" width="18" bestFit="1" customWidth="1"/>
    <col min="16" max="16" width="16.5" bestFit="1" customWidth="1"/>
  </cols>
  <sheetData>
    <row r="1" spans="1:16">
      <c r="A1" s="1" t="s">
        <v>35</v>
      </c>
      <c r="B1" s="1" t="s">
        <v>122</v>
      </c>
      <c r="C1" s="1" t="s">
        <v>123</v>
      </c>
      <c r="D1" s="1" t="s">
        <v>124</v>
      </c>
      <c r="E1" s="1" t="s">
        <v>118</v>
      </c>
      <c r="F1" t="s">
        <v>119</v>
      </c>
      <c r="G1" t="s">
        <v>120</v>
      </c>
      <c r="H1" t="s">
        <v>112</v>
      </c>
      <c r="I1" t="s">
        <v>113</v>
      </c>
      <c r="J1" t="s">
        <v>114</v>
      </c>
      <c r="K1" t="s">
        <v>121</v>
      </c>
      <c r="L1" t="s">
        <v>115</v>
      </c>
      <c r="M1" t="s">
        <v>116</v>
      </c>
      <c r="N1" t="s">
        <v>117</v>
      </c>
      <c r="O1" t="s">
        <v>127</v>
      </c>
      <c r="P1" t="s">
        <v>128</v>
      </c>
    </row>
    <row r="2" spans="1:16">
      <c r="A2" t="s">
        <v>0</v>
      </c>
      <c r="B2">
        <v>15</v>
      </c>
      <c r="C2">
        <v>17</v>
      </c>
      <c r="D2" s="3">
        <f>B2/(B2+C2)</f>
        <v>0.46875</v>
      </c>
      <c r="E2">
        <v>95</v>
      </c>
      <c r="F2">
        <v>67</v>
      </c>
      <c r="G2" s="3">
        <f>E2/(E2+F2)</f>
        <v>0.5864197530864198</v>
      </c>
      <c r="H2">
        <v>11</v>
      </c>
      <c r="I2">
        <v>5</v>
      </c>
      <c r="J2">
        <v>16</v>
      </c>
      <c r="K2" s="3">
        <f t="shared" ref="K2:K33" si="0">H2/J2</f>
        <v>0.6875</v>
      </c>
      <c r="L2">
        <v>724</v>
      </c>
      <c r="M2">
        <v>641</v>
      </c>
      <c r="N2">
        <f>L2-M2</f>
        <v>83</v>
      </c>
      <c r="O2" s="3">
        <f t="shared" ref="O2:O33" si="1">(D2/G2)-1</f>
        <v>-0.20065789473684215</v>
      </c>
      <c r="P2" s="3">
        <f t="shared" ref="P2:P33" si="2">D2-G2</f>
        <v>-0.1176697530864198</v>
      </c>
    </row>
    <row r="3" spans="1:16">
      <c r="A3" t="s">
        <v>1</v>
      </c>
      <c r="B3">
        <v>13</v>
      </c>
      <c r="C3">
        <v>12</v>
      </c>
      <c r="D3" s="3">
        <f t="shared" ref="D3:D44" si="3">B3/(B3+C3)</f>
        <v>0.52</v>
      </c>
      <c r="E3">
        <v>88</v>
      </c>
      <c r="F3">
        <v>74</v>
      </c>
      <c r="G3" s="3">
        <f t="shared" ref="G3:G34" si="4">E3/(E3+F3)</f>
        <v>0.54320987654320985</v>
      </c>
      <c r="H3">
        <v>12</v>
      </c>
      <c r="I3">
        <v>5</v>
      </c>
      <c r="J3">
        <v>17</v>
      </c>
      <c r="K3" s="3">
        <f t="shared" si="0"/>
        <v>0.70588235294117652</v>
      </c>
      <c r="L3">
        <v>665</v>
      </c>
      <c r="M3">
        <v>614</v>
      </c>
      <c r="N3">
        <f t="shared" ref="N3:N34" si="5">L3-M3</f>
        <v>51</v>
      </c>
      <c r="O3" s="3">
        <f t="shared" si="1"/>
        <v>-4.2727272727272614E-2</v>
      </c>
      <c r="P3" s="3">
        <f t="shared" si="2"/>
        <v>-2.3209876543209829E-2</v>
      </c>
    </row>
    <row r="4" spans="1:16">
      <c r="A4" t="s">
        <v>2</v>
      </c>
      <c r="B4">
        <v>16</v>
      </c>
      <c r="C4">
        <v>9</v>
      </c>
      <c r="D4" s="3">
        <f t="shared" si="3"/>
        <v>0.64</v>
      </c>
      <c r="E4">
        <v>97</v>
      </c>
      <c r="F4">
        <v>65</v>
      </c>
      <c r="G4" s="3">
        <f t="shared" si="4"/>
        <v>0.59876543209876543</v>
      </c>
      <c r="H4">
        <v>11</v>
      </c>
      <c r="I4">
        <v>5</v>
      </c>
      <c r="J4">
        <v>16</v>
      </c>
      <c r="K4" s="3">
        <f t="shared" si="0"/>
        <v>0.6875</v>
      </c>
      <c r="L4">
        <v>853</v>
      </c>
      <c r="M4">
        <v>656</v>
      </c>
      <c r="N4">
        <f t="shared" si="5"/>
        <v>197</v>
      </c>
      <c r="O4" s="3">
        <f t="shared" si="1"/>
        <v>6.8865979381443232E-2</v>
      </c>
      <c r="P4" s="3">
        <f t="shared" si="2"/>
        <v>4.1234567901234587E-2</v>
      </c>
    </row>
    <row r="5" spans="1:16">
      <c r="A5" t="s">
        <v>3</v>
      </c>
      <c r="B5">
        <v>20</v>
      </c>
      <c r="C5">
        <v>10</v>
      </c>
      <c r="D5" s="3">
        <f t="shared" si="3"/>
        <v>0.66666666666666663</v>
      </c>
      <c r="E5">
        <v>94</v>
      </c>
      <c r="F5">
        <v>68</v>
      </c>
      <c r="G5" s="3">
        <f t="shared" si="4"/>
        <v>0.58024691358024694</v>
      </c>
      <c r="H5">
        <v>11</v>
      </c>
      <c r="I5">
        <v>5</v>
      </c>
      <c r="J5">
        <v>16</v>
      </c>
      <c r="K5" s="3">
        <f t="shared" si="0"/>
        <v>0.6875</v>
      </c>
      <c r="L5">
        <v>718</v>
      </c>
      <c r="M5">
        <v>649</v>
      </c>
      <c r="N5">
        <f t="shared" si="5"/>
        <v>69</v>
      </c>
      <c r="O5" s="3">
        <f t="shared" si="1"/>
        <v>0.14893617021276584</v>
      </c>
      <c r="P5" s="3">
        <f t="shared" si="2"/>
        <v>8.6419753086419693E-2</v>
      </c>
    </row>
    <row r="6" spans="1:16">
      <c r="A6" t="s">
        <v>4</v>
      </c>
      <c r="B6">
        <v>18</v>
      </c>
      <c r="C6">
        <v>8</v>
      </c>
      <c r="D6" s="3">
        <f t="shared" si="3"/>
        <v>0.69230769230769229</v>
      </c>
      <c r="E6">
        <v>90</v>
      </c>
      <c r="F6">
        <v>72</v>
      </c>
      <c r="G6" s="3">
        <f t="shared" si="4"/>
        <v>0.55555555555555558</v>
      </c>
      <c r="H6">
        <v>11</v>
      </c>
      <c r="I6">
        <v>7</v>
      </c>
      <c r="J6">
        <v>18</v>
      </c>
      <c r="K6" s="3">
        <f t="shared" si="0"/>
        <v>0.61111111111111116</v>
      </c>
      <c r="L6">
        <v>762</v>
      </c>
      <c r="M6">
        <v>692</v>
      </c>
      <c r="N6">
        <f t="shared" si="5"/>
        <v>70</v>
      </c>
      <c r="O6" s="3">
        <f t="shared" si="1"/>
        <v>0.24615384615384617</v>
      </c>
      <c r="P6" s="3">
        <f t="shared" si="2"/>
        <v>0.13675213675213671</v>
      </c>
    </row>
    <row r="7" spans="1:16">
      <c r="A7" t="s">
        <v>5</v>
      </c>
      <c r="B7">
        <v>19</v>
      </c>
      <c r="C7">
        <v>10</v>
      </c>
      <c r="D7" s="3">
        <f t="shared" si="3"/>
        <v>0.65517241379310343</v>
      </c>
      <c r="E7">
        <v>92</v>
      </c>
      <c r="F7">
        <v>70</v>
      </c>
      <c r="G7" s="3">
        <f t="shared" si="4"/>
        <v>0.5679012345679012</v>
      </c>
      <c r="H7">
        <v>11</v>
      </c>
      <c r="I7">
        <v>4</v>
      </c>
      <c r="J7">
        <v>15</v>
      </c>
      <c r="K7" s="3">
        <f t="shared" si="0"/>
        <v>0.73333333333333328</v>
      </c>
      <c r="L7">
        <v>697</v>
      </c>
      <c r="M7">
        <v>583</v>
      </c>
      <c r="N7">
        <f t="shared" si="5"/>
        <v>114</v>
      </c>
      <c r="O7" s="3">
        <f t="shared" si="1"/>
        <v>0.15367316341829085</v>
      </c>
      <c r="P7" s="3">
        <f t="shared" si="2"/>
        <v>8.7271179225202222E-2</v>
      </c>
    </row>
    <row r="8" spans="1:16">
      <c r="A8" t="s">
        <v>6</v>
      </c>
      <c r="B8">
        <v>20</v>
      </c>
      <c r="C8">
        <v>11</v>
      </c>
      <c r="D8" s="3">
        <f t="shared" si="3"/>
        <v>0.64516129032258063</v>
      </c>
      <c r="E8">
        <v>103</v>
      </c>
      <c r="F8">
        <v>59</v>
      </c>
      <c r="G8" s="3">
        <f t="shared" si="4"/>
        <v>0.63580246913580252</v>
      </c>
      <c r="H8">
        <v>11</v>
      </c>
      <c r="I8">
        <v>4</v>
      </c>
      <c r="J8">
        <v>15</v>
      </c>
      <c r="K8" s="3">
        <f t="shared" si="0"/>
        <v>0.73333333333333328</v>
      </c>
      <c r="L8">
        <v>915</v>
      </c>
      <c r="M8">
        <v>753</v>
      </c>
      <c r="N8">
        <f t="shared" si="5"/>
        <v>162</v>
      </c>
      <c r="O8" s="3">
        <f t="shared" si="1"/>
        <v>1.4719699342311099E-2</v>
      </c>
      <c r="P8" s="3">
        <f t="shared" si="2"/>
        <v>9.3588211867781101E-3</v>
      </c>
    </row>
    <row r="9" spans="1:16">
      <c r="A9" t="s">
        <v>7</v>
      </c>
      <c r="B9">
        <v>17</v>
      </c>
      <c r="C9">
        <v>8</v>
      </c>
      <c r="D9" s="3">
        <f t="shared" si="3"/>
        <v>0.68</v>
      </c>
      <c r="E9">
        <v>92</v>
      </c>
      <c r="F9">
        <v>70</v>
      </c>
      <c r="G9" s="3">
        <f t="shared" si="4"/>
        <v>0.5679012345679012</v>
      </c>
      <c r="H9">
        <v>11</v>
      </c>
      <c r="I9">
        <v>3</v>
      </c>
      <c r="J9">
        <v>14</v>
      </c>
      <c r="K9" s="3">
        <f t="shared" si="0"/>
        <v>0.7857142857142857</v>
      </c>
      <c r="L9">
        <v>799</v>
      </c>
      <c r="M9">
        <v>680</v>
      </c>
      <c r="N9">
        <f t="shared" si="5"/>
        <v>119</v>
      </c>
      <c r="O9" s="3">
        <f t="shared" si="1"/>
        <v>0.19739130434782615</v>
      </c>
      <c r="P9" s="3">
        <f t="shared" si="2"/>
        <v>0.11209876543209885</v>
      </c>
    </row>
    <row r="10" spans="1:16">
      <c r="A10" t="s">
        <v>8</v>
      </c>
      <c r="B10">
        <v>16</v>
      </c>
      <c r="C10">
        <v>11</v>
      </c>
      <c r="D10" s="3">
        <f t="shared" si="3"/>
        <v>0.59259259259259256</v>
      </c>
      <c r="E10">
        <v>96</v>
      </c>
      <c r="F10">
        <v>66</v>
      </c>
      <c r="G10" s="3">
        <f t="shared" si="4"/>
        <v>0.59259259259259256</v>
      </c>
      <c r="H10">
        <v>11</v>
      </c>
      <c r="I10">
        <v>3</v>
      </c>
      <c r="J10">
        <v>14</v>
      </c>
      <c r="K10" s="3">
        <f t="shared" si="0"/>
        <v>0.7857142857142857</v>
      </c>
      <c r="L10">
        <v>867</v>
      </c>
      <c r="M10">
        <v>657</v>
      </c>
      <c r="N10">
        <f t="shared" si="5"/>
        <v>210</v>
      </c>
      <c r="O10" s="3">
        <f t="shared" si="1"/>
        <v>0</v>
      </c>
      <c r="P10" s="3">
        <f t="shared" si="2"/>
        <v>0</v>
      </c>
    </row>
    <row r="11" spans="1:16">
      <c r="A11" t="s">
        <v>9</v>
      </c>
      <c r="B11">
        <v>12</v>
      </c>
      <c r="C11">
        <v>17</v>
      </c>
      <c r="D11" s="3">
        <f t="shared" si="3"/>
        <v>0.41379310344827586</v>
      </c>
      <c r="E11">
        <v>83</v>
      </c>
      <c r="F11">
        <v>78</v>
      </c>
      <c r="G11" s="3">
        <f t="shared" si="4"/>
        <v>0.51552795031055898</v>
      </c>
      <c r="H11">
        <v>11</v>
      </c>
      <c r="I11">
        <v>5</v>
      </c>
      <c r="J11">
        <v>16</v>
      </c>
      <c r="K11" s="3">
        <f t="shared" si="0"/>
        <v>0.6875</v>
      </c>
      <c r="L11">
        <v>781</v>
      </c>
      <c r="M11">
        <v>762</v>
      </c>
      <c r="N11">
        <f t="shared" si="5"/>
        <v>19</v>
      </c>
      <c r="O11" s="3">
        <f t="shared" si="1"/>
        <v>-0.19734108849189858</v>
      </c>
      <c r="P11" s="3">
        <f t="shared" si="2"/>
        <v>-0.10173484686228312</v>
      </c>
    </row>
    <row r="12" spans="1:16">
      <c r="A12" t="s">
        <v>10</v>
      </c>
      <c r="B12">
        <v>19</v>
      </c>
      <c r="C12">
        <v>11</v>
      </c>
      <c r="D12" s="3">
        <f t="shared" si="3"/>
        <v>0.6333333333333333</v>
      </c>
      <c r="E12">
        <v>99</v>
      </c>
      <c r="F12">
        <v>63</v>
      </c>
      <c r="G12" s="3">
        <f t="shared" si="4"/>
        <v>0.61111111111111116</v>
      </c>
      <c r="H12">
        <v>11</v>
      </c>
      <c r="I12">
        <v>1</v>
      </c>
      <c r="J12">
        <v>12</v>
      </c>
      <c r="K12" s="3">
        <f t="shared" si="0"/>
        <v>0.91666666666666663</v>
      </c>
      <c r="L12">
        <v>741</v>
      </c>
      <c r="M12">
        <v>645</v>
      </c>
      <c r="N12">
        <f t="shared" si="5"/>
        <v>96</v>
      </c>
      <c r="O12" s="3">
        <f t="shared" si="1"/>
        <v>3.6363636363636154E-2</v>
      </c>
      <c r="P12" s="3">
        <f t="shared" si="2"/>
        <v>2.2222222222222143E-2</v>
      </c>
    </row>
    <row r="13" spans="1:16">
      <c r="A13" t="s">
        <v>11</v>
      </c>
      <c r="B13">
        <v>21</v>
      </c>
      <c r="C13">
        <v>11</v>
      </c>
      <c r="D13" s="3">
        <f t="shared" si="3"/>
        <v>0.65625</v>
      </c>
      <c r="E13">
        <v>98</v>
      </c>
      <c r="F13">
        <v>64</v>
      </c>
      <c r="G13" s="3">
        <f t="shared" si="4"/>
        <v>0.60493827160493829</v>
      </c>
      <c r="H13">
        <v>11</v>
      </c>
      <c r="I13">
        <v>3</v>
      </c>
      <c r="J13">
        <v>14</v>
      </c>
      <c r="K13" s="3">
        <f t="shared" si="0"/>
        <v>0.7857142857142857</v>
      </c>
      <c r="L13">
        <v>949</v>
      </c>
      <c r="M13">
        <v>768</v>
      </c>
      <c r="N13">
        <f t="shared" si="5"/>
        <v>181</v>
      </c>
      <c r="O13" s="3">
        <f t="shared" si="1"/>
        <v>8.4821428571428603E-2</v>
      </c>
      <c r="P13" s="3">
        <f t="shared" si="2"/>
        <v>5.1311728395061706E-2</v>
      </c>
    </row>
    <row r="14" spans="1:16">
      <c r="A14" t="s">
        <v>12</v>
      </c>
      <c r="B14">
        <v>18</v>
      </c>
      <c r="C14">
        <v>8</v>
      </c>
      <c r="D14" s="3">
        <f t="shared" si="3"/>
        <v>0.69230769230769229</v>
      </c>
      <c r="E14">
        <v>91</v>
      </c>
      <c r="F14">
        <v>71</v>
      </c>
      <c r="G14" s="3">
        <f t="shared" si="4"/>
        <v>0.56172839506172845</v>
      </c>
      <c r="H14">
        <v>11</v>
      </c>
      <c r="I14">
        <v>6</v>
      </c>
      <c r="J14">
        <v>17</v>
      </c>
      <c r="K14" s="3">
        <f t="shared" si="0"/>
        <v>0.6470588235294118</v>
      </c>
      <c r="L14">
        <v>751</v>
      </c>
      <c r="M14">
        <v>692</v>
      </c>
      <c r="N14">
        <f t="shared" si="5"/>
        <v>59</v>
      </c>
      <c r="O14" s="3">
        <f t="shared" si="1"/>
        <v>0.23245984784446305</v>
      </c>
      <c r="P14" s="3">
        <f t="shared" si="2"/>
        <v>0.13057929724596384</v>
      </c>
    </row>
    <row r="15" spans="1:16">
      <c r="A15" t="s">
        <v>13</v>
      </c>
      <c r="B15">
        <v>18</v>
      </c>
      <c r="C15">
        <v>9</v>
      </c>
      <c r="D15" s="3">
        <f t="shared" si="3"/>
        <v>0.66666666666666663</v>
      </c>
      <c r="E15">
        <v>99</v>
      </c>
      <c r="F15">
        <v>63</v>
      </c>
      <c r="G15" s="3">
        <f t="shared" si="4"/>
        <v>0.61111111111111116</v>
      </c>
      <c r="H15">
        <v>11</v>
      </c>
      <c r="I15">
        <v>5</v>
      </c>
      <c r="J15">
        <v>16</v>
      </c>
      <c r="K15" s="3">
        <f t="shared" si="0"/>
        <v>0.6875</v>
      </c>
      <c r="L15">
        <v>851</v>
      </c>
      <c r="M15">
        <v>644</v>
      </c>
      <c r="N15">
        <f t="shared" si="5"/>
        <v>207</v>
      </c>
      <c r="O15" s="3">
        <f t="shared" si="1"/>
        <v>9.0909090909090828E-2</v>
      </c>
      <c r="P15" s="3">
        <f t="shared" si="2"/>
        <v>5.5555555555555469E-2</v>
      </c>
    </row>
    <row r="16" spans="1:16">
      <c r="A16" t="s">
        <v>14</v>
      </c>
      <c r="B16">
        <v>14</v>
      </c>
      <c r="C16">
        <v>13</v>
      </c>
      <c r="D16" s="3">
        <f t="shared" si="3"/>
        <v>0.51851851851851849</v>
      </c>
      <c r="E16">
        <v>92</v>
      </c>
      <c r="F16">
        <v>70</v>
      </c>
      <c r="G16" s="3">
        <f t="shared" si="4"/>
        <v>0.5679012345679012</v>
      </c>
      <c r="H16">
        <v>11</v>
      </c>
      <c r="I16">
        <v>6</v>
      </c>
      <c r="J16">
        <v>17</v>
      </c>
      <c r="K16" s="3">
        <f t="shared" si="0"/>
        <v>0.6470588235294118</v>
      </c>
      <c r="L16">
        <v>818</v>
      </c>
      <c r="M16">
        <v>677</v>
      </c>
      <c r="N16">
        <f t="shared" si="5"/>
        <v>141</v>
      </c>
      <c r="O16" s="3">
        <f t="shared" si="1"/>
        <v>-8.6956521739130488E-2</v>
      </c>
      <c r="P16" s="3">
        <f t="shared" si="2"/>
        <v>-4.9382716049382713E-2</v>
      </c>
    </row>
    <row r="17" spans="1:16">
      <c r="A17" t="s">
        <v>15</v>
      </c>
      <c r="B17">
        <v>13</v>
      </c>
      <c r="C17">
        <v>18</v>
      </c>
      <c r="D17" s="3">
        <f t="shared" si="3"/>
        <v>0.41935483870967744</v>
      </c>
      <c r="E17">
        <v>87</v>
      </c>
      <c r="F17">
        <v>74</v>
      </c>
      <c r="G17" s="3">
        <f t="shared" si="4"/>
        <v>0.54037267080745344</v>
      </c>
      <c r="H17">
        <v>11</v>
      </c>
      <c r="I17">
        <v>5</v>
      </c>
      <c r="J17">
        <v>16</v>
      </c>
      <c r="K17" s="3">
        <f t="shared" si="0"/>
        <v>0.6875</v>
      </c>
      <c r="L17">
        <v>871</v>
      </c>
      <c r="M17">
        <v>814</v>
      </c>
      <c r="N17">
        <f t="shared" si="5"/>
        <v>57</v>
      </c>
      <c r="O17" s="3">
        <f t="shared" si="1"/>
        <v>-0.22395253985910268</v>
      </c>
      <c r="P17" s="3">
        <f t="shared" si="2"/>
        <v>-0.121017832097776</v>
      </c>
    </row>
    <row r="18" spans="1:16">
      <c r="A18" t="s">
        <v>16</v>
      </c>
      <c r="B18">
        <v>17</v>
      </c>
      <c r="C18">
        <v>14</v>
      </c>
      <c r="D18" s="3">
        <f t="shared" si="3"/>
        <v>0.54838709677419351</v>
      </c>
      <c r="E18">
        <v>98</v>
      </c>
      <c r="F18">
        <v>64</v>
      </c>
      <c r="G18" s="3">
        <f t="shared" si="4"/>
        <v>0.60493827160493829</v>
      </c>
      <c r="H18">
        <v>11</v>
      </c>
      <c r="I18">
        <v>1</v>
      </c>
      <c r="J18">
        <v>12</v>
      </c>
      <c r="K18" s="3">
        <f t="shared" si="0"/>
        <v>0.91666666666666663</v>
      </c>
      <c r="L18">
        <v>900</v>
      </c>
      <c r="M18">
        <v>731</v>
      </c>
      <c r="N18">
        <f t="shared" si="5"/>
        <v>169</v>
      </c>
      <c r="O18" s="3">
        <f t="shared" si="1"/>
        <v>-9.348255431204755E-2</v>
      </c>
      <c r="P18" s="3">
        <f t="shared" si="2"/>
        <v>-5.6551174830744788E-2</v>
      </c>
    </row>
    <row r="19" spans="1:16">
      <c r="A19" t="s">
        <v>17</v>
      </c>
      <c r="B19">
        <v>16</v>
      </c>
      <c r="C19">
        <v>11</v>
      </c>
      <c r="D19" s="3">
        <f t="shared" si="3"/>
        <v>0.59259259259259256</v>
      </c>
      <c r="E19">
        <v>114</v>
      </c>
      <c r="F19">
        <v>48</v>
      </c>
      <c r="G19" s="3">
        <f t="shared" si="4"/>
        <v>0.70370370370370372</v>
      </c>
      <c r="H19">
        <v>11</v>
      </c>
      <c r="I19">
        <v>2</v>
      </c>
      <c r="J19">
        <v>13</v>
      </c>
      <c r="K19" s="3">
        <f t="shared" si="0"/>
        <v>0.84615384615384615</v>
      </c>
      <c r="L19">
        <v>965</v>
      </c>
      <c r="M19">
        <v>656</v>
      </c>
      <c r="N19">
        <f t="shared" si="5"/>
        <v>309</v>
      </c>
      <c r="O19" s="3">
        <f t="shared" si="1"/>
        <v>-0.15789473684210531</v>
      </c>
      <c r="P19" s="3">
        <f t="shared" si="2"/>
        <v>-0.11111111111111116</v>
      </c>
    </row>
    <row r="20" spans="1:16">
      <c r="A20" t="s">
        <v>18</v>
      </c>
      <c r="B20">
        <v>12</v>
      </c>
      <c r="C20">
        <v>15</v>
      </c>
      <c r="D20" s="3">
        <f t="shared" si="3"/>
        <v>0.44444444444444442</v>
      </c>
      <c r="E20">
        <v>92</v>
      </c>
      <c r="F20">
        <v>70</v>
      </c>
      <c r="G20" s="3">
        <f t="shared" si="4"/>
        <v>0.5679012345679012</v>
      </c>
      <c r="H20">
        <v>11</v>
      </c>
      <c r="I20">
        <v>5</v>
      </c>
      <c r="J20">
        <v>16</v>
      </c>
      <c r="K20" s="3">
        <f t="shared" si="0"/>
        <v>0.6875</v>
      </c>
      <c r="L20">
        <v>740</v>
      </c>
      <c r="M20">
        <v>669</v>
      </c>
      <c r="N20">
        <f t="shared" si="5"/>
        <v>71</v>
      </c>
      <c r="O20" s="3">
        <f t="shared" si="1"/>
        <v>-0.21739130434782605</v>
      </c>
      <c r="P20" s="3">
        <f t="shared" si="2"/>
        <v>-0.12345679012345678</v>
      </c>
    </row>
    <row r="21" spans="1:16">
      <c r="A21" t="s">
        <v>19</v>
      </c>
      <c r="B21">
        <v>16</v>
      </c>
      <c r="C21">
        <v>11</v>
      </c>
      <c r="D21" s="3">
        <f t="shared" si="3"/>
        <v>0.59259259259259256</v>
      </c>
      <c r="E21">
        <v>92</v>
      </c>
      <c r="F21">
        <v>70</v>
      </c>
      <c r="G21" s="3">
        <f t="shared" si="4"/>
        <v>0.5679012345679012</v>
      </c>
      <c r="H21">
        <v>11</v>
      </c>
      <c r="I21">
        <v>4</v>
      </c>
      <c r="J21">
        <v>15</v>
      </c>
      <c r="K21" s="3">
        <f t="shared" si="0"/>
        <v>0.73333333333333328</v>
      </c>
      <c r="L21">
        <v>871</v>
      </c>
      <c r="M21">
        <v>787</v>
      </c>
      <c r="N21">
        <f t="shared" si="5"/>
        <v>84</v>
      </c>
      <c r="O21" s="3">
        <f t="shared" si="1"/>
        <v>4.3478260869565188E-2</v>
      </c>
      <c r="P21" s="3">
        <f t="shared" si="2"/>
        <v>2.4691358024691357E-2</v>
      </c>
    </row>
    <row r="22" spans="1:16">
      <c r="A22" t="s">
        <v>20</v>
      </c>
      <c r="B22">
        <v>16</v>
      </c>
      <c r="C22">
        <v>12</v>
      </c>
      <c r="D22" s="3">
        <f t="shared" si="3"/>
        <v>0.5714285714285714</v>
      </c>
      <c r="E22">
        <v>90</v>
      </c>
      <c r="F22">
        <v>54</v>
      </c>
      <c r="G22" s="3">
        <f t="shared" si="4"/>
        <v>0.625</v>
      </c>
      <c r="H22">
        <v>11</v>
      </c>
      <c r="I22">
        <v>3</v>
      </c>
      <c r="J22">
        <v>14</v>
      </c>
      <c r="K22" s="3">
        <f t="shared" si="0"/>
        <v>0.7857142857142857</v>
      </c>
      <c r="L22">
        <v>645</v>
      </c>
      <c r="M22">
        <v>540</v>
      </c>
      <c r="N22">
        <f t="shared" si="5"/>
        <v>105</v>
      </c>
      <c r="O22" s="3">
        <f t="shared" si="1"/>
        <v>-8.5714285714285743E-2</v>
      </c>
      <c r="P22" s="3">
        <f t="shared" si="2"/>
        <v>-5.3571428571428603E-2</v>
      </c>
    </row>
    <row r="23" spans="1:16">
      <c r="A23" t="s">
        <v>21</v>
      </c>
      <c r="B23">
        <v>18</v>
      </c>
      <c r="C23">
        <v>10</v>
      </c>
      <c r="D23" s="3">
        <f t="shared" si="3"/>
        <v>0.6428571428571429</v>
      </c>
      <c r="E23">
        <v>95</v>
      </c>
      <c r="F23">
        <v>67</v>
      </c>
      <c r="G23" s="3">
        <f t="shared" si="4"/>
        <v>0.5864197530864198</v>
      </c>
      <c r="H23">
        <v>8</v>
      </c>
      <c r="I23">
        <v>4</v>
      </c>
      <c r="J23">
        <v>12</v>
      </c>
      <c r="K23" s="3">
        <f t="shared" si="0"/>
        <v>0.66666666666666663</v>
      </c>
      <c r="L23">
        <v>847</v>
      </c>
      <c r="M23">
        <v>742</v>
      </c>
      <c r="N23">
        <f t="shared" si="5"/>
        <v>105</v>
      </c>
      <c r="O23" s="3">
        <f t="shared" si="1"/>
        <v>9.6240601503759349E-2</v>
      </c>
      <c r="P23" s="3">
        <f t="shared" si="2"/>
        <v>5.6437389770723101E-2</v>
      </c>
    </row>
    <row r="24" spans="1:16">
      <c r="A24" t="s">
        <v>22</v>
      </c>
      <c r="B24">
        <v>21</v>
      </c>
      <c r="C24">
        <v>9</v>
      </c>
      <c r="D24" s="3">
        <f t="shared" si="3"/>
        <v>0.7</v>
      </c>
      <c r="E24">
        <v>96</v>
      </c>
      <c r="F24">
        <v>66</v>
      </c>
      <c r="G24" s="3">
        <f t="shared" si="4"/>
        <v>0.59259259259259256</v>
      </c>
      <c r="H24">
        <v>8</v>
      </c>
      <c r="I24">
        <v>4</v>
      </c>
      <c r="J24">
        <v>12</v>
      </c>
      <c r="K24" s="3">
        <f t="shared" si="0"/>
        <v>0.66666666666666663</v>
      </c>
      <c r="L24">
        <v>780</v>
      </c>
      <c r="M24">
        <v>682</v>
      </c>
      <c r="N24">
        <f t="shared" si="5"/>
        <v>98</v>
      </c>
      <c r="O24" s="3">
        <f t="shared" si="1"/>
        <v>0.18124999999999991</v>
      </c>
      <c r="P24" s="3">
        <f t="shared" si="2"/>
        <v>0.1074074074074074</v>
      </c>
    </row>
    <row r="25" spans="1:16">
      <c r="A25" t="s">
        <v>23</v>
      </c>
      <c r="B25">
        <v>17</v>
      </c>
      <c r="C25">
        <v>14</v>
      </c>
      <c r="D25" s="3">
        <f t="shared" si="3"/>
        <v>0.54838709677419351</v>
      </c>
      <c r="E25">
        <v>95</v>
      </c>
      <c r="F25">
        <v>67</v>
      </c>
      <c r="G25" s="3">
        <f t="shared" si="4"/>
        <v>0.5864197530864198</v>
      </c>
      <c r="H25">
        <v>8</v>
      </c>
      <c r="I25">
        <v>4</v>
      </c>
      <c r="J25">
        <v>12</v>
      </c>
      <c r="K25" s="3">
        <f t="shared" si="0"/>
        <v>0.66666666666666663</v>
      </c>
      <c r="L25">
        <v>776</v>
      </c>
      <c r="M25">
        <v>652</v>
      </c>
      <c r="N25">
        <f t="shared" si="5"/>
        <v>124</v>
      </c>
      <c r="O25" s="3">
        <f t="shared" si="1"/>
        <v>-6.4855687606112156E-2</v>
      </c>
      <c r="P25" s="3">
        <f t="shared" si="2"/>
        <v>-3.8032656312226298E-2</v>
      </c>
    </row>
    <row r="26" spans="1:16">
      <c r="A26" t="s">
        <v>24</v>
      </c>
      <c r="B26">
        <v>16</v>
      </c>
      <c r="C26">
        <v>16</v>
      </c>
      <c r="D26" s="3">
        <f t="shared" si="3"/>
        <v>0.5</v>
      </c>
      <c r="E26">
        <v>91</v>
      </c>
      <c r="F26">
        <v>71</v>
      </c>
      <c r="G26" s="3">
        <f t="shared" si="4"/>
        <v>0.56172839506172845</v>
      </c>
      <c r="H26">
        <v>8</v>
      </c>
      <c r="I26">
        <v>2</v>
      </c>
      <c r="J26">
        <v>10</v>
      </c>
      <c r="K26" s="3">
        <f t="shared" si="0"/>
        <v>0.8</v>
      </c>
      <c r="L26">
        <v>693</v>
      </c>
      <c r="M26">
        <v>597</v>
      </c>
      <c r="N26">
        <f t="shared" si="5"/>
        <v>96</v>
      </c>
      <c r="O26" s="3">
        <f t="shared" si="1"/>
        <v>-0.10989010989010994</v>
      </c>
      <c r="P26" s="3">
        <f t="shared" si="2"/>
        <v>-6.1728395061728447E-2</v>
      </c>
    </row>
    <row r="27" spans="1:16">
      <c r="A27" t="s">
        <v>25</v>
      </c>
      <c r="B27">
        <v>18</v>
      </c>
      <c r="C27">
        <v>10</v>
      </c>
      <c r="D27" s="3">
        <f t="shared" si="3"/>
        <v>0.6428571428571429</v>
      </c>
      <c r="E27">
        <v>99</v>
      </c>
      <c r="F27">
        <v>63</v>
      </c>
      <c r="G27" s="3">
        <f t="shared" si="4"/>
        <v>0.61111111111111116</v>
      </c>
      <c r="H27">
        <v>8</v>
      </c>
      <c r="I27">
        <v>1</v>
      </c>
      <c r="J27">
        <v>9</v>
      </c>
      <c r="K27" s="3">
        <f t="shared" si="0"/>
        <v>0.88888888888888884</v>
      </c>
      <c r="L27">
        <v>712</v>
      </c>
      <c r="M27">
        <v>576</v>
      </c>
      <c r="N27">
        <f t="shared" si="5"/>
        <v>136</v>
      </c>
      <c r="O27" s="3">
        <f t="shared" si="1"/>
        <v>5.1948051948051965E-2</v>
      </c>
      <c r="P27" s="3">
        <f t="shared" si="2"/>
        <v>3.1746031746031744E-2</v>
      </c>
    </row>
    <row r="28" spans="1:16">
      <c r="A28" t="s">
        <v>26</v>
      </c>
      <c r="B28">
        <v>17</v>
      </c>
      <c r="C28">
        <v>12</v>
      </c>
      <c r="D28" s="3">
        <f t="shared" si="3"/>
        <v>0.58620689655172409</v>
      </c>
      <c r="E28">
        <v>94</v>
      </c>
      <c r="F28">
        <v>67</v>
      </c>
      <c r="G28" s="3">
        <f t="shared" si="4"/>
        <v>0.58385093167701863</v>
      </c>
      <c r="H28">
        <v>8</v>
      </c>
      <c r="I28">
        <v>4</v>
      </c>
      <c r="J28">
        <v>12</v>
      </c>
      <c r="K28" s="3">
        <f t="shared" si="0"/>
        <v>0.66666666666666663</v>
      </c>
      <c r="L28">
        <v>628</v>
      </c>
      <c r="M28">
        <v>544</v>
      </c>
      <c r="N28">
        <f t="shared" si="5"/>
        <v>84</v>
      </c>
      <c r="O28" s="3">
        <f t="shared" si="1"/>
        <v>4.0352164343360197E-3</v>
      </c>
      <c r="P28" s="3">
        <f t="shared" si="2"/>
        <v>2.3559648747054629E-3</v>
      </c>
    </row>
    <row r="29" spans="1:16">
      <c r="A29" t="s">
        <v>27</v>
      </c>
      <c r="B29">
        <v>16</v>
      </c>
      <c r="C29">
        <v>14</v>
      </c>
      <c r="D29" s="3">
        <f t="shared" si="3"/>
        <v>0.53333333333333333</v>
      </c>
      <c r="E29">
        <v>85</v>
      </c>
      <c r="F29">
        <v>77</v>
      </c>
      <c r="G29" s="3">
        <f t="shared" si="4"/>
        <v>0.52469135802469136</v>
      </c>
      <c r="H29">
        <v>8</v>
      </c>
      <c r="I29">
        <v>4</v>
      </c>
      <c r="J29">
        <v>12</v>
      </c>
      <c r="K29" s="3">
        <f t="shared" si="0"/>
        <v>0.66666666666666663</v>
      </c>
      <c r="L29">
        <v>786</v>
      </c>
      <c r="M29">
        <v>806</v>
      </c>
      <c r="N29">
        <f t="shared" si="5"/>
        <v>-20</v>
      </c>
      <c r="O29" s="3">
        <f t="shared" si="1"/>
        <v>1.6470588235294015E-2</v>
      </c>
      <c r="P29" s="3">
        <f t="shared" si="2"/>
        <v>8.6419753086419693E-3</v>
      </c>
    </row>
    <row r="30" spans="1:16">
      <c r="A30" t="s">
        <v>28</v>
      </c>
      <c r="B30">
        <v>21</v>
      </c>
      <c r="C30">
        <v>11</v>
      </c>
      <c r="D30" s="3">
        <f t="shared" si="3"/>
        <v>0.65625</v>
      </c>
      <c r="E30">
        <v>108</v>
      </c>
      <c r="F30">
        <v>54</v>
      </c>
      <c r="G30" s="3">
        <f t="shared" si="4"/>
        <v>0.66666666666666663</v>
      </c>
      <c r="H30">
        <v>8</v>
      </c>
      <c r="I30">
        <v>5</v>
      </c>
      <c r="J30">
        <v>13</v>
      </c>
      <c r="K30" s="3">
        <f t="shared" si="0"/>
        <v>0.61538461538461542</v>
      </c>
      <c r="L30">
        <v>783</v>
      </c>
      <c r="M30">
        <v>578</v>
      </c>
      <c r="N30">
        <f t="shared" si="5"/>
        <v>205</v>
      </c>
      <c r="O30" s="3">
        <f t="shared" si="1"/>
        <v>-1.5625E-2</v>
      </c>
      <c r="P30" s="3">
        <f t="shared" si="2"/>
        <v>-1.041666666666663E-2</v>
      </c>
    </row>
    <row r="31" spans="1:16">
      <c r="A31" t="s">
        <v>29</v>
      </c>
      <c r="B31">
        <v>22</v>
      </c>
      <c r="C31">
        <v>14</v>
      </c>
      <c r="D31" s="3">
        <f t="shared" si="3"/>
        <v>0.61111111111111116</v>
      </c>
      <c r="E31">
        <v>91</v>
      </c>
      <c r="F31">
        <v>71</v>
      </c>
      <c r="G31" s="3">
        <f t="shared" si="4"/>
        <v>0.56172839506172845</v>
      </c>
      <c r="H31">
        <v>8</v>
      </c>
      <c r="I31">
        <v>6</v>
      </c>
      <c r="J31">
        <v>14</v>
      </c>
      <c r="K31" s="3">
        <f t="shared" si="0"/>
        <v>0.5714285714285714</v>
      </c>
      <c r="L31">
        <v>687</v>
      </c>
      <c r="M31">
        <v>639</v>
      </c>
      <c r="N31">
        <f t="shared" si="5"/>
        <v>48</v>
      </c>
      <c r="O31" s="3">
        <f t="shared" si="1"/>
        <v>8.7912087912087822E-2</v>
      </c>
      <c r="P31" s="3">
        <f t="shared" si="2"/>
        <v>4.9382716049382713E-2</v>
      </c>
    </row>
    <row r="32" spans="1:16">
      <c r="A32" t="s">
        <v>30</v>
      </c>
      <c r="B32">
        <v>17</v>
      </c>
      <c r="C32">
        <v>10</v>
      </c>
      <c r="D32" s="3">
        <f t="shared" si="3"/>
        <v>0.62962962962962965</v>
      </c>
      <c r="E32">
        <v>104</v>
      </c>
      <c r="F32">
        <v>58</v>
      </c>
      <c r="G32" s="3">
        <f t="shared" si="4"/>
        <v>0.64197530864197527</v>
      </c>
      <c r="H32">
        <v>7</v>
      </c>
      <c r="I32">
        <v>1</v>
      </c>
      <c r="J32">
        <v>8</v>
      </c>
      <c r="K32" s="3">
        <f t="shared" si="0"/>
        <v>0.875</v>
      </c>
      <c r="L32">
        <v>829</v>
      </c>
      <c r="M32">
        <v>643</v>
      </c>
      <c r="N32">
        <f t="shared" si="5"/>
        <v>186</v>
      </c>
      <c r="O32" s="3">
        <f t="shared" si="1"/>
        <v>-1.9230769230769162E-2</v>
      </c>
      <c r="P32" s="3">
        <f t="shared" si="2"/>
        <v>-1.2345679012345623E-2</v>
      </c>
    </row>
    <row r="33" spans="1:16">
      <c r="A33" t="s">
        <v>31</v>
      </c>
      <c r="B33">
        <v>21</v>
      </c>
      <c r="C33">
        <v>12</v>
      </c>
      <c r="D33" s="3">
        <f t="shared" si="3"/>
        <v>0.63636363636363635</v>
      </c>
      <c r="E33">
        <v>98</v>
      </c>
      <c r="F33">
        <v>64</v>
      </c>
      <c r="G33" s="3">
        <f t="shared" si="4"/>
        <v>0.60493827160493829</v>
      </c>
      <c r="H33">
        <v>7</v>
      </c>
      <c r="I33">
        <v>2</v>
      </c>
      <c r="J33">
        <v>9</v>
      </c>
      <c r="K33" s="3">
        <f t="shared" si="0"/>
        <v>0.77777777777777779</v>
      </c>
      <c r="L33">
        <v>799</v>
      </c>
      <c r="M33">
        <v>652</v>
      </c>
      <c r="N33">
        <f t="shared" si="5"/>
        <v>147</v>
      </c>
      <c r="O33" s="3">
        <f t="shared" si="1"/>
        <v>5.1948051948051965E-2</v>
      </c>
      <c r="P33" s="3">
        <f t="shared" si="2"/>
        <v>3.142536475869806E-2</v>
      </c>
    </row>
    <row r="34" spans="1:16">
      <c r="A34" t="s">
        <v>32</v>
      </c>
      <c r="B34">
        <v>17</v>
      </c>
      <c r="C34">
        <v>14</v>
      </c>
      <c r="D34" s="3">
        <f t="shared" si="3"/>
        <v>0.54838709677419351</v>
      </c>
      <c r="E34">
        <v>92</v>
      </c>
      <c r="F34">
        <v>70</v>
      </c>
      <c r="G34" s="3">
        <f t="shared" si="4"/>
        <v>0.5679012345679012</v>
      </c>
      <c r="H34">
        <v>7</v>
      </c>
      <c r="I34">
        <v>3</v>
      </c>
      <c r="J34">
        <v>10</v>
      </c>
      <c r="K34" s="3">
        <f t="shared" ref="K34:K51" si="6">H34/J34</f>
        <v>0.7</v>
      </c>
      <c r="L34">
        <v>685</v>
      </c>
      <c r="M34">
        <v>609</v>
      </c>
      <c r="N34">
        <f t="shared" si="5"/>
        <v>76</v>
      </c>
      <c r="O34" s="3">
        <f t="shared" ref="O34:O51" si="7">(D34/G34)-1</f>
        <v>-3.436185133239833E-2</v>
      </c>
      <c r="P34" s="3">
        <f t="shared" ref="P34:P51" si="8">D34-G34</f>
        <v>-1.9514137793707698E-2</v>
      </c>
    </row>
    <row r="35" spans="1:16">
      <c r="A35" t="s">
        <v>33</v>
      </c>
      <c r="B35">
        <v>15</v>
      </c>
      <c r="C35">
        <v>17</v>
      </c>
      <c r="D35" s="3">
        <f t="shared" si="3"/>
        <v>0.46875</v>
      </c>
      <c r="E35">
        <v>63</v>
      </c>
      <c r="F35">
        <v>47</v>
      </c>
      <c r="G35" s="3">
        <f t="shared" ref="G35:G51" si="9">E35/(E35+F35)</f>
        <v>0.57272727272727275</v>
      </c>
      <c r="H35">
        <v>10</v>
      </c>
      <c r="I35">
        <v>6</v>
      </c>
      <c r="J35">
        <v>16</v>
      </c>
      <c r="K35" s="3">
        <f t="shared" si="6"/>
        <v>0.625</v>
      </c>
      <c r="L35">
        <v>450</v>
      </c>
      <c r="M35">
        <v>356</v>
      </c>
      <c r="N35">
        <f t="shared" ref="N35:N51" si="10">L35-M35</f>
        <v>94</v>
      </c>
      <c r="O35" s="3">
        <f t="shared" si="7"/>
        <v>-0.18154761904761907</v>
      </c>
      <c r="P35" s="3">
        <f t="shared" si="8"/>
        <v>-0.10397727272727275</v>
      </c>
    </row>
    <row r="36" spans="1:16">
      <c r="A36" t="s">
        <v>34</v>
      </c>
      <c r="B36">
        <v>23</v>
      </c>
      <c r="C36">
        <v>11</v>
      </c>
      <c r="D36" s="3">
        <f t="shared" si="3"/>
        <v>0.67647058823529416</v>
      </c>
      <c r="E36">
        <v>91</v>
      </c>
      <c r="F36">
        <v>71</v>
      </c>
      <c r="G36" s="3">
        <f t="shared" si="9"/>
        <v>0.56172839506172845</v>
      </c>
      <c r="H36">
        <v>7</v>
      </c>
      <c r="I36">
        <v>4</v>
      </c>
      <c r="J36">
        <v>11</v>
      </c>
      <c r="K36" s="3">
        <f t="shared" si="6"/>
        <v>0.63636363636363635</v>
      </c>
      <c r="L36">
        <v>728</v>
      </c>
      <c r="M36">
        <v>639</v>
      </c>
      <c r="N36">
        <f t="shared" si="10"/>
        <v>89</v>
      </c>
      <c r="O36" s="3">
        <f t="shared" si="7"/>
        <v>0.20426632191338068</v>
      </c>
      <c r="P36" s="3">
        <f t="shared" si="8"/>
        <v>0.11474219317356571</v>
      </c>
    </row>
    <row r="37" spans="1:16">
      <c r="A37" t="s">
        <v>97</v>
      </c>
      <c r="B37">
        <v>20</v>
      </c>
      <c r="C37">
        <v>10</v>
      </c>
      <c r="D37" s="3">
        <f t="shared" si="3"/>
        <v>0.66666666666666663</v>
      </c>
      <c r="E37">
        <v>98</v>
      </c>
      <c r="F37">
        <v>64</v>
      </c>
      <c r="G37" s="3">
        <f t="shared" si="9"/>
        <v>0.60493827160493829</v>
      </c>
      <c r="H37">
        <v>7</v>
      </c>
      <c r="I37">
        <v>3</v>
      </c>
      <c r="J37">
        <v>10</v>
      </c>
      <c r="K37" s="3">
        <f t="shared" si="6"/>
        <v>0.7</v>
      </c>
      <c r="L37">
        <v>775</v>
      </c>
      <c r="M37">
        <v>643</v>
      </c>
      <c r="N37">
        <f t="shared" si="10"/>
        <v>132</v>
      </c>
      <c r="O37" s="3">
        <f t="shared" si="7"/>
        <v>0.1020408163265305</v>
      </c>
      <c r="P37" s="3">
        <f t="shared" si="8"/>
        <v>6.1728395061728336E-2</v>
      </c>
    </row>
    <row r="38" spans="1:16">
      <c r="A38" t="s">
        <v>98</v>
      </c>
      <c r="B38">
        <v>23</v>
      </c>
      <c r="C38">
        <v>9</v>
      </c>
      <c r="D38" s="3">
        <f t="shared" si="3"/>
        <v>0.71875</v>
      </c>
      <c r="E38">
        <v>100</v>
      </c>
      <c r="F38">
        <v>63</v>
      </c>
      <c r="G38" s="3">
        <f t="shared" si="9"/>
        <v>0.61349693251533743</v>
      </c>
      <c r="H38">
        <v>7</v>
      </c>
      <c r="I38">
        <v>3</v>
      </c>
      <c r="J38">
        <v>10</v>
      </c>
      <c r="K38" s="3">
        <f t="shared" si="6"/>
        <v>0.7</v>
      </c>
      <c r="L38">
        <v>735</v>
      </c>
      <c r="M38">
        <v>582</v>
      </c>
      <c r="N38">
        <f t="shared" si="10"/>
        <v>153</v>
      </c>
      <c r="O38" s="3">
        <f t="shared" si="7"/>
        <v>0.17156250000000006</v>
      </c>
      <c r="P38" s="3">
        <f t="shared" si="8"/>
        <v>0.10525306748466257</v>
      </c>
    </row>
    <row r="39" spans="1:16">
      <c r="A39" t="s">
        <v>99</v>
      </c>
      <c r="B39">
        <v>20</v>
      </c>
      <c r="C39">
        <v>10</v>
      </c>
      <c r="D39" s="3">
        <f t="shared" si="3"/>
        <v>0.66666666666666663</v>
      </c>
      <c r="E39">
        <v>100</v>
      </c>
      <c r="F39">
        <v>62</v>
      </c>
      <c r="G39" s="3">
        <f t="shared" si="9"/>
        <v>0.61728395061728392</v>
      </c>
      <c r="H39">
        <v>7</v>
      </c>
      <c r="I39">
        <v>4</v>
      </c>
      <c r="J39">
        <v>11</v>
      </c>
      <c r="K39" s="3">
        <f t="shared" si="6"/>
        <v>0.63636363636363635</v>
      </c>
      <c r="L39">
        <v>831</v>
      </c>
      <c r="M39">
        <v>651</v>
      </c>
      <c r="N39">
        <f t="shared" si="10"/>
        <v>180</v>
      </c>
      <c r="O39" s="3">
        <f t="shared" si="7"/>
        <v>8.0000000000000071E-2</v>
      </c>
      <c r="P39" s="3">
        <f t="shared" si="8"/>
        <v>4.9382716049382713E-2</v>
      </c>
    </row>
    <row r="40" spans="1:16">
      <c r="A40" t="s">
        <v>100</v>
      </c>
      <c r="B40">
        <v>18</v>
      </c>
      <c r="C40">
        <v>11</v>
      </c>
      <c r="D40" s="3">
        <f t="shared" si="3"/>
        <v>0.62068965517241381</v>
      </c>
      <c r="E40">
        <v>102</v>
      </c>
      <c r="F40">
        <v>60</v>
      </c>
      <c r="G40" s="3">
        <f t="shared" si="9"/>
        <v>0.62962962962962965</v>
      </c>
      <c r="H40">
        <v>7</v>
      </c>
      <c r="I40">
        <v>0</v>
      </c>
      <c r="J40">
        <v>7</v>
      </c>
      <c r="K40" s="3">
        <f t="shared" si="6"/>
        <v>1</v>
      </c>
      <c r="L40">
        <v>857</v>
      </c>
      <c r="M40">
        <v>633</v>
      </c>
      <c r="N40">
        <f t="shared" si="10"/>
        <v>224</v>
      </c>
      <c r="O40" s="3">
        <f t="shared" si="7"/>
        <v>-1.4198782961460488E-2</v>
      </c>
      <c r="P40" s="3">
        <f t="shared" si="8"/>
        <v>-8.9399744572158379E-3</v>
      </c>
    </row>
    <row r="41" spans="1:16">
      <c r="A41" t="s">
        <v>101</v>
      </c>
      <c r="B41">
        <v>18</v>
      </c>
      <c r="C41">
        <v>9</v>
      </c>
      <c r="D41" s="3">
        <f t="shared" si="3"/>
        <v>0.66666666666666663</v>
      </c>
      <c r="E41">
        <v>108</v>
      </c>
      <c r="F41">
        <v>54</v>
      </c>
      <c r="G41" s="3">
        <f t="shared" si="9"/>
        <v>0.66666666666666663</v>
      </c>
      <c r="H41">
        <v>7</v>
      </c>
      <c r="I41">
        <v>3</v>
      </c>
      <c r="J41">
        <v>10</v>
      </c>
      <c r="K41" s="3">
        <f t="shared" si="6"/>
        <v>0.7</v>
      </c>
      <c r="L41">
        <v>840</v>
      </c>
      <c r="M41">
        <v>586</v>
      </c>
      <c r="N41">
        <f t="shared" si="10"/>
        <v>254</v>
      </c>
      <c r="O41" s="3">
        <f t="shared" si="7"/>
        <v>0</v>
      </c>
      <c r="P41" s="3">
        <f t="shared" si="8"/>
        <v>0</v>
      </c>
    </row>
    <row r="42" spans="1:16">
      <c r="A42" t="s">
        <v>102</v>
      </c>
      <c r="B42">
        <v>14</v>
      </c>
      <c r="C42">
        <v>15</v>
      </c>
      <c r="D42" s="3">
        <f t="shared" si="3"/>
        <v>0.48275862068965519</v>
      </c>
      <c r="E42">
        <v>90</v>
      </c>
      <c r="F42">
        <v>72</v>
      </c>
      <c r="G42" s="3">
        <f t="shared" si="9"/>
        <v>0.55555555555555558</v>
      </c>
      <c r="H42">
        <v>7</v>
      </c>
      <c r="I42">
        <v>2</v>
      </c>
      <c r="J42">
        <v>9</v>
      </c>
      <c r="K42" s="3">
        <f t="shared" si="6"/>
        <v>0.77777777777777779</v>
      </c>
      <c r="L42">
        <v>689</v>
      </c>
      <c r="M42">
        <v>551</v>
      </c>
      <c r="N42">
        <f t="shared" si="10"/>
        <v>138</v>
      </c>
      <c r="O42" s="3">
        <f t="shared" si="7"/>
        <v>-0.13103448275862073</v>
      </c>
      <c r="P42" s="3">
        <f t="shared" si="8"/>
        <v>-7.2796934865900387E-2</v>
      </c>
    </row>
    <row r="43" spans="1:16">
      <c r="A43" t="s">
        <v>103</v>
      </c>
      <c r="B43">
        <v>15</v>
      </c>
      <c r="C43">
        <v>14</v>
      </c>
      <c r="D43" s="3">
        <f t="shared" si="3"/>
        <v>0.51724137931034486</v>
      </c>
      <c r="E43">
        <v>94</v>
      </c>
      <c r="F43">
        <v>68</v>
      </c>
      <c r="G43" s="3">
        <f t="shared" si="9"/>
        <v>0.58024691358024694</v>
      </c>
      <c r="H43">
        <v>7</v>
      </c>
      <c r="I43">
        <v>5</v>
      </c>
      <c r="J43">
        <v>12</v>
      </c>
      <c r="K43" s="3">
        <f t="shared" si="6"/>
        <v>0.58333333333333337</v>
      </c>
      <c r="L43">
        <v>758</v>
      </c>
      <c r="M43">
        <v>615</v>
      </c>
      <c r="N43">
        <f t="shared" si="10"/>
        <v>143</v>
      </c>
      <c r="O43" s="3">
        <f t="shared" si="7"/>
        <v>-0.10858400586940575</v>
      </c>
      <c r="P43" s="3">
        <f t="shared" si="8"/>
        <v>-6.3005534269902075E-2</v>
      </c>
    </row>
    <row r="44" spans="1:16">
      <c r="A44" t="s">
        <v>104</v>
      </c>
      <c r="B44">
        <v>20</v>
      </c>
      <c r="C44">
        <v>11</v>
      </c>
      <c r="D44" s="3">
        <f t="shared" si="3"/>
        <v>0.64516129032258063</v>
      </c>
      <c r="E44">
        <v>93</v>
      </c>
      <c r="F44">
        <v>62</v>
      </c>
      <c r="G44" s="3">
        <f t="shared" si="9"/>
        <v>0.6</v>
      </c>
      <c r="H44">
        <v>7</v>
      </c>
      <c r="I44">
        <v>5</v>
      </c>
      <c r="J44">
        <v>12</v>
      </c>
      <c r="K44" s="3">
        <f t="shared" si="6"/>
        <v>0.58333333333333337</v>
      </c>
      <c r="L44">
        <v>604</v>
      </c>
      <c r="M44">
        <v>457</v>
      </c>
      <c r="N44">
        <f t="shared" si="10"/>
        <v>147</v>
      </c>
      <c r="O44" s="3">
        <f t="shared" si="7"/>
        <v>7.5268817204301008E-2</v>
      </c>
      <c r="P44" s="3">
        <f t="shared" si="8"/>
        <v>4.5161290322580649E-2</v>
      </c>
    </row>
    <row r="45" spans="1:16">
      <c r="A45" t="s">
        <v>105</v>
      </c>
      <c r="B45">
        <v>16</v>
      </c>
      <c r="C45">
        <v>9</v>
      </c>
      <c r="D45" s="3">
        <f t="shared" ref="D45:D51" si="11">B45/(B45+C45)</f>
        <v>0.64</v>
      </c>
      <c r="E45">
        <v>97</v>
      </c>
      <c r="F45">
        <v>65</v>
      </c>
      <c r="G45" s="3">
        <f t="shared" si="9"/>
        <v>0.59876543209876543</v>
      </c>
      <c r="H45">
        <v>7</v>
      </c>
      <c r="I45">
        <v>4</v>
      </c>
      <c r="J45">
        <v>11</v>
      </c>
      <c r="K45" s="3">
        <f t="shared" si="6"/>
        <v>0.63636363636363635</v>
      </c>
      <c r="L45">
        <v>788</v>
      </c>
      <c r="M45">
        <v>599</v>
      </c>
      <c r="N45">
        <f t="shared" si="10"/>
        <v>189</v>
      </c>
      <c r="O45" s="3">
        <f t="shared" si="7"/>
        <v>6.8865979381443232E-2</v>
      </c>
      <c r="P45" s="3">
        <f t="shared" si="8"/>
        <v>4.1234567901234587E-2</v>
      </c>
    </row>
    <row r="46" spans="1:16">
      <c r="A46" t="s">
        <v>106</v>
      </c>
      <c r="B46">
        <v>22</v>
      </c>
      <c r="C46">
        <v>7</v>
      </c>
      <c r="D46" s="3">
        <f t="shared" si="11"/>
        <v>0.75862068965517238</v>
      </c>
      <c r="E46">
        <v>108</v>
      </c>
      <c r="F46">
        <v>54</v>
      </c>
      <c r="G46" s="3">
        <f t="shared" si="9"/>
        <v>0.66666666666666663</v>
      </c>
      <c r="H46">
        <v>7</v>
      </c>
      <c r="I46">
        <v>1</v>
      </c>
      <c r="J46">
        <v>8</v>
      </c>
      <c r="K46" s="3">
        <f t="shared" si="6"/>
        <v>0.875</v>
      </c>
      <c r="L46">
        <v>792</v>
      </c>
      <c r="M46">
        <v>574</v>
      </c>
      <c r="N46">
        <f t="shared" si="10"/>
        <v>218</v>
      </c>
      <c r="O46" s="3">
        <f t="shared" si="7"/>
        <v>0.13793103448275867</v>
      </c>
      <c r="P46" s="3">
        <f t="shared" si="8"/>
        <v>9.1954022988505746E-2</v>
      </c>
    </row>
    <row r="47" spans="1:16">
      <c r="A47" t="s">
        <v>107</v>
      </c>
      <c r="B47">
        <v>24</v>
      </c>
      <c r="C47">
        <v>8</v>
      </c>
      <c r="D47" s="3">
        <f t="shared" si="11"/>
        <v>0.75</v>
      </c>
      <c r="E47">
        <v>100</v>
      </c>
      <c r="F47">
        <v>62</v>
      </c>
      <c r="G47" s="3">
        <f t="shared" si="9"/>
        <v>0.61728395061728392</v>
      </c>
      <c r="H47">
        <v>7</v>
      </c>
      <c r="I47">
        <v>1</v>
      </c>
      <c r="J47">
        <v>8</v>
      </c>
      <c r="K47" s="3">
        <f t="shared" si="6"/>
        <v>0.875</v>
      </c>
      <c r="L47">
        <v>632</v>
      </c>
      <c r="M47">
        <v>541</v>
      </c>
      <c r="N47">
        <f t="shared" si="10"/>
        <v>91</v>
      </c>
      <c r="O47" s="3">
        <f t="shared" si="7"/>
        <v>0.21500000000000008</v>
      </c>
      <c r="P47" s="3">
        <f t="shared" si="8"/>
        <v>0.13271604938271608</v>
      </c>
    </row>
    <row r="48" spans="1:16">
      <c r="A48" t="s">
        <v>108</v>
      </c>
      <c r="B48">
        <v>18</v>
      </c>
      <c r="C48">
        <v>8</v>
      </c>
      <c r="D48" s="3">
        <f t="shared" si="11"/>
        <v>0.69230769230769229</v>
      </c>
      <c r="E48">
        <v>103</v>
      </c>
      <c r="F48">
        <v>59</v>
      </c>
      <c r="G48" s="3">
        <f t="shared" si="9"/>
        <v>0.63580246913580252</v>
      </c>
      <c r="H48">
        <v>4</v>
      </c>
      <c r="I48">
        <v>3</v>
      </c>
      <c r="J48">
        <v>7</v>
      </c>
      <c r="K48" s="3">
        <f t="shared" si="6"/>
        <v>0.5714285714285714</v>
      </c>
      <c r="L48">
        <v>671</v>
      </c>
      <c r="M48">
        <v>492</v>
      </c>
      <c r="N48">
        <f t="shared" si="10"/>
        <v>179</v>
      </c>
      <c r="O48" s="3">
        <f t="shared" si="7"/>
        <v>8.8872292755787896E-2</v>
      </c>
      <c r="P48" s="3">
        <f t="shared" si="8"/>
        <v>5.6505223171889774E-2</v>
      </c>
    </row>
    <row r="49" spans="1:16">
      <c r="A49" t="s">
        <v>109</v>
      </c>
      <c r="B49">
        <v>18</v>
      </c>
      <c r="C49">
        <v>9</v>
      </c>
      <c r="D49" s="3">
        <f t="shared" si="11"/>
        <v>0.66666666666666663</v>
      </c>
      <c r="E49">
        <v>101</v>
      </c>
      <c r="F49">
        <v>60</v>
      </c>
      <c r="G49" s="3">
        <f t="shared" si="9"/>
        <v>0.62732919254658381</v>
      </c>
      <c r="H49">
        <v>4</v>
      </c>
      <c r="I49">
        <v>3</v>
      </c>
      <c r="J49">
        <v>7</v>
      </c>
      <c r="K49" s="3">
        <f t="shared" si="6"/>
        <v>0.5714285714285714</v>
      </c>
      <c r="L49">
        <v>695</v>
      </c>
      <c r="M49">
        <v>557</v>
      </c>
      <c r="N49">
        <f t="shared" si="10"/>
        <v>138</v>
      </c>
      <c r="O49" s="3">
        <f t="shared" si="7"/>
        <v>6.2706270627062688E-2</v>
      </c>
      <c r="P49" s="3">
        <f t="shared" si="8"/>
        <v>3.9337474120082816E-2</v>
      </c>
    </row>
    <row r="50" spans="1:16">
      <c r="A50" t="s">
        <v>110</v>
      </c>
      <c r="B50">
        <v>14</v>
      </c>
      <c r="C50">
        <v>14</v>
      </c>
      <c r="D50" s="3">
        <f t="shared" si="11"/>
        <v>0.5</v>
      </c>
      <c r="E50">
        <v>97</v>
      </c>
      <c r="F50">
        <v>63</v>
      </c>
      <c r="G50" s="3">
        <f t="shared" si="9"/>
        <v>0.60624999999999996</v>
      </c>
      <c r="H50">
        <v>4</v>
      </c>
      <c r="I50">
        <v>0</v>
      </c>
      <c r="J50">
        <v>4</v>
      </c>
      <c r="K50" s="3">
        <f t="shared" si="6"/>
        <v>1</v>
      </c>
      <c r="L50">
        <v>755</v>
      </c>
      <c r="M50">
        <v>601</v>
      </c>
      <c r="N50">
        <f t="shared" si="10"/>
        <v>154</v>
      </c>
      <c r="O50" s="3">
        <f t="shared" si="7"/>
        <v>-0.17525773195876282</v>
      </c>
      <c r="P50" s="3">
        <f t="shared" si="8"/>
        <v>-0.10624999999999996</v>
      </c>
    </row>
    <row r="51" spans="1:16">
      <c r="A51" t="s">
        <v>111</v>
      </c>
      <c r="B51">
        <v>22</v>
      </c>
      <c r="C51">
        <v>8</v>
      </c>
      <c r="D51" s="3">
        <f t="shared" si="11"/>
        <v>0.73333333333333328</v>
      </c>
      <c r="E51">
        <v>97</v>
      </c>
      <c r="F51">
        <v>65</v>
      </c>
      <c r="G51" s="3">
        <f t="shared" si="9"/>
        <v>0.59876543209876543</v>
      </c>
      <c r="H51">
        <v>4</v>
      </c>
      <c r="I51">
        <v>3</v>
      </c>
      <c r="J51">
        <v>7</v>
      </c>
      <c r="K51" s="3">
        <f t="shared" si="6"/>
        <v>0.5714285714285714</v>
      </c>
      <c r="L51">
        <v>608</v>
      </c>
      <c r="M51">
        <v>521</v>
      </c>
      <c r="N51">
        <f t="shared" si="10"/>
        <v>87</v>
      </c>
      <c r="O51" s="3">
        <f t="shared" si="7"/>
        <v>0.22474226804123698</v>
      </c>
      <c r="P51" s="3">
        <f t="shared" si="8"/>
        <v>0.13456790123456785</v>
      </c>
    </row>
    <row r="53" spans="1:16">
      <c r="D53" s="3">
        <f>CORREL(D2:D51,$G$2:$G$51)</f>
        <v>0.49747822248139584</v>
      </c>
      <c r="G53" s="3">
        <f>CORREL(G2:G51,$G$2:$G$51)</f>
        <v>1</v>
      </c>
      <c r="K53" s="3">
        <f>CORREL(K2:K51,$G$2:$G$51)</f>
        <v>0.30263787681244736</v>
      </c>
      <c r="N53" s="6">
        <f>CORREL(N2:N51,$G$2:$G$51)</f>
        <v>0.83220730339232196</v>
      </c>
      <c r="O53" s="3">
        <f>CORREL(O2:O51,$G$2:$G$51)</f>
        <v>8.9302485954033589E-2</v>
      </c>
      <c r="P53" s="3">
        <f>CORREL(P2:P51,$G$2:$G$51)</f>
        <v>7.4897673178169366E-2</v>
      </c>
    </row>
    <row r="54" spans="1:16">
      <c r="D54">
        <f>CORREL(D2:D51,$D$2:$D$51)</f>
        <v>0.99999999999999989</v>
      </c>
      <c r="G54">
        <f>CORREL(G2:G51,$D$2:$D$51)</f>
        <v>0.49747822248139584</v>
      </c>
      <c r="K54">
        <f>CORREL(K2:K51,$D$2:$D$51)</f>
        <v>-4.2127997816048299E-2</v>
      </c>
      <c r="N54" s="4">
        <f>CORREL(N2:N51,$D$2:$D$51)</f>
        <v>0.32838996463924525</v>
      </c>
      <c r="O54">
        <f>CORREL(O2:O51,$D$2:$D$51)</f>
        <v>0.90683443315043233</v>
      </c>
      <c r="P54">
        <f>CORREL(P2:P51,$D$2:$D$51)</f>
        <v>0.90229988029947739</v>
      </c>
    </row>
    <row r="55" spans="1:16">
      <c r="D55">
        <f>CORREL(D2:D51,$K$2:$K$51)</f>
        <v>-4.2127997816048299E-2</v>
      </c>
      <c r="G55">
        <f>CORREL(G2:G51,$K$2:$K$51)</f>
        <v>0.30263787681244736</v>
      </c>
      <c r="K55">
        <f>CORREL(K2:K51,$K$2:$K$51)</f>
        <v>1</v>
      </c>
      <c r="N55" s="4">
        <f>CORREL(N2:N51,$K$2:$K$51)</f>
        <v>0.30874454243929611</v>
      </c>
      <c r="O55">
        <f>CORREL(O2:O51,$K$2:$K$51)</f>
        <v>-0.19248664381948549</v>
      </c>
      <c r="P55">
        <f>CORREL(P2:P51,$K$2:$K$51)</f>
        <v>-0.19882910215513905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opLeftCell="J1" workbookViewId="0">
      <selection activeCell="M12" sqref="M12"/>
    </sheetView>
  </sheetViews>
  <sheetFormatPr baseColWidth="10" defaultRowHeight="15" x14ac:dyDescent="0"/>
  <cols>
    <col min="1" max="1" width="17.83203125" bestFit="1" customWidth="1"/>
    <col min="6" max="6" width="10.83203125" style="5"/>
    <col min="15" max="15" width="10.83203125" style="5"/>
    <col min="20" max="20" width="10.83203125" style="5"/>
    <col min="21" max="21" width="12.83203125" bestFit="1" customWidth="1"/>
  </cols>
  <sheetData>
    <row r="1" spans="1:22" s="1" customFormat="1">
      <c r="A1" s="1" t="s">
        <v>35</v>
      </c>
      <c r="B1" s="1" t="s">
        <v>40</v>
      </c>
      <c r="C1" s="1" t="s">
        <v>45</v>
      </c>
      <c r="D1" s="1" t="s">
        <v>48</v>
      </c>
      <c r="E1" s="1" t="s">
        <v>51</v>
      </c>
      <c r="F1" s="8" t="s">
        <v>140</v>
      </c>
      <c r="G1" s="1" t="s">
        <v>139</v>
      </c>
      <c r="H1" s="1" t="s">
        <v>81</v>
      </c>
      <c r="I1" s="1" t="s">
        <v>62</v>
      </c>
      <c r="J1" s="1" t="s">
        <v>83</v>
      </c>
      <c r="K1" s="1" t="s">
        <v>141</v>
      </c>
      <c r="L1" s="1" t="s">
        <v>90</v>
      </c>
      <c r="M1" s="1" t="s">
        <v>91</v>
      </c>
      <c r="N1" s="1" t="s">
        <v>92</v>
      </c>
      <c r="O1" s="8" t="s">
        <v>94</v>
      </c>
      <c r="P1" s="1" t="s">
        <v>142</v>
      </c>
      <c r="Q1" s="1" t="s">
        <v>62</v>
      </c>
      <c r="R1" s="1" t="s">
        <v>70</v>
      </c>
      <c r="S1" s="1" t="s">
        <v>71</v>
      </c>
      <c r="T1" s="8" t="s">
        <v>73</v>
      </c>
      <c r="U1" s="1" t="s">
        <v>124</v>
      </c>
      <c r="V1" s="1" t="s">
        <v>117</v>
      </c>
    </row>
    <row r="2" spans="1:22">
      <c r="A2" t="s">
        <v>0</v>
      </c>
      <c r="B2">
        <v>724</v>
      </c>
      <c r="C2">
        <v>689</v>
      </c>
      <c r="D2">
        <v>383</v>
      </c>
      <c r="E2">
        <v>0.32200000000000001</v>
      </c>
      <c r="F2" s="5">
        <v>98</v>
      </c>
      <c r="G2">
        <v>30</v>
      </c>
      <c r="H2">
        <v>3.73</v>
      </c>
      <c r="I2">
        <v>2</v>
      </c>
      <c r="J2">
        <v>1</v>
      </c>
      <c r="K2">
        <v>111</v>
      </c>
      <c r="L2">
        <v>4.04</v>
      </c>
      <c r="M2">
        <v>1.282</v>
      </c>
      <c r="N2">
        <v>8.5</v>
      </c>
      <c r="O2" s="5">
        <v>3</v>
      </c>
      <c r="P2">
        <v>29.1</v>
      </c>
      <c r="Q2">
        <v>1172</v>
      </c>
      <c r="R2">
        <v>16</v>
      </c>
      <c r="S2">
        <v>1</v>
      </c>
      <c r="T2" s="5">
        <v>2.88</v>
      </c>
      <c r="U2" s="3">
        <v>0.46875</v>
      </c>
      <c r="V2">
        <v>83</v>
      </c>
    </row>
    <row r="3" spans="1:22">
      <c r="A3" t="s">
        <v>1</v>
      </c>
      <c r="B3">
        <v>665</v>
      </c>
      <c r="C3">
        <v>636</v>
      </c>
      <c r="D3">
        <v>427</v>
      </c>
      <c r="E3">
        <v>0.311</v>
      </c>
      <c r="F3" s="5">
        <v>99</v>
      </c>
      <c r="G3">
        <v>31.4</v>
      </c>
      <c r="H3">
        <v>3.5</v>
      </c>
      <c r="I3">
        <v>8</v>
      </c>
      <c r="J3">
        <v>3</v>
      </c>
      <c r="K3">
        <v>99</v>
      </c>
      <c r="L3">
        <v>3.58</v>
      </c>
      <c r="M3">
        <v>1.169</v>
      </c>
      <c r="N3">
        <v>8.1</v>
      </c>
      <c r="O3" s="5">
        <v>2.4</v>
      </c>
      <c r="P3">
        <v>29.2</v>
      </c>
      <c r="Q3">
        <v>1054</v>
      </c>
      <c r="R3">
        <v>35</v>
      </c>
      <c r="S3">
        <v>3</v>
      </c>
      <c r="T3" s="5">
        <v>2.77</v>
      </c>
      <c r="U3" s="3">
        <v>0.52</v>
      </c>
      <c r="V3">
        <v>51</v>
      </c>
    </row>
    <row r="4" spans="1:22">
      <c r="A4" t="s">
        <v>2</v>
      </c>
      <c r="B4">
        <v>853</v>
      </c>
      <c r="C4">
        <v>819</v>
      </c>
      <c r="D4">
        <v>581</v>
      </c>
      <c r="E4">
        <v>0.34899999999999998</v>
      </c>
      <c r="F4" s="5">
        <v>116</v>
      </c>
      <c r="G4">
        <v>30.1</v>
      </c>
      <c r="H4">
        <v>3.79</v>
      </c>
      <c r="I4">
        <v>5</v>
      </c>
      <c r="J4">
        <v>2</v>
      </c>
      <c r="K4">
        <v>109</v>
      </c>
      <c r="L4">
        <v>3.84</v>
      </c>
      <c r="M4">
        <v>1.3</v>
      </c>
      <c r="N4">
        <v>8.5</v>
      </c>
      <c r="O4" s="5">
        <v>3.2</v>
      </c>
      <c r="P4">
        <v>29.2</v>
      </c>
      <c r="Q4">
        <v>1121</v>
      </c>
      <c r="R4">
        <v>18</v>
      </c>
      <c r="S4">
        <v>2</v>
      </c>
      <c r="T4" s="5">
        <v>2.83</v>
      </c>
      <c r="U4" s="3">
        <v>0.64</v>
      </c>
      <c r="V4">
        <v>197</v>
      </c>
    </row>
    <row r="5" spans="1:22">
      <c r="A5" t="s">
        <v>3</v>
      </c>
      <c r="B5">
        <v>718</v>
      </c>
      <c r="C5">
        <v>675</v>
      </c>
      <c r="D5">
        <v>483</v>
      </c>
      <c r="E5">
        <v>0.32700000000000001</v>
      </c>
      <c r="F5" s="5">
        <v>106</v>
      </c>
      <c r="G5">
        <v>29.5</v>
      </c>
      <c r="H5">
        <v>3.68</v>
      </c>
      <c r="I5">
        <v>5</v>
      </c>
      <c r="J5">
        <v>4</v>
      </c>
      <c r="K5">
        <v>96</v>
      </c>
      <c r="L5">
        <v>3.78</v>
      </c>
      <c r="M5">
        <v>1.2749999999999999</v>
      </c>
      <c r="N5">
        <v>8.4</v>
      </c>
      <c r="O5" s="5">
        <v>3</v>
      </c>
      <c r="P5">
        <v>28.4</v>
      </c>
      <c r="Q5">
        <v>1054</v>
      </c>
      <c r="R5">
        <v>-5</v>
      </c>
      <c r="S5">
        <v>0</v>
      </c>
      <c r="T5" s="5">
        <v>2.7</v>
      </c>
      <c r="U5" s="3">
        <v>0.66666666666666663</v>
      </c>
      <c r="V5">
        <v>69</v>
      </c>
    </row>
    <row r="6" spans="1:22">
      <c r="A6" t="s">
        <v>4</v>
      </c>
      <c r="B6">
        <v>762</v>
      </c>
      <c r="C6">
        <v>726</v>
      </c>
      <c r="D6">
        <v>542</v>
      </c>
      <c r="E6">
        <v>0.34100000000000003</v>
      </c>
      <c r="F6" s="5">
        <v>112</v>
      </c>
      <c r="G6">
        <v>30.2</v>
      </c>
      <c r="H6">
        <v>3.74</v>
      </c>
      <c r="I6">
        <v>7</v>
      </c>
      <c r="J6">
        <v>5</v>
      </c>
      <c r="K6">
        <v>99</v>
      </c>
      <c r="L6">
        <v>3.75</v>
      </c>
      <c r="M6">
        <v>1.306</v>
      </c>
      <c r="N6">
        <v>9</v>
      </c>
      <c r="O6" s="5">
        <v>2.8</v>
      </c>
      <c r="P6">
        <v>29.3</v>
      </c>
      <c r="Q6">
        <v>960</v>
      </c>
      <c r="R6">
        <v>-17</v>
      </c>
      <c r="S6">
        <v>-2</v>
      </c>
      <c r="T6" s="5">
        <v>2.71</v>
      </c>
      <c r="U6" s="3">
        <v>0.69230769230769229</v>
      </c>
      <c r="V6">
        <v>70</v>
      </c>
    </row>
    <row r="7" spans="1:22">
      <c r="A7" t="s">
        <v>5</v>
      </c>
      <c r="B7">
        <v>697</v>
      </c>
      <c r="C7">
        <v>660</v>
      </c>
      <c r="D7">
        <v>487</v>
      </c>
      <c r="E7">
        <v>0.32100000000000001</v>
      </c>
      <c r="F7" s="5">
        <v>98</v>
      </c>
      <c r="G7">
        <v>27.5</v>
      </c>
      <c r="H7">
        <v>3.36</v>
      </c>
      <c r="I7">
        <v>6</v>
      </c>
      <c r="J7">
        <v>3</v>
      </c>
      <c r="K7">
        <v>117</v>
      </c>
      <c r="L7">
        <v>3.74</v>
      </c>
      <c r="M7">
        <v>1.2709999999999999</v>
      </c>
      <c r="N7">
        <v>7.9</v>
      </c>
      <c r="O7" s="5">
        <v>3.6</v>
      </c>
      <c r="P7">
        <v>29.4</v>
      </c>
      <c r="Q7">
        <v>997</v>
      </c>
      <c r="R7">
        <v>25</v>
      </c>
      <c r="S7">
        <v>2</v>
      </c>
      <c r="T7" s="5">
        <v>2.68</v>
      </c>
      <c r="U7" s="3">
        <v>0.65517241379310343</v>
      </c>
      <c r="V7">
        <v>114</v>
      </c>
    </row>
    <row r="8" spans="1:22">
      <c r="A8" t="s">
        <v>6</v>
      </c>
      <c r="B8">
        <v>915</v>
      </c>
      <c r="C8">
        <v>881</v>
      </c>
      <c r="D8">
        <v>663</v>
      </c>
      <c r="E8">
        <v>0.36199999999999999</v>
      </c>
      <c r="F8" s="5">
        <v>114</v>
      </c>
      <c r="G8">
        <v>29.1</v>
      </c>
      <c r="H8">
        <v>4.26</v>
      </c>
      <c r="I8">
        <v>3</v>
      </c>
      <c r="J8">
        <v>1</v>
      </c>
      <c r="K8">
        <v>108</v>
      </c>
      <c r="L8">
        <v>4.32</v>
      </c>
      <c r="M8">
        <v>1.3520000000000001</v>
      </c>
      <c r="N8">
        <v>8.6</v>
      </c>
      <c r="O8" s="5">
        <v>3.6</v>
      </c>
      <c r="P8">
        <v>29.4</v>
      </c>
      <c r="Q8">
        <v>1024</v>
      </c>
      <c r="R8">
        <v>17</v>
      </c>
      <c r="S8">
        <v>2</v>
      </c>
      <c r="T8" s="5">
        <v>2.7</v>
      </c>
      <c r="U8" s="3">
        <v>0.64516129032258063</v>
      </c>
      <c r="V8">
        <v>162</v>
      </c>
    </row>
    <row r="9" spans="1:22">
      <c r="A9" t="s">
        <v>7</v>
      </c>
      <c r="B9">
        <v>799</v>
      </c>
      <c r="C9">
        <v>762</v>
      </c>
      <c r="D9">
        <v>586</v>
      </c>
      <c r="E9">
        <v>0.33200000000000002</v>
      </c>
      <c r="F9" s="5">
        <v>99</v>
      </c>
      <c r="G9">
        <v>30.3</v>
      </c>
      <c r="H9">
        <v>3.88</v>
      </c>
      <c r="I9">
        <v>4</v>
      </c>
      <c r="J9">
        <v>3</v>
      </c>
      <c r="K9">
        <v>112</v>
      </c>
      <c r="L9">
        <v>4.3</v>
      </c>
      <c r="M9">
        <v>1.3640000000000001</v>
      </c>
      <c r="N9">
        <v>9</v>
      </c>
      <c r="O9" s="5">
        <v>3.3</v>
      </c>
      <c r="P9">
        <v>30.5</v>
      </c>
      <c r="Q9">
        <v>1055</v>
      </c>
      <c r="R9">
        <v>41</v>
      </c>
      <c r="S9">
        <v>4</v>
      </c>
      <c r="T9" s="5">
        <v>2.8</v>
      </c>
      <c r="U9" s="3">
        <v>0.68</v>
      </c>
      <c r="V9">
        <v>119</v>
      </c>
    </row>
    <row r="10" spans="1:22">
      <c r="A10" t="s">
        <v>8</v>
      </c>
      <c r="B10">
        <v>867</v>
      </c>
      <c r="C10">
        <v>829</v>
      </c>
      <c r="D10">
        <v>689</v>
      </c>
      <c r="E10">
        <v>0.36199999999999999</v>
      </c>
      <c r="F10" s="5">
        <v>107</v>
      </c>
      <c r="G10">
        <v>31.3</v>
      </c>
      <c r="H10">
        <v>3.87</v>
      </c>
      <c r="I10">
        <v>5</v>
      </c>
      <c r="J10">
        <v>3</v>
      </c>
      <c r="K10">
        <v>123</v>
      </c>
      <c r="L10">
        <v>4.1399999999999997</v>
      </c>
      <c r="M10">
        <v>1.2729999999999999</v>
      </c>
      <c r="N10">
        <v>8.4</v>
      </c>
      <c r="O10" s="5">
        <v>3</v>
      </c>
      <c r="P10">
        <v>30.2</v>
      </c>
      <c r="Q10">
        <v>1112</v>
      </c>
      <c r="R10">
        <v>73</v>
      </c>
      <c r="S10">
        <v>7</v>
      </c>
      <c r="T10" s="5">
        <v>2.8</v>
      </c>
      <c r="U10" s="3">
        <v>0.59259259259259256</v>
      </c>
      <c r="V10">
        <v>210</v>
      </c>
    </row>
    <row r="11" spans="1:22">
      <c r="A11" t="s">
        <v>9</v>
      </c>
      <c r="B11">
        <v>781</v>
      </c>
      <c r="C11">
        <v>745</v>
      </c>
      <c r="D11">
        <v>531</v>
      </c>
      <c r="E11">
        <v>0.33700000000000002</v>
      </c>
      <c r="F11" s="5">
        <v>97</v>
      </c>
      <c r="G11">
        <v>28.5</v>
      </c>
      <c r="H11">
        <v>4.54</v>
      </c>
      <c r="I11">
        <v>6</v>
      </c>
      <c r="J11">
        <v>3</v>
      </c>
      <c r="K11">
        <v>98</v>
      </c>
      <c r="L11">
        <v>4.7699999999999996</v>
      </c>
      <c r="M11">
        <v>1.3839999999999999</v>
      </c>
      <c r="N11">
        <v>9.3000000000000007</v>
      </c>
      <c r="O11" s="5">
        <v>3.2</v>
      </c>
      <c r="P11">
        <v>29.4</v>
      </c>
      <c r="Q11">
        <v>1016</v>
      </c>
      <c r="R11">
        <v>38</v>
      </c>
      <c r="S11">
        <v>4</v>
      </c>
      <c r="T11" s="5">
        <v>2.78</v>
      </c>
      <c r="U11" s="3">
        <v>0.41379310344827586</v>
      </c>
      <c r="V11">
        <v>19</v>
      </c>
    </row>
    <row r="12" spans="1:22">
      <c r="A12" t="s">
        <v>10</v>
      </c>
      <c r="B12">
        <v>741</v>
      </c>
      <c r="C12">
        <v>713</v>
      </c>
      <c r="D12">
        <v>435</v>
      </c>
      <c r="E12">
        <v>0.32200000000000001</v>
      </c>
      <c r="F12" s="5">
        <v>95</v>
      </c>
      <c r="G12">
        <v>28.9</v>
      </c>
      <c r="H12">
        <v>3.61</v>
      </c>
      <c r="I12">
        <v>9</v>
      </c>
      <c r="J12">
        <v>4</v>
      </c>
      <c r="K12">
        <v>125</v>
      </c>
      <c r="L12">
        <v>4.12</v>
      </c>
      <c r="M12">
        <v>1.254</v>
      </c>
      <c r="N12">
        <v>8.5</v>
      </c>
      <c r="O12" s="5">
        <v>2.8</v>
      </c>
      <c r="P12">
        <v>28.9</v>
      </c>
      <c r="Q12">
        <v>1183</v>
      </c>
      <c r="R12">
        <v>8</v>
      </c>
      <c r="S12">
        <v>1</v>
      </c>
      <c r="T12" s="5">
        <v>3.07</v>
      </c>
      <c r="U12" s="3">
        <v>0.6333333333333333</v>
      </c>
      <c r="V12">
        <v>96</v>
      </c>
    </row>
    <row r="13" spans="1:22">
      <c r="A13" t="s">
        <v>11</v>
      </c>
      <c r="B13">
        <v>949</v>
      </c>
      <c r="C13">
        <v>912</v>
      </c>
      <c r="D13">
        <v>659</v>
      </c>
      <c r="E13">
        <v>0.36</v>
      </c>
      <c r="F13" s="5">
        <v>110</v>
      </c>
      <c r="G13">
        <v>32.6</v>
      </c>
      <c r="H13">
        <v>4.18</v>
      </c>
      <c r="I13">
        <v>4</v>
      </c>
      <c r="J13">
        <v>1</v>
      </c>
      <c r="K13">
        <v>116</v>
      </c>
      <c r="L13">
        <v>4.03</v>
      </c>
      <c r="M13">
        <v>1.2929999999999999</v>
      </c>
      <c r="N13">
        <v>8.9</v>
      </c>
      <c r="O13" s="5">
        <v>2.8</v>
      </c>
      <c r="P13">
        <v>31</v>
      </c>
      <c r="Q13">
        <v>982</v>
      </c>
      <c r="R13">
        <v>-1</v>
      </c>
      <c r="S13">
        <v>0</v>
      </c>
      <c r="T13" s="5">
        <v>2.72</v>
      </c>
      <c r="U13" s="3">
        <v>0.65625</v>
      </c>
      <c r="V13">
        <v>181</v>
      </c>
    </row>
    <row r="14" spans="1:22">
      <c r="A14" t="s">
        <v>12</v>
      </c>
      <c r="B14">
        <v>751</v>
      </c>
      <c r="C14">
        <v>709</v>
      </c>
      <c r="D14">
        <v>515</v>
      </c>
      <c r="E14">
        <v>0.33300000000000002</v>
      </c>
      <c r="F14" s="5">
        <v>97</v>
      </c>
      <c r="G14">
        <v>26.1</v>
      </c>
      <c r="H14">
        <v>4.04</v>
      </c>
      <c r="I14">
        <v>7</v>
      </c>
      <c r="J14">
        <v>2</v>
      </c>
      <c r="K14">
        <v>105</v>
      </c>
      <c r="L14">
        <v>3.8</v>
      </c>
      <c r="M14">
        <v>1.3460000000000001</v>
      </c>
      <c r="N14">
        <v>8.8000000000000007</v>
      </c>
      <c r="O14" s="5">
        <v>3.3</v>
      </c>
      <c r="P14">
        <v>27.6</v>
      </c>
      <c r="Q14">
        <v>1185</v>
      </c>
      <c r="R14">
        <v>-15</v>
      </c>
      <c r="S14">
        <v>-1</v>
      </c>
      <c r="T14" s="5">
        <v>3</v>
      </c>
      <c r="U14" s="3">
        <v>0.69230769230769229</v>
      </c>
      <c r="V14">
        <v>59</v>
      </c>
    </row>
    <row r="15" spans="1:22">
      <c r="A15" t="s">
        <v>13</v>
      </c>
      <c r="B15">
        <v>851</v>
      </c>
      <c r="C15">
        <v>811</v>
      </c>
      <c r="D15">
        <v>462</v>
      </c>
      <c r="E15">
        <v>0.34100000000000003</v>
      </c>
      <c r="F15" s="5">
        <v>105</v>
      </c>
      <c r="G15">
        <v>29.8</v>
      </c>
      <c r="H15">
        <v>3.69</v>
      </c>
      <c r="I15">
        <v>7</v>
      </c>
      <c r="J15">
        <v>2</v>
      </c>
      <c r="K15">
        <v>120</v>
      </c>
      <c r="L15">
        <v>4.25</v>
      </c>
      <c r="M15">
        <v>1.2769999999999999</v>
      </c>
      <c r="N15">
        <v>8.3000000000000007</v>
      </c>
      <c r="O15" s="5">
        <v>3.2</v>
      </c>
      <c r="P15">
        <v>29</v>
      </c>
      <c r="Q15">
        <v>1075</v>
      </c>
      <c r="R15">
        <v>98</v>
      </c>
      <c r="S15">
        <v>9</v>
      </c>
      <c r="T15" s="5">
        <v>2.85</v>
      </c>
      <c r="U15" s="3">
        <v>0.66666666666666663</v>
      </c>
      <c r="V15">
        <v>207</v>
      </c>
    </row>
    <row r="16" spans="1:22">
      <c r="A16" t="s">
        <v>14</v>
      </c>
      <c r="B16">
        <v>818</v>
      </c>
      <c r="C16">
        <v>776</v>
      </c>
      <c r="D16">
        <v>587</v>
      </c>
      <c r="E16">
        <v>0.34100000000000003</v>
      </c>
      <c r="F16" s="5">
        <v>94</v>
      </c>
      <c r="G16">
        <v>31.6</v>
      </c>
      <c r="H16">
        <v>3.87</v>
      </c>
      <c r="I16">
        <v>12</v>
      </c>
      <c r="J16">
        <v>5</v>
      </c>
      <c r="K16">
        <v>121</v>
      </c>
      <c r="L16">
        <v>4.08</v>
      </c>
      <c r="M16">
        <v>1.242</v>
      </c>
      <c r="N16">
        <v>8.3000000000000007</v>
      </c>
      <c r="O16" s="5">
        <v>2.8</v>
      </c>
      <c r="P16">
        <v>31.4</v>
      </c>
      <c r="Q16">
        <v>1086</v>
      </c>
      <c r="R16">
        <v>49</v>
      </c>
      <c r="S16">
        <v>5</v>
      </c>
      <c r="T16" s="5">
        <v>2.82</v>
      </c>
      <c r="U16" s="3">
        <v>0.51851851851851849</v>
      </c>
      <c r="V16">
        <v>141</v>
      </c>
    </row>
    <row r="17" spans="1:22">
      <c r="A17" t="s">
        <v>15</v>
      </c>
      <c r="B17">
        <v>871</v>
      </c>
      <c r="C17">
        <v>833</v>
      </c>
      <c r="D17">
        <v>631</v>
      </c>
      <c r="E17">
        <v>0.35399999999999998</v>
      </c>
      <c r="F17" s="5">
        <v>103</v>
      </c>
      <c r="G17">
        <v>32.299999999999997</v>
      </c>
      <c r="H17">
        <v>4.76</v>
      </c>
      <c r="I17">
        <v>9</v>
      </c>
      <c r="J17">
        <v>2</v>
      </c>
      <c r="K17">
        <v>102</v>
      </c>
      <c r="L17">
        <v>4.6100000000000003</v>
      </c>
      <c r="M17">
        <v>1.429</v>
      </c>
      <c r="N17">
        <v>9.1999999999999993</v>
      </c>
      <c r="O17" s="5">
        <v>3.6</v>
      </c>
      <c r="P17">
        <v>31.2</v>
      </c>
      <c r="Q17">
        <v>1068</v>
      </c>
      <c r="R17">
        <v>-22</v>
      </c>
      <c r="S17">
        <v>-2</v>
      </c>
      <c r="T17" s="5">
        <v>2.8</v>
      </c>
      <c r="U17" s="3">
        <v>0.41935483870967744</v>
      </c>
      <c r="V17">
        <v>57</v>
      </c>
    </row>
    <row r="18" spans="1:22">
      <c r="A18" t="s">
        <v>16</v>
      </c>
      <c r="B18">
        <v>900</v>
      </c>
      <c r="C18">
        <v>855</v>
      </c>
      <c r="D18">
        <v>718</v>
      </c>
      <c r="E18">
        <v>0.36599999999999999</v>
      </c>
      <c r="F18" s="5">
        <v>110</v>
      </c>
      <c r="G18">
        <v>31.3</v>
      </c>
      <c r="H18">
        <v>4.13</v>
      </c>
      <c r="I18">
        <v>6</v>
      </c>
      <c r="J18">
        <v>4</v>
      </c>
      <c r="K18">
        <v>113</v>
      </c>
      <c r="L18">
        <v>4.3499999999999996</v>
      </c>
      <c r="M18">
        <v>1.377</v>
      </c>
      <c r="N18">
        <v>8.8000000000000007</v>
      </c>
      <c r="O18" s="5">
        <v>3.6</v>
      </c>
      <c r="P18">
        <v>30.2</v>
      </c>
      <c r="Q18">
        <v>1185</v>
      </c>
      <c r="R18">
        <v>-19</v>
      </c>
      <c r="S18">
        <v>-2</v>
      </c>
      <c r="T18" s="5">
        <v>3.05</v>
      </c>
      <c r="U18" s="3">
        <v>0.54838709677419351</v>
      </c>
      <c r="V18">
        <v>169</v>
      </c>
    </row>
    <row r="19" spans="1:22">
      <c r="A19" t="s">
        <v>17</v>
      </c>
      <c r="B19">
        <v>965</v>
      </c>
      <c r="C19">
        <v>907</v>
      </c>
      <c r="D19">
        <v>653</v>
      </c>
      <c r="E19">
        <v>0.36399999999999999</v>
      </c>
      <c r="F19" s="5">
        <v>116</v>
      </c>
      <c r="G19">
        <v>30.4</v>
      </c>
      <c r="H19">
        <v>3.82</v>
      </c>
      <c r="I19">
        <v>22</v>
      </c>
      <c r="J19">
        <v>8</v>
      </c>
      <c r="K19">
        <v>116</v>
      </c>
      <c r="L19">
        <v>4.1500000000000004</v>
      </c>
      <c r="M19">
        <v>1.2509999999999999</v>
      </c>
      <c r="N19">
        <v>8.4</v>
      </c>
      <c r="O19" s="5">
        <v>2.9</v>
      </c>
      <c r="P19">
        <v>29.8</v>
      </c>
      <c r="Q19">
        <v>1172</v>
      </c>
      <c r="R19">
        <v>28</v>
      </c>
      <c r="S19">
        <v>3</v>
      </c>
      <c r="T19" s="5">
        <v>3.11</v>
      </c>
      <c r="U19" s="3">
        <v>0.59259259259259256</v>
      </c>
      <c r="V19">
        <v>309</v>
      </c>
    </row>
    <row r="20" spans="1:22">
      <c r="A20" t="s">
        <v>18</v>
      </c>
      <c r="B20">
        <v>740</v>
      </c>
      <c r="C20">
        <v>703</v>
      </c>
      <c r="D20">
        <v>686</v>
      </c>
      <c r="E20">
        <v>0.34599999999999997</v>
      </c>
      <c r="F20" s="5">
        <v>98</v>
      </c>
      <c r="G20">
        <v>27.7</v>
      </c>
      <c r="H20">
        <v>3.83</v>
      </c>
      <c r="I20">
        <v>12</v>
      </c>
      <c r="J20">
        <v>4</v>
      </c>
      <c r="K20">
        <v>106</v>
      </c>
      <c r="L20">
        <v>4.0999999999999996</v>
      </c>
      <c r="M20">
        <v>1.377</v>
      </c>
      <c r="N20">
        <v>8.4</v>
      </c>
      <c r="O20" s="5">
        <v>4</v>
      </c>
      <c r="P20">
        <v>28.3</v>
      </c>
      <c r="Q20">
        <v>1058</v>
      </c>
      <c r="R20">
        <v>-5</v>
      </c>
      <c r="S20">
        <v>0</v>
      </c>
      <c r="T20" s="5">
        <v>2.85</v>
      </c>
      <c r="U20" s="3">
        <v>0.44444444444444442</v>
      </c>
      <c r="V20">
        <v>71</v>
      </c>
    </row>
    <row r="21" spans="1:22">
      <c r="A21" t="s">
        <v>19</v>
      </c>
      <c r="B21">
        <v>871</v>
      </c>
      <c r="C21">
        <v>830</v>
      </c>
      <c r="D21">
        <v>632</v>
      </c>
      <c r="E21">
        <v>0.36</v>
      </c>
      <c r="F21" s="5">
        <v>100</v>
      </c>
      <c r="G21">
        <v>29.1</v>
      </c>
      <c r="H21">
        <v>4.6500000000000004</v>
      </c>
      <c r="I21">
        <v>6</v>
      </c>
      <c r="J21">
        <v>2</v>
      </c>
      <c r="K21">
        <v>108</v>
      </c>
      <c r="L21">
        <v>4.25</v>
      </c>
      <c r="M21">
        <v>1.444</v>
      </c>
      <c r="N21">
        <v>9.1999999999999993</v>
      </c>
      <c r="O21" s="5">
        <v>3.8</v>
      </c>
      <c r="P21">
        <v>29.5</v>
      </c>
      <c r="Q21">
        <v>1084</v>
      </c>
      <c r="R21">
        <v>-45</v>
      </c>
      <c r="S21">
        <v>-4</v>
      </c>
      <c r="T21" s="5">
        <v>2.83</v>
      </c>
      <c r="U21" s="3">
        <v>0.59259259259259256</v>
      </c>
      <c r="V21">
        <v>84</v>
      </c>
    </row>
    <row r="22" spans="1:22">
      <c r="A22" t="s">
        <v>20</v>
      </c>
      <c r="B22">
        <v>645</v>
      </c>
      <c r="C22">
        <v>618</v>
      </c>
      <c r="D22">
        <v>520</v>
      </c>
      <c r="E22">
        <v>0.32600000000000001</v>
      </c>
      <c r="F22" s="5">
        <v>91</v>
      </c>
      <c r="G22">
        <v>27.5</v>
      </c>
      <c r="H22">
        <v>3.44</v>
      </c>
      <c r="I22">
        <v>18</v>
      </c>
      <c r="J22">
        <v>6</v>
      </c>
      <c r="K22">
        <v>123</v>
      </c>
      <c r="L22">
        <v>3.58</v>
      </c>
      <c r="M22">
        <v>1.254</v>
      </c>
      <c r="N22">
        <v>8.1999999999999993</v>
      </c>
      <c r="O22" s="5">
        <v>3</v>
      </c>
      <c r="P22">
        <v>27.8</v>
      </c>
      <c r="Q22">
        <v>975</v>
      </c>
      <c r="R22">
        <v>19</v>
      </c>
      <c r="S22">
        <v>2</v>
      </c>
      <c r="T22" s="5">
        <v>2.97</v>
      </c>
      <c r="U22" s="3">
        <v>0.5714285714285714</v>
      </c>
      <c r="V22">
        <v>105</v>
      </c>
    </row>
    <row r="23" spans="1:22">
      <c r="A23" t="s">
        <v>21</v>
      </c>
      <c r="B23">
        <v>847</v>
      </c>
      <c r="C23">
        <v>796</v>
      </c>
      <c r="D23">
        <v>588</v>
      </c>
      <c r="E23">
        <v>0.35</v>
      </c>
      <c r="F23" s="5">
        <v>110</v>
      </c>
      <c r="G23">
        <v>29.4</v>
      </c>
      <c r="H23">
        <v>4.21</v>
      </c>
      <c r="I23">
        <v>11</v>
      </c>
      <c r="J23">
        <v>4</v>
      </c>
      <c r="K23">
        <v>103</v>
      </c>
      <c r="L23">
        <v>4.13</v>
      </c>
      <c r="M23">
        <v>1.43</v>
      </c>
      <c r="N23">
        <v>9</v>
      </c>
      <c r="O23" s="5">
        <v>3.9</v>
      </c>
      <c r="P23">
        <v>28.7</v>
      </c>
      <c r="Q23">
        <v>1194</v>
      </c>
      <c r="R23">
        <v>10</v>
      </c>
      <c r="S23">
        <v>1</v>
      </c>
      <c r="T23" s="5">
        <v>3.08</v>
      </c>
      <c r="U23" s="3">
        <v>0.6428571428571429</v>
      </c>
      <c r="V23">
        <v>105</v>
      </c>
    </row>
    <row r="24" spans="1:22">
      <c r="A24" t="s">
        <v>22</v>
      </c>
      <c r="B24">
        <v>780</v>
      </c>
      <c r="C24">
        <v>737</v>
      </c>
      <c r="D24">
        <v>561</v>
      </c>
      <c r="E24">
        <v>0.33300000000000002</v>
      </c>
      <c r="F24" s="5">
        <v>106</v>
      </c>
      <c r="G24">
        <v>30</v>
      </c>
      <c r="H24">
        <v>3.91</v>
      </c>
      <c r="I24">
        <v>18</v>
      </c>
      <c r="J24">
        <v>5</v>
      </c>
      <c r="K24">
        <v>104</v>
      </c>
      <c r="L24">
        <v>3.8</v>
      </c>
      <c r="M24">
        <v>1.31</v>
      </c>
      <c r="N24">
        <v>8.4</v>
      </c>
      <c r="O24" s="5">
        <v>3.4</v>
      </c>
      <c r="P24">
        <v>28.4</v>
      </c>
      <c r="Q24">
        <v>1167</v>
      </c>
      <c r="R24">
        <v>32</v>
      </c>
      <c r="S24">
        <v>3</v>
      </c>
      <c r="T24" s="5">
        <v>3.13</v>
      </c>
      <c r="U24" s="3">
        <v>0.7</v>
      </c>
      <c r="V24">
        <v>98</v>
      </c>
    </row>
    <row r="25" spans="1:22">
      <c r="A25" t="s">
        <v>23</v>
      </c>
      <c r="B25">
        <v>776</v>
      </c>
      <c r="C25">
        <v>733</v>
      </c>
      <c r="D25">
        <v>526</v>
      </c>
      <c r="E25">
        <v>0.34399999999999997</v>
      </c>
      <c r="F25" s="5">
        <v>107</v>
      </c>
      <c r="G25">
        <v>28.6</v>
      </c>
      <c r="H25">
        <v>3.69</v>
      </c>
      <c r="I25">
        <v>21</v>
      </c>
      <c r="J25">
        <v>6</v>
      </c>
      <c r="K25">
        <v>116</v>
      </c>
      <c r="L25">
        <v>3.96</v>
      </c>
      <c r="M25">
        <v>1.304</v>
      </c>
      <c r="N25">
        <v>8.6999999999999993</v>
      </c>
      <c r="O25" s="5">
        <v>3</v>
      </c>
      <c r="P25">
        <v>28.9</v>
      </c>
      <c r="Q25">
        <v>972</v>
      </c>
      <c r="R25">
        <v>35</v>
      </c>
      <c r="S25">
        <v>3</v>
      </c>
      <c r="T25" s="5">
        <v>2.97</v>
      </c>
      <c r="U25" s="3">
        <v>0.54838709677419351</v>
      </c>
      <c r="V25">
        <v>124</v>
      </c>
    </row>
    <row r="26" spans="1:22">
      <c r="A26" t="s">
        <v>24</v>
      </c>
      <c r="B26">
        <v>693</v>
      </c>
      <c r="C26">
        <v>644</v>
      </c>
      <c r="D26">
        <v>466</v>
      </c>
      <c r="E26">
        <v>0.32500000000000001</v>
      </c>
      <c r="F26" s="5">
        <v>95</v>
      </c>
      <c r="G26">
        <v>27.5</v>
      </c>
      <c r="H26">
        <v>3.39</v>
      </c>
      <c r="I26">
        <v>14</v>
      </c>
      <c r="J26">
        <v>5</v>
      </c>
      <c r="K26">
        <v>118</v>
      </c>
      <c r="L26">
        <v>3.69</v>
      </c>
      <c r="M26">
        <v>1.292</v>
      </c>
      <c r="N26">
        <v>8.3000000000000007</v>
      </c>
      <c r="O26" s="5">
        <v>3.4</v>
      </c>
      <c r="P26">
        <v>27.4</v>
      </c>
      <c r="Q26">
        <v>1108</v>
      </c>
      <c r="R26">
        <v>-17</v>
      </c>
      <c r="S26">
        <v>-2</v>
      </c>
      <c r="T26" s="5">
        <v>3.09</v>
      </c>
      <c r="U26" s="3">
        <v>0.5</v>
      </c>
      <c r="V26">
        <v>96</v>
      </c>
    </row>
    <row r="27" spans="1:22">
      <c r="A27" t="s">
        <v>25</v>
      </c>
      <c r="B27">
        <v>712</v>
      </c>
      <c r="C27">
        <v>659</v>
      </c>
      <c r="D27">
        <v>562</v>
      </c>
      <c r="E27">
        <v>0.33100000000000002</v>
      </c>
      <c r="F27" s="5">
        <v>104</v>
      </c>
      <c r="G27">
        <v>29.8</v>
      </c>
      <c r="H27">
        <v>3.09</v>
      </c>
      <c r="I27">
        <v>17</v>
      </c>
      <c r="J27">
        <v>3</v>
      </c>
      <c r="K27">
        <v>119</v>
      </c>
      <c r="L27">
        <v>3.52</v>
      </c>
      <c r="M27">
        <v>1.2410000000000001</v>
      </c>
      <c r="N27">
        <v>8</v>
      </c>
      <c r="O27" s="5">
        <v>3.2</v>
      </c>
      <c r="P27">
        <v>28.7</v>
      </c>
      <c r="Q27">
        <v>1092</v>
      </c>
      <c r="R27">
        <v>19</v>
      </c>
      <c r="S27">
        <v>2</v>
      </c>
      <c r="T27" s="5">
        <v>3.01</v>
      </c>
      <c r="U27" s="3">
        <v>0.6428571428571429</v>
      </c>
      <c r="V27">
        <v>136</v>
      </c>
    </row>
    <row r="28" spans="1:22">
      <c r="A28" t="s">
        <v>26</v>
      </c>
      <c r="B28">
        <v>628</v>
      </c>
      <c r="C28">
        <v>587</v>
      </c>
      <c r="D28">
        <v>437</v>
      </c>
      <c r="E28">
        <v>0.30499999999999999</v>
      </c>
      <c r="F28" s="5">
        <v>90</v>
      </c>
      <c r="G28">
        <v>29</v>
      </c>
      <c r="H28">
        <v>2.96</v>
      </c>
      <c r="I28">
        <v>32</v>
      </c>
      <c r="J28">
        <v>15</v>
      </c>
      <c r="K28">
        <v>114</v>
      </c>
      <c r="L28">
        <v>3.12</v>
      </c>
      <c r="M28">
        <v>1.2050000000000001</v>
      </c>
      <c r="N28">
        <v>7.9</v>
      </c>
      <c r="O28" s="5">
        <v>2.9</v>
      </c>
      <c r="P28">
        <v>28.9</v>
      </c>
      <c r="Q28">
        <v>1035</v>
      </c>
      <c r="R28">
        <v>12</v>
      </c>
      <c r="S28">
        <v>1</v>
      </c>
      <c r="T28" s="5">
        <v>3.01</v>
      </c>
      <c r="U28" s="3">
        <v>0.58620689655172409</v>
      </c>
      <c r="V28">
        <v>84</v>
      </c>
    </row>
    <row r="29" spans="1:22">
      <c r="A29" t="s">
        <v>27</v>
      </c>
      <c r="B29">
        <v>786</v>
      </c>
      <c r="C29">
        <v>733</v>
      </c>
      <c r="D29">
        <v>523</v>
      </c>
      <c r="E29">
        <v>0.32800000000000001</v>
      </c>
      <c r="F29" s="5">
        <v>97</v>
      </c>
      <c r="G29">
        <v>31.5</v>
      </c>
      <c r="H29">
        <v>4.63</v>
      </c>
      <c r="I29">
        <v>16</v>
      </c>
      <c r="J29">
        <v>2</v>
      </c>
      <c r="K29">
        <v>99</v>
      </c>
      <c r="L29">
        <v>4.6900000000000004</v>
      </c>
      <c r="M29">
        <v>1.4219999999999999</v>
      </c>
      <c r="N29">
        <v>9.1999999999999993</v>
      </c>
      <c r="O29" s="5">
        <v>3.6</v>
      </c>
      <c r="P29">
        <v>28.1</v>
      </c>
      <c r="Q29">
        <v>1067</v>
      </c>
      <c r="R29">
        <v>12</v>
      </c>
      <c r="S29">
        <v>1</v>
      </c>
      <c r="T29" s="5">
        <v>3</v>
      </c>
      <c r="U29" s="3">
        <v>0.53333333333333333</v>
      </c>
      <c r="V29">
        <v>-20</v>
      </c>
    </row>
    <row r="30" spans="1:22">
      <c r="A30" t="s">
        <v>28</v>
      </c>
      <c r="B30">
        <v>783</v>
      </c>
      <c r="C30">
        <v>730</v>
      </c>
      <c r="D30">
        <v>631</v>
      </c>
      <c r="E30">
        <v>0.33900000000000002</v>
      </c>
      <c r="F30" s="5">
        <v>106</v>
      </c>
      <c r="G30">
        <v>25.2</v>
      </c>
      <c r="H30">
        <v>3.11</v>
      </c>
      <c r="I30">
        <v>27</v>
      </c>
      <c r="J30">
        <v>7</v>
      </c>
      <c r="K30">
        <v>115</v>
      </c>
      <c r="L30">
        <v>3.31</v>
      </c>
      <c r="M30">
        <v>1.222</v>
      </c>
      <c r="N30">
        <v>7.9</v>
      </c>
      <c r="O30" s="5">
        <v>3.1</v>
      </c>
      <c r="P30">
        <v>27.7</v>
      </c>
      <c r="Q30">
        <v>1035</v>
      </c>
      <c r="R30">
        <v>8</v>
      </c>
      <c r="S30">
        <v>1</v>
      </c>
      <c r="T30" s="5">
        <v>3.17</v>
      </c>
      <c r="U30" s="3">
        <v>0.65625</v>
      </c>
      <c r="V30">
        <v>205</v>
      </c>
    </row>
    <row r="31" spans="1:22">
      <c r="A31" t="s">
        <v>29</v>
      </c>
      <c r="B31">
        <v>687</v>
      </c>
      <c r="C31">
        <v>657</v>
      </c>
      <c r="D31">
        <v>473</v>
      </c>
      <c r="E31">
        <v>0.313</v>
      </c>
      <c r="F31" s="5">
        <v>95</v>
      </c>
      <c r="G31">
        <v>25.8</v>
      </c>
      <c r="H31">
        <v>3.49</v>
      </c>
      <c r="I31">
        <v>27</v>
      </c>
      <c r="J31">
        <v>9</v>
      </c>
      <c r="K31">
        <v>118</v>
      </c>
      <c r="L31">
        <v>3.45</v>
      </c>
      <c r="M31">
        <v>1.298</v>
      </c>
      <c r="N31">
        <v>8.8000000000000007</v>
      </c>
      <c r="O31" s="5">
        <v>2.9</v>
      </c>
      <c r="P31">
        <v>29.6</v>
      </c>
      <c r="Q31">
        <v>1096</v>
      </c>
      <c r="R31">
        <v>-4</v>
      </c>
      <c r="S31">
        <v>0</v>
      </c>
      <c r="T31" s="5">
        <v>3.3</v>
      </c>
      <c r="U31" s="3">
        <v>0.61111111111111116</v>
      </c>
      <c r="V31">
        <v>48</v>
      </c>
    </row>
    <row r="32" spans="1:22">
      <c r="A32" t="s">
        <v>30</v>
      </c>
      <c r="B32">
        <v>829</v>
      </c>
      <c r="C32">
        <v>788</v>
      </c>
      <c r="D32">
        <v>602</v>
      </c>
      <c r="E32">
        <v>0.34200000000000003</v>
      </c>
      <c r="F32" s="5">
        <v>114</v>
      </c>
      <c r="G32">
        <v>29.8</v>
      </c>
      <c r="H32">
        <v>3.49</v>
      </c>
      <c r="I32">
        <v>19</v>
      </c>
      <c r="J32">
        <v>4</v>
      </c>
      <c r="K32">
        <v>113</v>
      </c>
      <c r="L32">
        <v>3.74</v>
      </c>
      <c r="M32">
        <v>1.262</v>
      </c>
      <c r="N32">
        <v>8.3000000000000007</v>
      </c>
      <c r="O32" s="5">
        <v>3</v>
      </c>
      <c r="P32">
        <v>28.6</v>
      </c>
      <c r="Q32">
        <v>968</v>
      </c>
      <c r="R32">
        <v>52</v>
      </c>
      <c r="S32">
        <v>5</v>
      </c>
      <c r="T32" s="5">
        <v>2.92</v>
      </c>
      <c r="U32" s="3">
        <v>0.62962962962962965</v>
      </c>
      <c r="V32">
        <v>186</v>
      </c>
    </row>
    <row r="33" spans="1:22">
      <c r="A33" t="s">
        <v>31</v>
      </c>
      <c r="B33">
        <v>799</v>
      </c>
      <c r="C33">
        <v>761</v>
      </c>
      <c r="D33">
        <v>601</v>
      </c>
      <c r="E33">
        <v>0.34</v>
      </c>
      <c r="F33" s="5">
        <v>111</v>
      </c>
      <c r="G33">
        <v>28</v>
      </c>
      <c r="H33">
        <v>3.63</v>
      </c>
      <c r="I33">
        <v>36</v>
      </c>
      <c r="J33">
        <v>9</v>
      </c>
      <c r="K33">
        <v>109</v>
      </c>
      <c r="L33">
        <v>3.81</v>
      </c>
      <c r="M33">
        <v>1.31</v>
      </c>
      <c r="N33">
        <v>9</v>
      </c>
      <c r="O33" s="5">
        <v>2.8</v>
      </c>
      <c r="P33">
        <v>29.1</v>
      </c>
      <c r="Q33">
        <v>1012</v>
      </c>
      <c r="R33">
        <v>6</v>
      </c>
      <c r="S33">
        <v>1</v>
      </c>
      <c r="T33" s="5">
        <v>3.07</v>
      </c>
      <c r="U33" s="3">
        <v>0.63636363636363635</v>
      </c>
      <c r="V33">
        <v>147</v>
      </c>
    </row>
    <row r="34" spans="1:22">
      <c r="A34" t="s">
        <v>32</v>
      </c>
      <c r="B34">
        <v>685</v>
      </c>
      <c r="C34">
        <v>632</v>
      </c>
      <c r="D34">
        <v>569</v>
      </c>
      <c r="E34">
        <v>0.33400000000000002</v>
      </c>
      <c r="F34" s="5">
        <v>95</v>
      </c>
      <c r="G34">
        <v>28.5</v>
      </c>
      <c r="H34">
        <v>3.37</v>
      </c>
      <c r="I34">
        <v>25</v>
      </c>
      <c r="J34">
        <v>8</v>
      </c>
      <c r="K34">
        <v>109</v>
      </c>
      <c r="L34">
        <v>3.68</v>
      </c>
      <c r="M34">
        <v>1.3120000000000001</v>
      </c>
      <c r="N34">
        <v>8.6999999999999993</v>
      </c>
      <c r="O34" s="5">
        <v>3.1</v>
      </c>
      <c r="P34">
        <v>28</v>
      </c>
      <c r="Q34">
        <v>1079</v>
      </c>
      <c r="R34">
        <v>53</v>
      </c>
      <c r="S34">
        <v>5</v>
      </c>
      <c r="T34" s="5">
        <v>3.22</v>
      </c>
      <c r="U34" s="3">
        <v>0.54838709677419351</v>
      </c>
      <c r="V34">
        <v>76</v>
      </c>
    </row>
    <row r="35" spans="1:22">
      <c r="A35" t="s">
        <v>33</v>
      </c>
      <c r="B35">
        <v>450</v>
      </c>
      <c r="C35">
        <v>427</v>
      </c>
      <c r="D35">
        <v>331</v>
      </c>
      <c r="E35">
        <v>0.32300000000000001</v>
      </c>
      <c r="F35" s="5">
        <v>100</v>
      </c>
      <c r="G35">
        <v>26.2</v>
      </c>
      <c r="H35">
        <v>3.01</v>
      </c>
      <c r="I35">
        <v>26</v>
      </c>
      <c r="J35">
        <v>15</v>
      </c>
      <c r="K35">
        <v>112</v>
      </c>
      <c r="L35">
        <v>3.05</v>
      </c>
      <c r="M35">
        <v>1.21</v>
      </c>
      <c r="N35">
        <v>8.1999999999999993</v>
      </c>
      <c r="O35" s="5">
        <v>2.7</v>
      </c>
      <c r="P35">
        <v>28.5</v>
      </c>
      <c r="Q35">
        <v>769</v>
      </c>
      <c r="R35">
        <v>-5</v>
      </c>
      <c r="S35">
        <v>-1</v>
      </c>
      <c r="T35" s="5">
        <v>3.23</v>
      </c>
      <c r="U35" s="3">
        <v>0.46875</v>
      </c>
      <c r="V35">
        <v>94</v>
      </c>
    </row>
    <row r="36" spans="1:22">
      <c r="A36" t="s">
        <v>34</v>
      </c>
      <c r="B36">
        <v>728</v>
      </c>
      <c r="C36">
        <v>674</v>
      </c>
      <c r="D36">
        <v>472</v>
      </c>
      <c r="E36">
        <v>0.32700000000000001</v>
      </c>
      <c r="F36" s="5">
        <v>98</v>
      </c>
      <c r="G36">
        <v>28.9</v>
      </c>
      <c r="H36">
        <v>3.43</v>
      </c>
      <c r="I36">
        <v>25</v>
      </c>
      <c r="J36">
        <v>5</v>
      </c>
      <c r="K36">
        <v>110</v>
      </c>
      <c r="L36">
        <v>3.43</v>
      </c>
      <c r="M36">
        <v>1.3169999999999999</v>
      </c>
      <c r="N36">
        <v>8.6</v>
      </c>
      <c r="O36" s="5">
        <v>3.2</v>
      </c>
      <c r="P36">
        <v>30.4</v>
      </c>
      <c r="Q36">
        <v>1086</v>
      </c>
      <c r="R36">
        <v>4</v>
      </c>
      <c r="S36">
        <v>0</v>
      </c>
      <c r="T36" s="5">
        <v>3.22</v>
      </c>
      <c r="U36" s="3">
        <v>0.67647058823529416</v>
      </c>
      <c r="V36">
        <v>89</v>
      </c>
    </row>
    <row r="37" spans="1:22">
      <c r="A37" t="s">
        <v>97</v>
      </c>
      <c r="B37">
        <v>775</v>
      </c>
      <c r="C37">
        <v>710</v>
      </c>
      <c r="D37">
        <v>483</v>
      </c>
      <c r="E37">
        <v>0.33</v>
      </c>
      <c r="F37" s="5">
        <v>99</v>
      </c>
      <c r="G37">
        <v>29.3</v>
      </c>
      <c r="H37">
        <v>3.41</v>
      </c>
      <c r="I37">
        <v>24</v>
      </c>
      <c r="J37">
        <v>2</v>
      </c>
      <c r="K37">
        <v>114</v>
      </c>
      <c r="L37">
        <v>3.68</v>
      </c>
      <c r="M37">
        <v>1.2909999999999999</v>
      </c>
      <c r="N37">
        <v>8.6</v>
      </c>
      <c r="O37" s="5">
        <v>3</v>
      </c>
      <c r="P37">
        <v>29.8</v>
      </c>
      <c r="Q37">
        <v>1131</v>
      </c>
      <c r="R37">
        <v>6</v>
      </c>
      <c r="S37">
        <v>1</v>
      </c>
      <c r="T37" s="5">
        <v>3.12</v>
      </c>
      <c r="U37" s="3">
        <v>0.66666666666666663</v>
      </c>
      <c r="V37">
        <v>132</v>
      </c>
    </row>
    <row r="38" spans="1:22">
      <c r="A38" t="s">
        <v>98</v>
      </c>
      <c r="B38">
        <v>735</v>
      </c>
      <c r="C38">
        <v>693</v>
      </c>
      <c r="D38">
        <v>505</v>
      </c>
      <c r="E38">
        <v>0.32900000000000001</v>
      </c>
      <c r="F38" s="5">
        <v>104</v>
      </c>
      <c r="G38">
        <v>28.3</v>
      </c>
      <c r="H38">
        <v>3.18</v>
      </c>
      <c r="I38">
        <v>39</v>
      </c>
      <c r="J38">
        <v>12</v>
      </c>
      <c r="K38">
        <v>115</v>
      </c>
      <c r="L38">
        <v>3.5</v>
      </c>
      <c r="M38">
        <v>1.232</v>
      </c>
      <c r="N38">
        <v>8.1</v>
      </c>
      <c r="O38" s="5">
        <v>2.9</v>
      </c>
      <c r="P38">
        <v>29.3</v>
      </c>
      <c r="Q38">
        <v>1152</v>
      </c>
      <c r="R38">
        <v>47</v>
      </c>
      <c r="S38">
        <v>4</v>
      </c>
      <c r="T38" s="5">
        <v>3.32</v>
      </c>
      <c r="U38" s="3">
        <v>0.71875</v>
      </c>
      <c r="V38">
        <v>153</v>
      </c>
    </row>
    <row r="39" spans="1:22">
      <c r="A39" t="s">
        <v>99</v>
      </c>
      <c r="B39">
        <v>831</v>
      </c>
      <c r="C39">
        <v>784</v>
      </c>
      <c r="D39">
        <v>533</v>
      </c>
      <c r="E39">
        <v>0.34399999999999997</v>
      </c>
      <c r="F39" s="5">
        <v>115</v>
      </c>
      <c r="G39">
        <v>28.5</v>
      </c>
      <c r="H39">
        <v>3.61</v>
      </c>
      <c r="I39">
        <v>52</v>
      </c>
      <c r="J39">
        <v>11</v>
      </c>
      <c r="K39">
        <v>109</v>
      </c>
      <c r="L39">
        <v>3.99</v>
      </c>
      <c r="M39">
        <v>1.298</v>
      </c>
      <c r="N39">
        <v>8.6999999999999993</v>
      </c>
      <c r="O39" s="5">
        <v>3</v>
      </c>
      <c r="P39">
        <v>28.9</v>
      </c>
      <c r="Q39">
        <v>1204</v>
      </c>
      <c r="R39">
        <v>44</v>
      </c>
      <c r="S39">
        <v>4</v>
      </c>
      <c r="T39" s="5">
        <v>3.47</v>
      </c>
      <c r="U39" s="3">
        <v>0.66666666666666663</v>
      </c>
      <c r="V39">
        <v>180</v>
      </c>
    </row>
    <row r="40" spans="1:22">
      <c r="A40" t="s">
        <v>100</v>
      </c>
      <c r="B40">
        <v>857</v>
      </c>
      <c r="C40">
        <v>802</v>
      </c>
      <c r="D40">
        <v>681</v>
      </c>
      <c r="E40">
        <v>0.35699999999999998</v>
      </c>
      <c r="F40" s="5">
        <v>120</v>
      </c>
      <c r="G40">
        <v>27.3</v>
      </c>
      <c r="H40">
        <v>3.51</v>
      </c>
      <c r="I40">
        <v>33</v>
      </c>
      <c r="J40">
        <v>8</v>
      </c>
      <c r="K40">
        <v>100</v>
      </c>
      <c r="L40">
        <v>3.49</v>
      </c>
      <c r="M40">
        <v>1.31</v>
      </c>
      <c r="N40">
        <v>8.8000000000000007</v>
      </c>
      <c r="O40" s="5">
        <v>3</v>
      </c>
      <c r="P40">
        <v>28.6</v>
      </c>
      <c r="Q40">
        <v>1112</v>
      </c>
      <c r="R40">
        <v>7</v>
      </c>
      <c r="S40">
        <v>1</v>
      </c>
      <c r="T40" s="5">
        <v>3.16</v>
      </c>
      <c r="U40" s="3">
        <v>0.62068965517241381</v>
      </c>
      <c r="V40">
        <v>224</v>
      </c>
    </row>
    <row r="41" spans="1:22">
      <c r="A41" t="s">
        <v>101</v>
      </c>
      <c r="B41">
        <v>840</v>
      </c>
      <c r="C41">
        <v>779</v>
      </c>
      <c r="D41">
        <v>691</v>
      </c>
      <c r="E41">
        <v>0.35299999999999998</v>
      </c>
      <c r="F41" s="5">
        <v>108</v>
      </c>
      <c r="G41">
        <v>27.8</v>
      </c>
      <c r="H41">
        <v>3.37</v>
      </c>
      <c r="I41">
        <v>22</v>
      </c>
      <c r="J41">
        <v>4</v>
      </c>
      <c r="K41">
        <v>107</v>
      </c>
      <c r="L41">
        <v>3.74</v>
      </c>
      <c r="M41">
        <v>1.3080000000000001</v>
      </c>
      <c r="N41">
        <v>8.8000000000000007</v>
      </c>
      <c r="O41" s="5">
        <v>3</v>
      </c>
      <c r="P41">
        <v>28.1</v>
      </c>
      <c r="Q41">
        <v>1060</v>
      </c>
      <c r="R41">
        <v>61</v>
      </c>
      <c r="S41">
        <v>6</v>
      </c>
      <c r="T41" s="5">
        <v>3.11</v>
      </c>
      <c r="U41" s="3">
        <v>0.66666666666666663</v>
      </c>
      <c r="V41">
        <v>254</v>
      </c>
    </row>
    <row r="42" spans="1:22">
      <c r="A42" t="s">
        <v>102</v>
      </c>
      <c r="B42">
        <v>689</v>
      </c>
      <c r="C42">
        <v>637</v>
      </c>
      <c r="D42">
        <v>568</v>
      </c>
      <c r="E42">
        <v>0.32100000000000001</v>
      </c>
      <c r="F42" s="5">
        <v>105</v>
      </c>
      <c r="G42">
        <v>27.1</v>
      </c>
      <c r="H42">
        <v>2.95</v>
      </c>
      <c r="I42">
        <v>49</v>
      </c>
      <c r="J42">
        <v>11</v>
      </c>
      <c r="K42">
        <v>113</v>
      </c>
      <c r="L42">
        <v>3.29</v>
      </c>
      <c r="M42">
        <v>1.2170000000000001</v>
      </c>
      <c r="N42">
        <v>8.3000000000000007</v>
      </c>
      <c r="O42" s="5">
        <v>2.7</v>
      </c>
      <c r="P42">
        <v>28.7</v>
      </c>
      <c r="Q42">
        <v>1043</v>
      </c>
      <c r="R42">
        <v>38</v>
      </c>
      <c r="S42">
        <v>4</v>
      </c>
      <c r="T42" s="5">
        <v>3</v>
      </c>
      <c r="U42" s="3">
        <v>0.48275862068965519</v>
      </c>
      <c r="V42">
        <v>138</v>
      </c>
    </row>
    <row r="43" spans="1:22">
      <c r="A43" t="s">
        <v>103</v>
      </c>
      <c r="B43">
        <v>758</v>
      </c>
      <c r="C43">
        <v>714</v>
      </c>
      <c r="D43">
        <v>595</v>
      </c>
      <c r="E43">
        <v>0.33300000000000002</v>
      </c>
      <c r="F43" s="5">
        <v>108</v>
      </c>
      <c r="G43">
        <v>26.7</v>
      </c>
      <c r="H43">
        <v>3.29</v>
      </c>
      <c r="I43">
        <v>46</v>
      </c>
      <c r="J43">
        <v>12</v>
      </c>
      <c r="K43">
        <v>109</v>
      </c>
      <c r="L43">
        <v>3.83</v>
      </c>
      <c r="M43">
        <v>1.2390000000000001</v>
      </c>
      <c r="N43">
        <v>8.1</v>
      </c>
      <c r="O43" s="5">
        <v>3.1</v>
      </c>
      <c r="P43">
        <v>28.1</v>
      </c>
      <c r="Q43">
        <v>1056</v>
      </c>
      <c r="R43">
        <v>83</v>
      </c>
      <c r="S43">
        <v>8</v>
      </c>
      <c r="T43" s="5">
        <v>3.07</v>
      </c>
      <c r="U43" s="3">
        <v>0.51724137931034486</v>
      </c>
      <c r="V43">
        <v>143</v>
      </c>
    </row>
    <row r="44" spans="1:22">
      <c r="A44" t="s">
        <v>104</v>
      </c>
      <c r="B44">
        <v>604</v>
      </c>
      <c r="C44">
        <v>565</v>
      </c>
      <c r="D44">
        <v>463</v>
      </c>
      <c r="E44">
        <v>0.30599999999999999</v>
      </c>
      <c r="F44" s="5">
        <v>104</v>
      </c>
      <c r="G44">
        <v>26.8</v>
      </c>
      <c r="H44">
        <v>2.58</v>
      </c>
      <c r="I44">
        <v>42</v>
      </c>
      <c r="J44">
        <v>15</v>
      </c>
      <c r="K44">
        <v>111</v>
      </c>
      <c r="L44">
        <v>2.99</v>
      </c>
      <c r="M44">
        <v>1.1200000000000001</v>
      </c>
      <c r="N44">
        <v>7.4</v>
      </c>
      <c r="O44" s="5">
        <v>2.7</v>
      </c>
      <c r="P44">
        <v>27.9</v>
      </c>
      <c r="Q44">
        <v>1060</v>
      </c>
      <c r="R44">
        <v>50</v>
      </c>
      <c r="S44">
        <v>5</v>
      </c>
      <c r="T44" s="5">
        <v>3.18</v>
      </c>
      <c r="U44" s="3">
        <v>0.64516129032258063</v>
      </c>
      <c r="V44">
        <v>147</v>
      </c>
    </row>
    <row r="45" spans="1:22">
      <c r="A45" t="s">
        <v>105</v>
      </c>
      <c r="B45">
        <v>788</v>
      </c>
      <c r="C45">
        <v>744</v>
      </c>
      <c r="D45">
        <v>469</v>
      </c>
      <c r="E45">
        <v>0.33</v>
      </c>
      <c r="F45" s="5">
        <v>109</v>
      </c>
      <c r="G45">
        <v>27.4</v>
      </c>
      <c r="H45">
        <v>3.31</v>
      </c>
      <c r="I45">
        <v>43</v>
      </c>
      <c r="J45">
        <v>14</v>
      </c>
      <c r="K45">
        <v>104</v>
      </c>
      <c r="L45">
        <v>3.33</v>
      </c>
      <c r="M45">
        <v>1.298</v>
      </c>
      <c r="N45">
        <v>8.8000000000000007</v>
      </c>
      <c r="O45" s="5">
        <v>2.9</v>
      </c>
      <c r="P45">
        <v>28</v>
      </c>
      <c r="Q45">
        <v>1212</v>
      </c>
      <c r="R45">
        <v>15</v>
      </c>
      <c r="S45">
        <v>1</v>
      </c>
      <c r="T45" s="5">
        <v>3.43</v>
      </c>
      <c r="U45" s="3">
        <v>0.64</v>
      </c>
      <c r="V45">
        <v>189</v>
      </c>
    </row>
    <row r="46" spans="1:22">
      <c r="A46" t="s">
        <v>106</v>
      </c>
      <c r="B46">
        <v>792</v>
      </c>
      <c r="C46">
        <v>748</v>
      </c>
      <c r="D46">
        <v>717</v>
      </c>
      <c r="E46">
        <v>0.34399999999999997</v>
      </c>
      <c r="F46" s="5">
        <v>105</v>
      </c>
      <c r="G46">
        <v>28.4</v>
      </c>
      <c r="H46">
        <v>3.15</v>
      </c>
      <c r="I46">
        <v>60</v>
      </c>
      <c r="J46">
        <v>12</v>
      </c>
      <c r="K46">
        <v>116</v>
      </c>
      <c r="L46">
        <v>3.59</v>
      </c>
      <c r="M46">
        <v>1.208</v>
      </c>
      <c r="N46">
        <v>8</v>
      </c>
      <c r="O46" s="5">
        <v>2.9</v>
      </c>
      <c r="P46">
        <v>28.8</v>
      </c>
      <c r="Q46">
        <v>1191</v>
      </c>
      <c r="R46">
        <v>59</v>
      </c>
      <c r="S46">
        <v>5</v>
      </c>
      <c r="T46" s="5">
        <v>3.33</v>
      </c>
      <c r="U46" s="3">
        <v>0.75862068965517238</v>
      </c>
      <c r="V46">
        <v>218</v>
      </c>
    </row>
    <row r="47" spans="1:22">
      <c r="A47" t="s">
        <v>107</v>
      </c>
      <c r="B47">
        <v>632</v>
      </c>
      <c r="C47">
        <v>598</v>
      </c>
      <c r="D47">
        <v>527</v>
      </c>
      <c r="E47">
        <v>0.311</v>
      </c>
      <c r="F47" s="5">
        <v>84</v>
      </c>
      <c r="G47">
        <v>25.6</v>
      </c>
      <c r="H47">
        <v>2.99</v>
      </c>
      <c r="I47">
        <v>51</v>
      </c>
      <c r="J47">
        <v>16</v>
      </c>
      <c r="K47">
        <v>122</v>
      </c>
      <c r="L47">
        <v>3.3</v>
      </c>
      <c r="M47">
        <v>1.181</v>
      </c>
      <c r="N47">
        <v>7.5</v>
      </c>
      <c r="O47" s="5">
        <v>3.2</v>
      </c>
      <c r="P47">
        <v>26</v>
      </c>
      <c r="Q47">
        <v>1112</v>
      </c>
      <c r="R47">
        <v>53</v>
      </c>
      <c r="S47">
        <v>5</v>
      </c>
      <c r="T47" s="5">
        <v>3.24</v>
      </c>
      <c r="U47" s="3">
        <v>0.75</v>
      </c>
      <c r="V47">
        <v>91</v>
      </c>
    </row>
    <row r="48" spans="1:22">
      <c r="A48" t="s">
        <v>108</v>
      </c>
      <c r="B48">
        <v>671</v>
      </c>
      <c r="C48">
        <v>639</v>
      </c>
      <c r="D48">
        <v>521</v>
      </c>
      <c r="E48">
        <v>0.307</v>
      </c>
      <c r="F48" s="5">
        <v>107</v>
      </c>
      <c r="G48">
        <v>26.8</v>
      </c>
      <c r="H48">
        <v>2.71</v>
      </c>
      <c r="I48">
        <v>59</v>
      </c>
      <c r="J48">
        <v>16</v>
      </c>
      <c r="K48">
        <v>111</v>
      </c>
      <c r="L48">
        <v>3.06</v>
      </c>
      <c r="M48">
        <v>1.1180000000000001</v>
      </c>
      <c r="N48">
        <v>7.1</v>
      </c>
      <c r="O48" s="5">
        <v>2.9</v>
      </c>
      <c r="P48">
        <v>27.8</v>
      </c>
      <c r="Q48">
        <v>1175</v>
      </c>
      <c r="R48">
        <v>63</v>
      </c>
      <c r="S48">
        <v>6</v>
      </c>
      <c r="T48" s="5">
        <v>3.19</v>
      </c>
      <c r="U48" s="3">
        <v>0.69230769230769229</v>
      </c>
      <c r="V48">
        <v>179</v>
      </c>
    </row>
    <row r="49" spans="1:22">
      <c r="A49" t="s">
        <v>109</v>
      </c>
      <c r="B49">
        <v>695</v>
      </c>
      <c r="C49">
        <v>656</v>
      </c>
      <c r="D49">
        <v>443</v>
      </c>
      <c r="E49">
        <v>0.32</v>
      </c>
      <c r="F49" s="5">
        <v>101</v>
      </c>
      <c r="G49">
        <v>26.9</v>
      </c>
      <c r="H49">
        <v>3.05</v>
      </c>
      <c r="I49">
        <v>44</v>
      </c>
      <c r="J49">
        <v>13</v>
      </c>
      <c r="K49">
        <v>108</v>
      </c>
      <c r="L49">
        <v>3.05</v>
      </c>
      <c r="M49">
        <v>1.19</v>
      </c>
      <c r="N49">
        <v>8.1</v>
      </c>
      <c r="O49" s="5">
        <v>2.6</v>
      </c>
      <c r="P49">
        <v>27.7</v>
      </c>
      <c r="Q49">
        <v>1183</v>
      </c>
      <c r="R49">
        <v>8</v>
      </c>
      <c r="S49">
        <v>1</v>
      </c>
      <c r="T49" s="5">
        <v>3.28</v>
      </c>
      <c r="U49" s="3">
        <v>0.66666666666666663</v>
      </c>
      <c r="V49">
        <v>138</v>
      </c>
    </row>
    <row r="50" spans="1:22">
      <c r="A50" t="s">
        <v>110</v>
      </c>
      <c r="B50">
        <v>755</v>
      </c>
      <c r="C50">
        <v>703</v>
      </c>
      <c r="D50">
        <v>514</v>
      </c>
      <c r="E50">
        <v>0.32400000000000001</v>
      </c>
      <c r="F50" s="5">
        <v>111</v>
      </c>
      <c r="G50">
        <v>25.5</v>
      </c>
      <c r="H50">
        <v>3.32</v>
      </c>
      <c r="I50">
        <v>23</v>
      </c>
      <c r="J50">
        <v>7</v>
      </c>
      <c r="K50">
        <v>102</v>
      </c>
      <c r="L50">
        <v>3.33</v>
      </c>
      <c r="M50">
        <v>1.2150000000000001</v>
      </c>
      <c r="N50">
        <v>7.8</v>
      </c>
      <c r="O50" s="5">
        <v>3.2</v>
      </c>
      <c r="P50">
        <v>26.9</v>
      </c>
      <c r="Q50">
        <v>1115</v>
      </c>
      <c r="R50">
        <v>19</v>
      </c>
      <c r="S50">
        <v>2</v>
      </c>
      <c r="T50" s="5">
        <v>3.31</v>
      </c>
      <c r="U50" s="3">
        <v>0.5</v>
      </c>
      <c r="V50">
        <v>154</v>
      </c>
    </row>
    <row r="51" spans="1:22">
      <c r="A51" t="s">
        <v>111</v>
      </c>
      <c r="B51">
        <v>608</v>
      </c>
      <c r="C51">
        <v>548</v>
      </c>
      <c r="D51">
        <v>492</v>
      </c>
      <c r="E51">
        <v>0.312</v>
      </c>
      <c r="F51" s="5">
        <v>89</v>
      </c>
      <c r="G51">
        <v>27.6</v>
      </c>
      <c r="H51">
        <v>2.81</v>
      </c>
      <c r="I51">
        <v>58</v>
      </c>
      <c r="J51">
        <v>17</v>
      </c>
      <c r="K51">
        <v>116</v>
      </c>
      <c r="L51">
        <v>3.1</v>
      </c>
      <c r="M51">
        <v>1.117</v>
      </c>
      <c r="N51">
        <v>7.5</v>
      </c>
      <c r="O51" s="5">
        <v>2.6</v>
      </c>
      <c r="P51">
        <v>27.7</v>
      </c>
      <c r="Q51">
        <v>1159</v>
      </c>
      <c r="R51">
        <v>60</v>
      </c>
      <c r="S51">
        <v>5</v>
      </c>
      <c r="T51" s="5">
        <v>3.36</v>
      </c>
      <c r="U51" s="3">
        <v>0.73333333333333328</v>
      </c>
      <c r="V51">
        <v>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WPdataFINAL</vt:lpstr>
      <vt:lpstr>RawBatting</vt:lpstr>
      <vt:lpstr>RawPitching</vt:lpstr>
      <vt:lpstr>RawFielding</vt:lpstr>
      <vt:lpstr>Team</vt:lpstr>
      <vt:lpstr>WinPCTdata</vt:lpstr>
    </vt:vector>
  </TitlesOfParts>
  <Company>CareerBuilder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2016-02-27T13:19:29Z</dcterms:created>
  <dcterms:modified xsi:type="dcterms:W3CDTF">2016-03-20T11:24:46Z</dcterms:modified>
</cp:coreProperties>
</file>