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Box\Thinkful files - BOX\BOX Module - Excel Foundations 1\Revisions\06282019 - upload file\"/>
    </mc:Choice>
  </mc:AlternateContent>
  <bookViews>
    <workbookView xWindow="0" yWindow="0" windowWidth="32914" windowHeight="13680" firstSheet="1" activeTab="1"/>
  </bookViews>
  <sheets>
    <sheet name="Sheet1" sheetId="1" state="hidden" r:id="rId1"/>
    <sheet name="Formatted" sheetId="22" r:id="rId2"/>
    <sheet name="Summary-Start" sheetId="26" r:id="rId3"/>
    <sheet name="Summary-Finish" sheetId="25" r:id="rId4"/>
    <sheet name="Finish - Print" sheetId="24" state="hidden" r:id="rId5"/>
  </sheets>
  <definedNames>
    <definedName name="_xlnm.Print_Area" localSheetId="4">'Finish - Print'!$A$2:$G$45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25" l="1"/>
  <c r="C4" i="25"/>
  <c r="D4" i="25"/>
  <c r="E4" i="25"/>
  <c r="F4" i="25"/>
  <c r="G4" i="25"/>
  <c r="H4" i="25"/>
  <c r="I4" i="25"/>
  <c r="B3" i="25"/>
  <c r="H3" i="25" s="1"/>
  <c r="C3" i="25"/>
  <c r="D3" i="25"/>
  <c r="E3" i="25"/>
  <c r="G3" i="25" l="1"/>
  <c r="I3" i="25"/>
  <c r="F3" i="25"/>
  <c r="C2" i="25" l="1"/>
  <c r="C6" i="25" s="1"/>
  <c r="D2" i="25"/>
  <c r="D6" i="25" s="1"/>
  <c r="E2" i="25"/>
  <c r="E6" i="25" s="1"/>
  <c r="B2" i="25"/>
  <c r="I2" i="25" l="1"/>
  <c r="H2" i="25"/>
  <c r="B6" i="25"/>
  <c r="F2" i="25"/>
  <c r="G2" i="25"/>
  <c r="F6" i="25" l="1"/>
  <c r="H6" i="25"/>
  <c r="I6" i="25"/>
  <c r="G6" i="25"/>
</calcChain>
</file>

<file path=xl/sharedStrings.xml><?xml version="1.0" encoding="utf-8"?>
<sst xmlns="http://schemas.openxmlformats.org/spreadsheetml/2006/main" count="123" uniqueCount="45">
  <si>
    <t>Annual Income Statement (values in 000's)Get Quarterly Data</t>
  </si>
  <si>
    <t>Period Ending:</t>
  </si>
  <si>
    <t>Current Assets</t>
  </si>
  <si>
    <t>Cash and Cash Equivalents</t>
  </si>
  <si>
    <t>Short-Term Investments</t>
  </si>
  <si>
    <t>Net Receivables</t>
  </si>
  <si>
    <t>Inventory</t>
  </si>
  <si>
    <t>Other Current Assets</t>
  </si>
  <si>
    <t>Total Current Assets</t>
  </si>
  <si>
    <t>Long-Term Assets</t>
  </si>
  <si>
    <t>Long-Term Investments</t>
  </si>
  <si>
    <t>Fixed Assets</t>
  </si>
  <si>
    <t>Goodwill</t>
  </si>
  <si>
    <t>Intangible Assets</t>
  </si>
  <si>
    <t>Other Assets</t>
  </si>
  <si>
    <t>Deferred Asset Charges</t>
  </si>
  <si>
    <t>Total Assets</t>
  </si>
  <si>
    <t>Current Liabilities</t>
  </si>
  <si>
    <t>Accounts Payable</t>
  </si>
  <si>
    <t>Short-Term Debt / Current Portion of Long-Term Debt</t>
  </si>
  <si>
    <t>Other Current Liabilities</t>
  </si>
  <si>
    <t>Total Current Liabilities</t>
  </si>
  <si>
    <t>Long-Term Debt</t>
  </si>
  <si>
    <t>Other Liabilities</t>
  </si>
  <si>
    <t>Deferred Liability Charges</t>
  </si>
  <si>
    <t>Misc. Stocks</t>
  </si>
  <si>
    <t>Minority Interest</t>
  </si>
  <si>
    <t>Total Liabilities</t>
  </si>
  <si>
    <t>Common Stocks</t>
  </si>
  <si>
    <t>Capital Surplus</t>
  </si>
  <si>
    <t>Retained Earnings</t>
  </si>
  <si>
    <t>Treasury Stock</t>
  </si>
  <si>
    <t>Other Equity</t>
  </si>
  <si>
    <t>Total Equity</t>
  </si>
  <si>
    <t>Total Liabilities &amp; Equity</t>
  </si>
  <si>
    <t>Stockholder's Equity</t>
  </si>
  <si>
    <t>Amazon Balance Sheet - 2014-2017</t>
  </si>
  <si>
    <t>*Values in 000's</t>
  </si>
  <si>
    <t>Total Combined Assets</t>
  </si>
  <si>
    <t>Total Long-Term Assets</t>
  </si>
  <si>
    <t>Check</t>
  </si>
  <si>
    <t>4-year total</t>
  </si>
  <si>
    <t>4-year average</t>
  </si>
  <si>
    <t>4-year max</t>
  </si>
  <si>
    <t>4-year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</si>
</sst>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24242"/>
      <name val="Arial"/>
      <family val="2"/>
    </font>
    <font>
      <b/>
      <sz val="12"/>
      <color rgb="FF424242"/>
      <name val="Arial"/>
      <family val="2"/>
    </font>
    <font>
      <b/>
      <sz val="12"/>
      <color rgb="FFFFFFFF"/>
      <name val="Arial"/>
      <family val="2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6" fillId="0" borderId="0" xfId="2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6" fontId="0" fillId="0" borderId="0" xfId="0" applyNumberFormat="1"/>
    <xf numFmtId="164" fontId="0" fillId="2" borderId="1" xfId="1" applyNumberFormat="1" applyFont="1" applyFill="1" applyBorder="1"/>
    <xf numFmtId="14" fontId="0" fillId="2" borderId="0" xfId="0" applyNumberFormat="1" applyFill="1" applyBorder="1"/>
    <xf numFmtId="0" fontId="0" fillId="3" borderId="0" xfId="0" applyFill="1" applyBorder="1"/>
    <xf numFmtId="164" fontId="0" fillId="2" borderId="0" xfId="1" applyNumberFormat="1" applyFont="1" applyFill="1" applyBorder="1"/>
    <xf numFmtId="164" fontId="0" fillId="3" borderId="0" xfId="1" applyNumberFormat="1" applyFont="1" applyFill="1" applyBorder="1"/>
    <xf numFmtId="164" fontId="2" fillId="2" borderId="0" xfId="1" applyNumberFormat="1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left" indent="1"/>
    </xf>
    <xf numFmtId="0" fontId="0" fillId="2" borderId="1" xfId="0" applyFill="1" applyBorder="1" applyAlignment="1">
      <alignment horizontal="left" indent="1"/>
    </xf>
    <xf numFmtId="0" fontId="6" fillId="2" borderId="0" xfId="2" applyFill="1" applyBorder="1"/>
    <xf numFmtId="0" fontId="2" fillId="2" borderId="0" xfId="0" applyFont="1" applyFill="1" applyBorder="1"/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2" xfId="0" applyFont="1" applyFill="1" applyBorder="1"/>
    <xf numFmtId="164" fontId="2" fillId="2" borderId="2" xfId="1" applyNumberFormat="1" applyFont="1" applyFill="1" applyBorder="1"/>
    <xf numFmtId="44" fontId="0" fillId="0" borderId="0" xfId="0" applyNumberFormat="1"/>
    <xf numFmtId="0" fontId="0" fillId="0" borderId="0" xfId="0" applyAlignment="1">
      <alignment horizontal="right"/>
    </xf>
    <xf numFmtId="42" fontId="0" fillId="0" borderId="0" xfId="0" applyNumberFormat="1" applyAlignment="1">
      <alignment horizontal="right"/>
    </xf>
    <xf numFmtId="0" fontId="4" fillId="0" borderId="0" xfId="0" applyFont="1"/>
    <xf numFmtId="6" fontId="4" fillId="0" borderId="0" xfId="0" applyNumberFormat="1" applyFont="1"/>
    <xf numFmtId="6" fontId="3" fillId="0" borderId="0" xfId="0" applyNumberFormat="1" applyFont="1"/>
    <xf numFmtId="0" fontId="7" fillId="2" borderId="0" xfId="0" applyFont="1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sdaq.com/symbol/amzn/financials?query=balance-sheet&amp;data=quarterl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/>
  </sheetViews>
  <sheetFormatPr defaultColWidth="11" defaultRowHeight="15.9" x14ac:dyDescent="0.45"/>
  <cols>
    <col min="1" max="1" width="53.0703125" bestFit="1" customWidth="1"/>
    <col min="2" max="2" width="14.5" bestFit="1" customWidth="1"/>
    <col min="3" max="5" width="13.42578125" bestFit="1" customWidth="1"/>
  </cols>
  <sheetData>
    <row r="1" spans="1:5" x14ac:dyDescent="0.45">
      <c r="A1" s="1" t="s">
        <v>0</v>
      </c>
    </row>
    <row r="2" spans="1:5" x14ac:dyDescent="0.45">
      <c r="A2" s="2" t="s">
        <v>1</v>
      </c>
      <c r="B2" s="3">
        <v>43100</v>
      </c>
      <c r="C2" s="3">
        <v>42735</v>
      </c>
      <c r="D2" s="3">
        <v>42369</v>
      </c>
      <c r="E2" s="3">
        <v>42004</v>
      </c>
    </row>
    <row r="3" spans="1:5" x14ac:dyDescent="0.45">
      <c r="A3" s="4" t="s">
        <v>2</v>
      </c>
    </row>
    <row r="4" spans="1:5" x14ac:dyDescent="0.45">
      <c r="A4" s="24" t="s">
        <v>3</v>
      </c>
      <c r="B4" s="26">
        <v>20522000</v>
      </c>
      <c r="C4" s="26">
        <v>19334000</v>
      </c>
      <c r="D4" s="26">
        <v>15890000</v>
      </c>
      <c r="E4" s="26">
        <v>14557000</v>
      </c>
    </row>
    <row r="5" spans="1:5" x14ac:dyDescent="0.45">
      <c r="A5" s="24"/>
      <c r="B5" s="26"/>
      <c r="C5" s="26"/>
      <c r="D5" s="26"/>
      <c r="E5" s="26"/>
    </row>
    <row r="6" spans="1:5" x14ac:dyDescent="0.45">
      <c r="A6" s="24"/>
      <c r="B6" s="26"/>
      <c r="C6" s="26"/>
      <c r="D6" s="26"/>
      <c r="E6" s="26"/>
    </row>
    <row r="7" spans="1:5" x14ac:dyDescent="0.45">
      <c r="A7" s="24" t="s">
        <v>4</v>
      </c>
      <c r="B7" s="26">
        <v>10464000</v>
      </c>
      <c r="C7" s="26">
        <v>6647000</v>
      </c>
      <c r="D7" s="26">
        <v>3918000</v>
      </c>
      <c r="E7" s="26">
        <v>2859000</v>
      </c>
    </row>
    <row r="8" spans="1:5" x14ac:dyDescent="0.45">
      <c r="A8" s="24"/>
      <c r="B8" s="26"/>
      <c r="C8" s="26"/>
      <c r="D8" s="26"/>
      <c r="E8" s="26"/>
    </row>
    <row r="9" spans="1:5" x14ac:dyDescent="0.45">
      <c r="A9" s="24"/>
      <c r="B9" s="26"/>
      <c r="C9" s="26"/>
      <c r="D9" s="26"/>
      <c r="E9" s="26"/>
    </row>
    <row r="10" spans="1:5" x14ac:dyDescent="0.45">
      <c r="A10" s="24" t="s">
        <v>5</v>
      </c>
      <c r="B10" s="26">
        <v>13164000</v>
      </c>
      <c r="C10" s="26">
        <v>8339000</v>
      </c>
      <c r="D10" s="26">
        <v>5654000</v>
      </c>
      <c r="E10" s="26">
        <v>5612000</v>
      </c>
    </row>
    <row r="11" spans="1:5" x14ac:dyDescent="0.45">
      <c r="A11" s="24"/>
      <c r="B11" s="26"/>
      <c r="C11" s="26"/>
      <c r="D11" s="26"/>
      <c r="E11" s="26"/>
    </row>
    <row r="12" spans="1:5" x14ac:dyDescent="0.45">
      <c r="A12" s="24"/>
      <c r="B12" s="26"/>
      <c r="C12" s="26"/>
      <c r="D12" s="26"/>
      <c r="E12" s="26"/>
    </row>
    <row r="13" spans="1:5" x14ac:dyDescent="0.45">
      <c r="A13" s="24" t="s">
        <v>6</v>
      </c>
      <c r="B13" s="26">
        <v>16047000</v>
      </c>
      <c r="C13" s="26">
        <v>11461000</v>
      </c>
      <c r="D13" s="26">
        <v>10243000</v>
      </c>
      <c r="E13" s="26">
        <v>8299000</v>
      </c>
    </row>
    <row r="14" spans="1:5" x14ac:dyDescent="0.45">
      <c r="A14" s="24"/>
      <c r="B14" s="26"/>
      <c r="C14" s="26"/>
      <c r="D14" s="26"/>
      <c r="E14" s="26"/>
    </row>
    <row r="15" spans="1:5" x14ac:dyDescent="0.45">
      <c r="A15" s="24"/>
      <c r="B15" s="26"/>
      <c r="C15" s="26"/>
      <c r="D15" s="26"/>
      <c r="E15" s="26"/>
    </row>
    <row r="16" spans="1:5" x14ac:dyDescent="0.45">
      <c r="A16" s="24" t="s">
        <v>7</v>
      </c>
      <c r="B16" s="26">
        <v>0</v>
      </c>
      <c r="C16" s="26">
        <v>0</v>
      </c>
      <c r="D16" s="26">
        <v>0</v>
      </c>
      <c r="E16" s="26">
        <v>0</v>
      </c>
    </row>
    <row r="17" spans="1:5" x14ac:dyDescent="0.45">
      <c r="A17" s="24"/>
      <c r="B17" s="26"/>
      <c r="C17" s="26"/>
      <c r="D17" s="26"/>
      <c r="E17" s="26"/>
    </row>
    <row r="18" spans="1:5" x14ac:dyDescent="0.45">
      <c r="A18" s="24" t="s">
        <v>8</v>
      </c>
      <c r="B18" s="25">
        <v>60197000</v>
      </c>
      <c r="C18" s="25">
        <v>45781000</v>
      </c>
      <c r="D18" s="25">
        <v>35705000</v>
      </c>
      <c r="E18" s="25">
        <v>31327000</v>
      </c>
    </row>
    <row r="19" spans="1:5" x14ac:dyDescent="0.45">
      <c r="A19" s="24"/>
      <c r="B19" s="25"/>
      <c r="C19" s="25"/>
      <c r="D19" s="25"/>
      <c r="E19" s="25"/>
    </row>
    <row r="20" spans="1:5" x14ac:dyDescent="0.45">
      <c r="A20" s="24"/>
      <c r="B20" s="25"/>
      <c r="C20" s="25"/>
      <c r="D20" s="25"/>
      <c r="E20" s="25"/>
    </row>
    <row r="21" spans="1:5" x14ac:dyDescent="0.45">
      <c r="A21" s="4" t="s">
        <v>9</v>
      </c>
      <c r="B21" s="5"/>
      <c r="C21" s="5"/>
      <c r="D21" s="5"/>
      <c r="E21" s="5"/>
    </row>
    <row r="22" spans="1:5" x14ac:dyDescent="0.45">
      <c r="A22" s="24" t="s">
        <v>10</v>
      </c>
      <c r="B22" s="26">
        <v>0</v>
      </c>
      <c r="C22" s="26">
        <v>0</v>
      </c>
      <c r="D22" s="26">
        <v>0</v>
      </c>
      <c r="E22" s="26">
        <v>0</v>
      </c>
    </row>
    <row r="23" spans="1:5" x14ac:dyDescent="0.45">
      <c r="A23" s="24"/>
      <c r="B23" s="26"/>
      <c r="C23" s="26"/>
      <c r="D23" s="26"/>
      <c r="E23" s="26"/>
    </row>
    <row r="24" spans="1:5" x14ac:dyDescent="0.45">
      <c r="A24" s="24" t="s">
        <v>11</v>
      </c>
      <c r="B24" s="26">
        <v>48866000</v>
      </c>
      <c r="C24" s="26">
        <v>29114000</v>
      </c>
      <c r="D24" s="26">
        <v>21838000</v>
      </c>
      <c r="E24" s="26">
        <v>16967000</v>
      </c>
    </row>
    <row r="25" spans="1:5" x14ac:dyDescent="0.45">
      <c r="A25" s="24"/>
      <c r="B25" s="26"/>
      <c r="C25" s="26"/>
      <c r="D25" s="26"/>
      <c r="E25" s="26"/>
    </row>
    <row r="26" spans="1:5" x14ac:dyDescent="0.45">
      <c r="A26" s="24"/>
      <c r="B26" s="26"/>
      <c r="C26" s="26"/>
      <c r="D26" s="26"/>
      <c r="E26" s="26"/>
    </row>
    <row r="27" spans="1:5" x14ac:dyDescent="0.45">
      <c r="A27" s="24" t="s">
        <v>12</v>
      </c>
      <c r="B27" s="26">
        <v>13350000</v>
      </c>
      <c r="C27" s="26">
        <v>3784000</v>
      </c>
      <c r="D27" s="26">
        <v>3759000</v>
      </c>
      <c r="E27" s="26">
        <v>3319000</v>
      </c>
    </row>
    <row r="28" spans="1:5" x14ac:dyDescent="0.45">
      <c r="A28" s="24"/>
      <c r="B28" s="26"/>
      <c r="C28" s="26"/>
      <c r="D28" s="26"/>
      <c r="E28" s="26"/>
    </row>
    <row r="29" spans="1:5" x14ac:dyDescent="0.45">
      <c r="A29" s="24"/>
      <c r="B29" s="26"/>
      <c r="C29" s="26"/>
      <c r="D29" s="26"/>
      <c r="E29" s="26"/>
    </row>
    <row r="30" spans="1:5" x14ac:dyDescent="0.45">
      <c r="A30" s="24" t="s">
        <v>13</v>
      </c>
      <c r="B30" s="26">
        <v>0</v>
      </c>
      <c r="C30" s="26">
        <v>0</v>
      </c>
      <c r="D30" s="26">
        <v>0</v>
      </c>
      <c r="E30" s="26">
        <v>0</v>
      </c>
    </row>
    <row r="31" spans="1:5" x14ac:dyDescent="0.45">
      <c r="A31" s="24"/>
      <c r="B31" s="26"/>
      <c r="C31" s="26"/>
      <c r="D31" s="26"/>
      <c r="E31" s="26"/>
    </row>
    <row r="32" spans="1:5" x14ac:dyDescent="0.45">
      <c r="A32" s="24" t="s">
        <v>14</v>
      </c>
      <c r="B32" s="26">
        <v>8897000</v>
      </c>
      <c r="C32" s="26">
        <v>4723000</v>
      </c>
      <c r="D32" s="26">
        <v>3445000</v>
      </c>
      <c r="E32" s="26">
        <v>2892000</v>
      </c>
    </row>
    <row r="33" spans="1:5" x14ac:dyDescent="0.45">
      <c r="A33" s="24"/>
      <c r="B33" s="26"/>
      <c r="C33" s="26"/>
      <c r="D33" s="26"/>
      <c r="E33" s="26"/>
    </row>
    <row r="34" spans="1:5" x14ac:dyDescent="0.45">
      <c r="A34" s="24"/>
      <c r="B34" s="26"/>
      <c r="C34" s="26"/>
      <c r="D34" s="26"/>
      <c r="E34" s="26"/>
    </row>
    <row r="35" spans="1:5" x14ac:dyDescent="0.45">
      <c r="A35" s="24" t="s">
        <v>15</v>
      </c>
      <c r="B35" s="26">
        <v>0</v>
      </c>
      <c r="C35" s="26">
        <v>0</v>
      </c>
      <c r="D35" s="26">
        <v>0</v>
      </c>
      <c r="E35" s="26">
        <v>0</v>
      </c>
    </row>
    <row r="36" spans="1:5" x14ac:dyDescent="0.45">
      <c r="A36" s="24"/>
      <c r="B36" s="26"/>
      <c r="C36" s="26"/>
      <c r="D36" s="26"/>
      <c r="E36" s="26"/>
    </row>
    <row r="37" spans="1:5" x14ac:dyDescent="0.45">
      <c r="A37" s="24" t="s">
        <v>16</v>
      </c>
      <c r="B37" s="25">
        <v>131310000</v>
      </c>
      <c r="C37" s="25">
        <v>83402000</v>
      </c>
      <c r="D37" s="25">
        <v>64747000</v>
      </c>
      <c r="E37" s="25">
        <v>54505000</v>
      </c>
    </row>
    <row r="38" spans="1:5" x14ac:dyDescent="0.45">
      <c r="A38" s="24"/>
      <c r="B38" s="25"/>
      <c r="C38" s="25"/>
      <c r="D38" s="25"/>
      <c r="E38" s="25"/>
    </row>
    <row r="39" spans="1:5" x14ac:dyDescent="0.45">
      <c r="A39" s="24"/>
      <c r="B39" s="25"/>
      <c r="C39" s="25"/>
      <c r="D39" s="25"/>
      <c r="E39" s="25"/>
    </row>
    <row r="40" spans="1:5" x14ac:dyDescent="0.45">
      <c r="A40" s="4" t="s">
        <v>17</v>
      </c>
      <c r="B40" s="5"/>
      <c r="C40" s="5"/>
      <c r="D40" s="5"/>
      <c r="E40" s="5"/>
    </row>
    <row r="41" spans="1:5" x14ac:dyDescent="0.45">
      <c r="A41" s="24" t="s">
        <v>18</v>
      </c>
      <c r="B41" s="26">
        <v>52786000</v>
      </c>
      <c r="C41" s="26">
        <v>39048000</v>
      </c>
      <c r="D41" s="26">
        <v>30769000</v>
      </c>
      <c r="E41" s="26">
        <v>26266000</v>
      </c>
    </row>
    <row r="42" spans="1:5" x14ac:dyDescent="0.45">
      <c r="A42" s="24"/>
      <c r="B42" s="26"/>
      <c r="C42" s="26"/>
      <c r="D42" s="26"/>
      <c r="E42" s="26"/>
    </row>
    <row r="43" spans="1:5" x14ac:dyDescent="0.45">
      <c r="A43" s="24"/>
      <c r="B43" s="26"/>
      <c r="C43" s="26"/>
      <c r="D43" s="26"/>
      <c r="E43" s="26"/>
    </row>
    <row r="44" spans="1:5" x14ac:dyDescent="0.45">
      <c r="A44" s="24" t="s">
        <v>19</v>
      </c>
      <c r="B44" s="26">
        <v>0</v>
      </c>
      <c r="C44" s="26">
        <v>0</v>
      </c>
      <c r="D44" s="26">
        <v>0</v>
      </c>
      <c r="E44" s="26">
        <v>0</v>
      </c>
    </row>
    <row r="45" spans="1:5" x14ac:dyDescent="0.45">
      <c r="A45" s="24"/>
      <c r="B45" s="26"/>
      <c r="C45" s="26"/>
      <c r="D45" s="26"/>
      <c r="E45" s="26"/>
    </row>
    <row r="46" spans="1:5" x14ac:dyDescent="0.45">
      <c r="A46" s="24" t="s">
        <v>20</v>
      </c>
      <c r="B46" s="26">
        <v>5097000</v>
      </c>
      <c r="C46" s="26">
        <v>4768000</v>
      </c>
      <c r="D46" s="26">
        <v>3118000</v>
      </c>
      <c r="E46" s="26">
        <v>1823000</v>
      </c>
    </row>
    <row r="47" spans="1:5" x14ac:dyDescent="0.45">
      <c r="A47" s="24"/>
      <c r="B47" s="26"/>
      <c r="C47" s="26"/>
      <c r="D47" s="26"/>
      <c r="E47" s="26"/>
    </row>
    <row r="48" spans="1:5" x14ac:dyDescent="0.45">
      <c r="A48" s="24"/>
      <c r="B48" s="26"/>
      <c r="C48" s="26"/>
      <c r="D48" s="26"/>
      <c r="E48" s="26"/>
    </row>
    <row r="49" spans="1:5" x14ac:dyDescent="0.45">
      <c r="A49" s="24" t="s">
        <v>21</v>
      </c>
      <c r="B49" s="25">
        <v>57883000</v>
      </c>
      <c r="C49" s="25">
        <v>43816000</v>
      </c>
      <c r="D49" s="25">
        <v>33887000</v>
      </c>
      <c r="E49" s="25">
        <v>28089000</v>
      </c>
    </row>
    <row r="50" spans="1:5" x14ac:dyDescent="0.45">
      <c r="A50" s="24"/>
      <c r="B50" s="25"/>
      <c r="C50" s="25"/>
      <c r="D50" s="25"/>
      <c r="E50" s="25"/>
    </row>
    <row r="51" spans="1:5" x14ac:dyDescent="0.45">
      <c r="A51" s="24"/>
      <c r="B51" s="25"/>
      <c r="C51" s="25"/>
      <c r="D51" s="25"/>
      <c r="E51" s="25"/>
    </row>
    <row r="52" spans="1:5" x14ac:dyDescent="0.45">
      <c r="A52" s="24" t="s">
        <v>22</v>
      </c>
      <c r="B52" s="26">
        <v>24743000</v>
      </c>
      <c r="C52" s="26">
        <v>7694000</v>
      </c>
      <c r="D52" s="26">
        <v>8227000</v>
      </c>
      <c r="E52" s="26">
        <v>8265000</v>
      </c>
    </row>
    <row r="53" spans="1:5" x14ac:dyDescent="0.45">
      <c r="A53" s="24"/>
      <c r="B53" s="26"/>
      <c r="C53" s="26"/>
      <c r="D53" s="26"/>
      <c r="E53" s="26"/>
    </row>
    <row r="54" spans="1:5" x14ac:dyDescent="0.45">
      <c r="A54" s="24"/>
      <c r="B54" s="26"/>
      <c r="C54" s="26"/>
      <c r="D54" s="26"/>
      <c r="E54" s="26"/>
    </row>
    <row r="55" spans="1:5" x14ac:dyDescent="0.45">
      <c r="A55" s="24" t="s">
        <v>23</v>
      </c>
      <c r="B55" s="26">
        <v>20975000</v>
      </c>
      <c r="C55" s="26">
        <v>12607000</v>
      </c>
      <c r="D55" s="26">
        <v>9249000</v>
      </c>
      <c r="E55" s="26">
        <v>7410000</v>
      </c>
    </row>
    <row r="56" spans="1:5" x14ac:dyDescent="0.45">
      <c r="A56" s="24"/>
      <c r="B56" s="26"/>
      <c r="C56" s="26"/>
      <c r="D56" s="26"/>
      <c r="E56" s="26"/>
    </row>
    <row r="57" spans="1:5" x14ac:dyDescent="0.45">
      <c r="A57" s="24"/>
      <c r="B57" s="26"/>
      <c r="C57" s="26"/>
      <c r="D57" s="26"/>
      <c r="E57" s="26"/>
    </row>
    <row r="58" spans="1:5" x14ac:dyDescent="0.45">
      <c r="A58" s="24" t="s">
        <v>24</v>
      </c>
      <c r="B58" s="26">
        <v>0</v>
      </c>
      <c r="C58" s="26">
        <v>0</v>
      </c>
      <c r="D58" s="26">
        <v>0</v>
      </c>
      <c r="E58" s="26">
        <v>0</v>
      </c>
    </row>
    <row r="59" spans="1:5" x14ac:dyDescent="0.45">
      <c r="A59" s="24"/>
      <c r="B59" s="26"/>
      <c r="C59" s="26"/>
      <c r="D59" s="26"/>
      <c r="E59" s="26"/>
    </row>
    <row r="60" spans="1:5" x14ac:dyDescent="0.45">
      <c r="A60" s="24" t="s">
        <v>25</v>
      </c>
      <c r="B60" s="26">
        <v>0</v>
      </c>
      <c r="C60" s="26">
        <v>0</v>
      </c>
      <c r="D60" s="26">
        <v>0</v>
      </c>
      <c r="E60" s="26">
        <v>0</v>
      </c>
    </row>
    <row r="61" spans="1:5" x14ac:dyDescent="0.45">
      <c r="A61" s="24"/>
      <c r="B61" s="26"/>
      <c r="C61" s="26"/>
      <c r="D61" s="26"/>
      <c r="E61" s="26"/>
    </row>
    <row r="62" spans="1:5" x14ac:dyDescent="0.45">
      <c r="A62" s="24" t="s">
        <v>26</v>
      </c>
      <c r="B62" s="26">
        <v>0</v>
      </c>
      <c r="C62" s="26">
        <v>0</v>
      </c>
      <c r="D62" s="26">
        <v>0</v>
      </c>
      <c r="E62" s="26">
        <v>0</v>
      </c>
    </row>
    <row r="63" spans="1:5" x14ac:dyDescent="0.45">
      <c r="A63" s="24"/>
      <c r="B63" s="26"/>
      <c r="C63" s="26"/>
      <c r="D63" s="26"/>
      <c r="E63" s="26"/>
    </row>
    <row r="64" spans="1:5" x14ac:dyDescent="0.45">
      <c r="A64" s="24" t="s">
        <v>27</v>
      </c>
      <c r="B64" s="25">
        <v>103601000</v>
      </c>
      <c r="C64" s="25">
        <v>64117000</v>
      </c>
      <c r="D64" s="25">
        <v>51363000</v>
      </c>
      <c r="E64" s="25">
        <v>43764000</v>
      </c>
    </row>
    <row r="65" spans="1:5" x14ac:dyDescent="0.45">
      <c r="A65" s="24"/>
      <c r="B65" s="25"/>
      <c r="C65" s="25"/>
      <c r="D65" s="25"/>
      <c r="E65" s="25"/>
    </row>
    <row r="66" spans="1:5" x14ac:dyDescent="0.45">
      <c r="A66" s="24"/>
      <c r="B66" s="25"/>
      <c r="C66" s="25"/>
      <c r="D66" s="25"/>
      <c r="E66" s="25"/>
    </row>
    <row r="67" spans="1:5" x14ac:dyDescent="0.45">
      <c r="A67" s="24" t="s">
        <v>28</v>
      </c>
      <c r="B67" s="26">
        <v>5000</v>
      </c>
      <c r="C67" s="26">
        <v>5000</v>
      </c>
      <c r="D67" s="26">
        <v>5000</v>
      </c>
      <c r="E67" s="26">
        <v>5000</v>
      </c>
    </row>
    <row r="68" spans="1:5" x14ac:dyDescent="0.45">
      <c r="A68" s="24"/>
      <c r="B68" s="26"/>
      <c r="C68" s="26"/>
      <c r="D68" s="26"/>
      <c r="E68" s="26"/>
    </row>
    <row r="69" spans="1:5" x14ac:dyDescent="0.45">
      <c r="A69" s="24" t="s">
        <v>29</v>
      </c>
      <c r="B69" s="26">
        <v>21389000</v>
      </c>
      <c r="C69" s="26">
        <v>17186000</v>
      </c>
      <c r="D69" s="26">
        <v>13394000</v>
      </c>
      <c r="E69" s="26">
        <v>11135000</v>
      </c>
    </row>
    <row r="70" spans="1:5" x14ac:dyDescent="0.45">
      <c r="A70" s="24"/>
      <c r="B70" s="26"/>
      <c r="C70" s="26"/>
      <c r="D70" s="26"/>
      <c r="E70" s="26"/>
    </row>
    <row r="71" spans="1:5" x14ac:dyDescent="0.45">
      <c r="A71" s="24"/>
      <c r="B71" s="26"/>
      <c r="C71" s="26"/>
      <c r="D71" s="26"/>
      <c r="E71" s="26"/>
    </row>
    <row r="72" spans="1:5" x14ac:dyDescent="0.45">
      <c r="A72" s="24" t="s">
        <v>30</v>
      </c>
      <c r="B72" s="26">
        <v>8636000</v>
      </c>
      <c r="C72" s="26">
        <v>4916000</v>
      </c>
      <c r="D72" s="26">
        <v>2545000</v>
      </c>
      <c r="E72" s="26">
        <v>1949000</v>
      </c>
    </row>
    <row r="73" spans="1:5" x14ac:dyDescent="0.45">
      <c r="A73" s="24"/>
      <c r="B73" s="26"/>
      <c r="C73" s="26"/>
      <c r="D73" s="26"/>
      <c r="E73" s="26"/>
    </row>
    <row r="74" spans="1:5" x14ac:dyDescent="0.45">
      <c r="A74" s="24"/>
      <c r="B74" s="26"/>
      <c r="C74" s="26"/>
      <c r="D74" s="26"/>
      <c r="E74" s="26"/>
    </row>
    <row r="75" spans="1:5" x14ac:dyDescent="0.45">
      <c r="A75" s="24" t="s">
        <v>31</v>
      </c>
      <c r="B75" s="26">
        <v>-1837000</v>
      </c>
      <c r="C75" s="26">
        <v>-1837000</v>
      </c>
      <c r="D75" s="26">
        <v>-1837000</v>
      </c>
      <c r="E75" s="26">
        <v>-1837000</v>
      </c>
    </row>
    <row r="76" spans="1:5" x14ac:dyDescent="0.45">
      <c r="A76" s="24"/>
      <c r="B76" s="26"/>
      <c r="C76" s="26"/>
      <c r="D76" s="26"/>
      <c r="E76" s="26"/>
    </row>
    <row r="77" spans="1:5" x14ac:dyDescent="0.45">
      <c r="A77" s="24" t="s">
        <v>32</v>
      </c>
      <c r="B77" s="26">
        <v>-484000</v>
      </c>
      <c r="C77" s="26">
        <v>-985000</v>
      </c>
      <c r="D77" s="26">
        <v>-723000</v>
      </c>
      <c r="E77" s="26">
        <v>-511000</v>
      </c>
    </row>
    <row r="78" spans="1:5" x14ac:dyDescent="0.45">
      <c r="A78" s="24"/>
      <c r="B78" s="26"/>
      <c r="C78" s="26"/>
      <c r="D78" s="26"/>
      <c r="E78" s="26"/>
    </row>
    <row r="79" spans="1:5" x14ac:dyDescent="0.45">
      <c r="A79" s="24" t="s">
        <v>33</v>
      </c>
      <c r="B79" s="25">
        <v>27709000</v>
      </c>
      <c r="C79" s="25">
        <v>19285000</v>
      </c>
      <c r="D79" s="25">
        <v>13384000</v>
      </c>
      <c r="E79" s="25">
        <v>10741000</v>
      </c>
    </row>
    <row r="80" spans="1:5" x14ac:dyDescent="0.45">
      <c r="A80" s="24"/>
      <c r="B80" s="25"/>
      <c r="C80" s="25"/>
      <c r="D80" s="25"/>
      <c r="E80" s="25"/>
    </row>
    <row r="81" spans="1:5" x14ac:dyDescent="0.45">
      <c r="A81" s="24"/>
      <c r="B81" s="25"/>
      <c r="C81" s="25"/>
      <c r="D81" s="25"/>
      <c r="E81" s="25"/>
    </row>
    <row r="82" spans="1:5" x14ac:dyDescent="0.45">
      <c r="A82" s="24" t="s">
        <v>34</v>
      </c>
      <c r="B82" s="25">
        <v>131310000</v>
      </c>
      <c r="C82" s="25">
        <v>83402000</v>
      </c>
      <c r="D82" s="25">
        <v>64747000</v>
      </c>
      <c r="E82" s="25">
        <v>54505000</v>
      </c>
    </row>
    <row r="83" spans="1:5" x14ac:dyDescent="0.45">
      <c r="A83" s="24"/>
      <c r="B83" s="25"/>
      <c r="C83" s="25"/>
      <c r="D83" s="25"/>
      <c r="E83" s="25"/>
    </row>
    <row r="84" spans="1:5" x14ac:dyDescent="0.45">
      <c r="A84" s="24"/>
      <c r="B84" s="25"/>
      <c r="C84" s="25"/>
      <c r="D84" s="25"/>
      <c r="E84" s="25"/>
    </row>
  </sheetData>
  <mergeCells count="150">
    <mergeCell ref="E10:E12"/>
    <mergeCell ref="A13:A15"/>
    <mergeCell ref="B13:B15"/>
    <mergeCell ref="C13:C15"/>
    <mergeCell ref="D13:D15"/>
    <mergeCell ref="E13:E15"/>
    <mergeCell ref="E4:E6"/>
    <mergeCell ref="A7:A9"/>
    <mergeCell ref="B7:B9"/>
    <mergeCell ref="C7:C9"/>
    <mergeCell ref="D7:D9"/>
    <mergeCell ref="E7:E9"/>
    <mergeCell ref="A4:A6"/>
    <mergeCell ref="B4:B6"/>
    <mergeCell ref="C4:C6"/>
    <mergeCell ref="D4:D6"/>
    <mergeCell ref="A10:A12"/>
    <mergeCell ref="B10:B12"/>
    <mergeCell ref="C10:C12"/>
    <mergeCell ref="D10:D12"/>
    <mergeCell ref="A16:A17"/>
    <mergeCell ref="B16:B17"/>
    <mergeCell ref="C16:C17"/>
    <mergeCell ref="D16:D17"/>
    <mergeCell ref="E16:E17"/>
    <mergeCell ref="A18:A20"/>
    <mergeCell ref="B18:B20"/>
    <mergeCell ref="C18:C20"/>
    <mergeCell ref="D18:D20"/>
    <mergeCell ref="E18:E20"/>
    <mergeCell ref="A22:A23"/>
    <mergeCell ref="B22:B23"/>
    <mergeCell ref="C22:C23"/>
    <mergeCell ref="D22:D23"/>
    <mergeCell ref="E22:E23"/>
    <mergeCell ref="A24:A26"/>
    <mergeCell ref="B24:B26"/>
    <mergeCell ref="C24:C26"/>
    <mergeCell ref="D24:D26"/>
    <mergeCell ref="E24:E26"/>
    <mergeCell ref="A27:A29"/>
    <mergeCell ref="B27:B29"/>
    <mergeCell ref="C27:C29"/>
    <mergeCell ref="D27:D29"/>
    <mergeCell ref="E27:E29"/>
    <mergeCell ref="A30:A31"/>
    <mergeCell ref="B30:B31"/>
    <mergeCell ref="C30:C31"/>
    <mergeCell ref="D30:D31"/>
    <mergeCell ref="E30:E31"/>
    <mergeCell ref="A32:A34"/>
    <mergeCell ref="B32:B34"/>
    <mergeCell ref="C32:C34"/>
    <mergeCell ref="D32:D34"/>
    <mergeCell ref="E32:E34"/>
    <mergeCell ref="A35:A36"/>
    <mergeCell ref="B35:B36"/>
    <mergeCell ref="C35:C36"/>
    <mergeCell ref="D35:D36"/>
    <mergeCell ref="E35:E36"/>
    <mergeCell ref="A37:A39"/>
    <mergeCell ref="B37:B39"/>
    <mergeCell ref="C37:C39"/>
    <mergeCell ref="D37:D39"/>
    <mergeCell ref="E37:E39"/>
    <mergeCell ref="A41:A43"/>
    <mergeCell ref="B41:B43"/>
    <mergeCell ref="C41:C43"/>
    <mergeCell ref="D41:D43"/>
    <mergeCell ref="E41:E43"/>
    <mergeCell ref="A44:A45"/>
    <mergeCell ref="B44:B45"/>
    <mergeCell ref="C44:C45"/>
    <mergeCell ref="D44:D45"/>
    <mergeCell ref="E44:E45"/>
    <mergeCell ref="A46:A48"/>
    <mergeCell ref="B46:B48"/>
    <mergeCell ref="C46:C48"/>
    <mergeCell ref="D46:D48"/>
    <mergeCell ref="E46:E48"/>
    <mergeCell ref="A49:A51"/>
    <mergeCell ref="B49:B51"/>
    <mergeCell ref="C49:C51"/>
    <mergeCell ref="D49:D51"/>
    <mergeCell ref="E49:E51"/>
    <mergeCell ref="A52:A54"/>
    <mergeCell ref="B52:B54"/>
    <mergeCell ref="C52:C54"/>
    <mergeCell ref="D52:D54"/>
    <mergeCell ref="E52:E54"/>
    <mergeCell ref="A55:A57"/>
    <mergeCell ref="B55:B57"/>
    <mergeCell ref="C55:C57"/>
    <mergeCell ref="D55:D57"/>
    <mergeCell ref="E55:E57"/>
    <mergeCell ref="A58:A59"/>
    <mergeCell ref="B58:B59"/>
    <mergeCell ref="C58:C59"/>
    <mergeCell ref="D58:D59"/>
    <mergeCell ref="E58:E59"/>
    <mergeCell ref="A60:A61"/>
    <mergeCell ref="B60:B61"/>
    <mergeCell ref="C60:C61"/>
    <mergeCell ref="D60:D61"/>
    <mergeCell ref="E60:E61"/>
    <mergeCell ref="A62:A63"/>
    <mergeCell ref="B62:B63"/>
    <mergeCell ref="C62:C63"/>
    <mergeCell ref="D62:D63"/>
    <mergeCell ref="E62:E63"/>
    <mergeCell ref="A64:A66"/>
    <mergeCell ref="B64:B66"/>
    <mergeCell ref="C64:C66"/>
    <mergeCell ref="D64:D66"/>
    <mergeCell ref="E64:E66"/>
    <mergeCell ref="A67:A68"/>
    <mergeCell ref="B67:B68"/>
    <mergeCell ref="C67:C68"/>
    <mergeCell ref="D67:D68"/>
    <mergeCell ref="E67:E68"/>
    <mergeCell ref="A69:A71"/>
    <mergeCell ref="B69:B71"/>
    <mergeCell ref="C69:C71"/>
    <mergeCell ref="D69:D71"/>
    <mergeCell ref="E69:E71"/>
    <mergeCell ref="A72:A74"/>
    <mergeCell ref="B72:B74"/>
    <mergeCell ref="C72:C74"/>
    <mergeCell ref="D72:D74"/>
    <mergeCell ref="E72:E74"/>
    <mergeCell ref="A75:A76"/>
    <mergeCell ref="B75:B76"/>
    <mergeCell ref="C75:C76"/>
    <mergeCell ref="D75:D76"/>
    <mergeCell ref="E75:E76"/>
    <mergeCell ref="A77:A78"/>
    <mergeCell ref="B77:B78"/>
    <mergeCell ref="C77:C78"/>
    <mergeCell ref="D77:D78"/>
    <mergeCell ref="E77:E78"/>
    <mergeCell ref="A79:A81"/>
    <mergeCell ref="B79:B81"/>
    <mergeCell ref="C79:C81"/>
    <mergeCell ref="D79:D81"/>
    <mergeCell ref="E79:E81"/>
    <mergeCell ref="A82:A84"/>
    <mergeCell ref="B82:B84"/>
    <mergeCell ref="C82:C84"/>
    <mergeCell ref="D82:D84"/>
    <mergeCell ref="E82:E84"/>
  </mergeCells>
  <hyperlinks>
    <hyperlink ref="A1" r:id="rId1" display="https://www.nasdaq.com/symbol/amzn/financials?query=balance-sheet&amp;data=quarterl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tabSelected="1" topLeftCell="A2" workbookViewId="0">
      <selection activeCell="B42" sqref="B42"/>
    </sheetView>
  </sheetViews>
  <sheetFormatPr defaultColWidth="10.92578125" defaultRowHeight="15.9" x14ac:dyDescent="0.45"/>
  <cols>
    <col min="1" max="1" width="4.0703125" style="12" customWidth="1"/>
    <col min="2" max="2" width="53.0703125" style="12" bestFit="1" customWidth="1"/>
    <col min="3" max="3" width="16" style="12" bestFit="1" customWidth="1"/>
    <col min="4" max="6" width="15" style="12" bestFit="1" customWidth="1"/>
    <col min="7" max="16384" width="10.92578125" style="12"/>
  </cols>
  <sheetData>
    <row r="1" spans="2:6" hidden="1" x14ac:dyDescent="0.45">
      <c r="B1" s="15" t="s">
        <v>0</v>
      </c>
    </row>
    <row r="2" spans="2:6" x14ac:dyDescent="0.45">
      <c r="B2" s="15"/>
    </row>
    <row r="3" spans="2:6" ht="20.6" x14ac:dyDescent="0.55000000000000004">
      <c r="B3" s="27" t="s">
        <v>36</v>
      </c>
      <c r="C3" s="27"/>
      <c r="D3" s="27"/>
      <c r="E3" s="27"/>
      <c r="F3" s="27"/>
    </row>
    <row r="4" spans="2:6" x14ac:dyDescent="0.45">
      <c r="B4" s="12" t="s">
        <v>1</v>
      </c>
      <c r="C4" s="7">
        <v>43100</v>
      </c>
      <c r="D4" s="7">
        <v>42735</v>
      </c>
      <c r="E4" s="7">
        <v>42369</v>
      </c>
      <c r="F4" s="7">
        <v>42004</v>
      </c>
    </row>
    <row r="5" spans="2:6" x14ac:dyDescent="0.45">
      <c r="C5" s="7"/>
      <c r="D5" s="7"/>
      <c r="E5" s="7"/>
      <c r="F5" s="7"/>
    </row>
    <row r="6" spans="2:6" x14ac:dyDescent="0.45">
      <c r="B6" s="8" t="s">
        <v>2</v>
      </c>
      <c r="C6" s="8"/>
      <c r="D6" s="8"/>
      <c r="E6" s="8"/>
      <c r="F6" s="8"/>
    </row>
    <row r="7" spans="2:6" x14ac:dyDescent="0.45">
      <c r="B7" s="13" t="s">
        <v>3</v>
      </c>
      <c r="C7" s="9">
        <v>20522000</v>
      </c>
      <c r="D7" s="9">
        <v>19334000</v>
      </c>
      <c r="E7" s="9">
        <v>15890000</v>
      </c>
      <c r="F7" s="9">
        <v>14557000</v>
      </c>
    </row>
    <row r="8" spans="2:6" x14ac:dyDescent="0.45">
      <c r="B8" s="13" t="s">
        <v>4</v>
      </c>
      <c r="C8" s="9">
        <v>10464000</v>
      </c>
      <c r="D8" s="9">
        <v>6647000</v>
      </c>
      <c r="E8" s="9">
        <v>3918000</v>
      </c>
      <c r="F8" s="9">
        <v>2859000</v>
      </c>
    </row>
    <row r="9" spans="2:6" x14ac:dyDescent="0.45">
      <c r="B9" s="13" t="s">
        <v>5</v>
      </c>
      <c r="C9" s="9">
        <v>13164000</v>
      </c>
      <c r="D9" s="9">
        <v>8339000</v>
      </c>
      <c r="E9" s="9">
        <v>5654000</v>
      </c>
      <c r="F9" s="9">
        <v>5612000</v>
      </c>
    </row>
    <row r="10" spans="2:6" x14ac:dyDescent="0.45">
      <c r="B10" s="13" t="s">
        <v>6</v>
      </c>
      <c r="C10" s="9">
        <v>16047000</v>
      </c>
      <c r="D10" s="9">
        <v>11461000</v>
      </c>
      <c r="E10" s="9">
        <v>10243000</v>
      </c>
      <c r="F10" s="9">
        <v>8299000</v>
      </c>
    </row>
    <row r="11" spans="2:6" ht="16.3" thickBot="1" x14ac:dyDescent="0.5">
      <c r="B11" s="14" t="s">
        <v>7</v>
      </c>
      <c r="C11" s="6">
        <v>0</v>
      </c>
      <c r="D11" s="6">
        <v>0</v>
      </c>
      <c r="E11" s="6">
        <v>0</v>
      </c>
      <c r="F11" s="6">
        <v>0</v>
      </c>
    </row>
    <row r="12" spans="2:6" ht="16.3" thickTop="1" x14ac:dyDescent="0.45">
      <c r="B12" s="16" t="s">
        <v>8</v>
      </c>
      <c r="C12" s="11">
        <v>60197000</v>
      </c>
      <c r="D12" s="11">
        <v>45781000</v>
      </c>
      <c r="E12" s="11">
        <v>35705000</v>
      </c>
      <c r="F12" s="11">
        <v>31327000</v>
      </c>
    </row>
    <row r="13" spans="2:6" x14ac:dyDescent="0.45">
      <c r="C13" s="9"/>
      <c r="D13" s="9"/>
      <c r="E13" s="9"/>
      <c r="F13" s="9"/>
    </row>
    <row r="14" spans="2:6" x14ac:dyDescent="0.45">
      <c r="B14" s="8" t="s">
        <v>9</v>
      </c>
      <c r="C14" s="10"/>
      <c r="D14" s="10"/>
      <c r="E14" s="10"/>
      <c r="F14" s="10"/>
    </row>
    <row r="15" spans="2:6" x14ac:dyDescent="0.45">
      <c r="B15" s="13" t="s">
        <v>10</v>
      </c>
      <c r="C15" s="9">
        <v>0</v>
      </c>
      <c r="D15" s="9">
        <v>0</v>
      </c>
      <c r="E15" s="9">
        <v>0</v>
      </c>
      <c r="F15" s="9">
        <v>0</v>
      </c>
    </row>
    <row r="16" spans="2:6" x14ac:dyDescent="0.45">
      <c r="B16" s="13" t="s">
        <v>11</v>
      </c>
      <c r="C16" s="9">
        <v>48866000</v>
      </c>
      <c r="D16" s="9">
        <v>29114000</v>
      </c>
      <c r="E16" s="9">
        <v>21838000</v>
      </c>
      <c r="F16" s="9">
        <v>16967000</v>
      </c>
    </row>
    <row r="17" spans="2:6" x14ac:dyDescent="0.45">
      <c r="B17" s="13" t="s">
        <v>12</v>
      </c>
      <c r="C17" s="9">
        <v>13350000</v>
      </c>
      <c r="D17" s="9">
        <v>3784000</v>
      </c>
      <c r="E17" s="9">
        <v>3759000</v>
      </c>
      <c r="F17" s="9">
        <v>3319000</v>
      </c>
    </row>
    <row r="18" spans="2:6" x14ac:dyDescent="0.45">
      <c r="B18" s="13" t="s">
        <v>13</v>
      </c>
      <c r="C18" s="9">
        <v>0</v>
      </c>
      <c r="D18" s="9">
        <v>0</v>
      </c>
      <c r="E18" s="9">
        <v>0</v>
      </c>
      <c r="F18" s="9">
        <v>0</v>
      </c>
    </row>
    <row r="19" spans="2:6" x14ac:dyDescent="0.45">
      <c r="B19" s="13" t="s">
        <v>14</v>
      </c>
      <c r="C19" s="9">
        <v>8897000</v>
      </c>
      <c r="D19" s="9">
        <v>4723000</v>
      </c>
      <c r="E19" s="9">
        <v>3445000</v>
      </c>
      <c r="F19" s="9">
        <v>2892000</v>
      </c>
    </row>
    <row r="20" spans="2:6" ht="16.3" thickBot="1" x14ac:dyDescent="0.5">
      <c r="B20" s="14" t="s">
        <v>15</v>
      </c>
      <c r="C20" s="6">
        <v>0</v>
      </c>
      <c r="D20" s="6">
        <v>0</v>
      </c>
      <c r="E20" s="6">
        <v>0</v>
      </c>
      <c r="F20" s="6">
        <v>0</v>
      </c>
    </row>
    <row r="21" spans="2:6" ht="16.75" thickTop="1" thickBot="1" x14ac:dyDescent="0.5">
      <c r="B21" s="19" t="s">
        <v>39</v>
      </c>
      <c r="C21" s="20">
        <v>71113000</v>
      </c>
      <c r="D21" s="20">
        <v>37621000</v>
      </c>
      <c r="E21" s="20">
        <v>29042000</v>
      </c>
      <c r="F21" s="20">
        <v>23178000</v>
      </c>
    </row>
    <row r="22" spans="2:6" ht="16.3" thickTop="1" x14ac:dyDescent="0.45">
      <c r="B22" s="16" t="s">
        <v>38</v>
      </c>
      <c r="C22" s="11">
        <v>131310000</v>
      </c>
      <c r="D22" s="11">
        <v>83402000</v>
      </c>
      <c r="E22" s="11">
        <v>64747000</v>
      </c>
      <c r="F22" s="11">
        <v>54505000</v>
      </c>
    </row>
    <row r="23" spans="2:6" x14ac:dyDescent="0.45">
      <c r="C23" s="9"/>
      <c r="D23" s="9"/>
      <c r="E23" s="9"/>
      <c r="F23" s="9"/>
    </row>
    <row r="24" spans="2:6" x14ac:dyDescent="0.45">
      <c r="B24" s="8" t="s">
        <v>17</v>
      </c>
      <c r="C24" s="10"/>
      <c r="D24" s="10"/>
      <c r="E24" s="10"/>
      <c r="F24" s="10"/>
    </row>
    <row r="25" spans="2:6" x14ac:dyDescent="0.45">
      <c r="B25" s="13" t="s">
        <v>18</v>
      </c>
      <c r="C25" s="9">
        <v>52786000</v>
      </c>
      <c r="D25" s="9">
        <v>39048000</v>
      </c>
      <c r="E25" s="9">
        <v>30769000</v>
      </c>
      <c r="F25" s="9">
        <v>26266000</v>
      </c>
    </row>
    <row r="26" spans="2:6" x14ac:dyDescent="0.45">
      <c r="B26" s="13" t="s">
        <v>19</v>
      </c>
      <c r="C26" s="9">
        <v>0</v>
      </c>
      <c r="D26" s="9">
        <v>0</v>
      </c>
      <c r="E26" s="9">
        <v>0</v>
      </c>
      <c r="F26" s="9">
        <v>0</v>
      </c>
    </row>
    <row r="27" spans="2:6" x14ac:dyDescent="0.45">
      <c r="B27" s="13" t="s">
        <v>20</v>
      </c>
      <c r="C27" s="9">
        <v>5097000</v>
      </c>
      <c r="D27" s="9">
        <v>4768000</v>
      </c>
      <c r="E27" s="9">
        <v>3118000</v>
      </c>
      <c r="F27" s="9">
        <v>1823000</v>
      </c>
    </row>
    <row r="28" spans="2:6" x14ac:dyDescent="0.45">
      <c r="B28" s="13" t="s">
        <v>21</v>
      </c>
      <c r="C28" s="9">
        <v>57883000</v>
      </c>
      <c r="D28" s="9">
        <v>43816000</v>
      </c>
      <c r="E28" s="9">
        <v>33887000</v>
      </c>
      <c r="F28" s="9">
        <v>28089000</v>
      </c>
    </row>
    <row r="29" spans="2:6" x14ac:dyDescent="0.45">
      <c r="B29" s="13" t="s">
        <v>22</v>
      </c>
      <c r="C29" s="9">
        <v>24743000</v>
      </c>
      <c r="D29" s="9">
        <v>7694000</v>
      </c>
      <c r="E29" s="9">
        <v>8227000</v>
      </c>
      <c r="F29" s="9">
        <v>8265000</v>
      </c>
    </row>
    <row r="30" spans="2:6" x14ac:dyDescent="0.45">
      <c r="B30" s="13" t="s">
        <v>23</v>
      </c>
      <c r="C30" s="9">
        <v>20975000</v>
      </c>
      <c r="D30" s="9">
        <v>12607000</v>
      </c>
      <c r="E30" s="9">
        <v>9249000</v>
      </c>
      <c r="F30" s="9">
        <v>7410000</v>
      </c>
    </row>
    <row r="31" spans="2:6" x14ac:dyDescent="0.45">
      <c r="B31" s="13" t="s">
        <v>24</v>
      </c>
      <c r="C31" s="9">
        <v>0</v>
      </c>
      <c r="D31" s="9">
        <v>0</v>
      </c>
      <c r="E31" s="9">
        <v>0</v>
      </c>
      <c r="F31" s="9">
        <v>0</v>
      </c>
    </row>
    <row r="32" spans="2:6" x14ac:dyDescent="0.45">
      <c r="B32" s="13" t="s">
        <v>25</v>
      </c>
      <c r="C32" s="9">
        <v>0</v>
      </c>
      <c r="D32" s="9">
        <v>0</v>
      </c>
      <c r="E32" s="9">
        <v>0</v>
      </c>
      <c r="F32" s="9">
        <v>0</v>
      </c>
    </row>
    <row r="33" spans="2:6" ht="16.3" thickBot="1" x14ac:dyDescent="0.5">
      <c r="B33" s="14" t="s">
        <v>26</v>
      </c>
      <c r="C33" s="6">
        <v>0</v>
      </c>
      <c r="D33" s="6">
        <v>0</v>
      </c>
      <c r="E33" s="6">
        <v>0</v>
      </c>
      <c r="F33" s="6">
        <v>0</v>
      </c>
    </row>
    <row r="34" spans="2:6" ht="16.3" thickTop="1" x14ac:dyDescent="0.45">
      <c r="B34" s="16" t="s">
        <v>27</v>
      </c>
      <c r="C34" s="11">
        <v>103601000</v>
      </c>
      <c r="D34" s="11">
        <v>64117000</v>
      </c>
      <c r="E34" s="11">
        <v>51363000</v>
      </c>
      <c r="F34" s="11">
        <v>43764000</v>
      </c>
    </row>
    <row r="35" spans="2:6" x14ac:dyDescent="0.45">
      <c r="C35" s="9"/>
      <c r="D35" s="9"/>
      <c r="E35" s="9"/>
      <c r="F35" s="9"/>
    </row>
    <row r="36" spans="2:6" x14ac:dyDescent="0.45">
      <c r="B36" s="8" t="s">
        <v>35</v>
      </c>
      <c r="C36" s="10"/>
      <c r="D36" s="10"/>
      <c r="E36" s="10"/>
      <c r="F36" s="10"/>
    </row>
    <row r="37" spans="2:6" x14ac:dyDescent="0.45">
      <c r="B37" s="13" t="s">
        <v>28</v>
      </c>
      <c r="C37" s="9">
        <v>5000</v>
      </c>
      <c r="D37" s="9">
        <v>5000</v>
      </c>
      <c r="E37" s="9">
        <v>5000</v>
      </c>
      <c r="F37" s="9">
        <v>5000</v>
      </c>
    </row>
    <row r="38" spans="2:6" x14ac:dyDescent="0.45">
      <c r="B38" s="13" t="s">
        <v>29</v>
      </c>
      <c r="C38" s="9">
        <v>21389000</v>
      </c>
      <c r="D38" s="9">
        <v>17186000</v>
      </c>
      <c r="E38" s="9">
        <v>13394000</v>
      </c>
      <c r="F38" s="9">
        <v>11135000</v>
      </c>
    </row>
    <row r="39" spans="2:6" x14ac:dyDescent="0.45">
      <c r="B39" s="13" t="s">
        <v>30</v>
      </c>
      <c r="C39" s="9">
        <v>8636000</v>
      </c>
      <c r="D39" s="9">
        <v>4916000</v>
      </c>
      <c r="E39" s="9">
        <v>2545000</v>
      </c>
      <c r="F39" s="9">
        <v>1949000</v>
      </c>
    </row>
    <row r="40" spans="2:6" x14ac:dyDescent="0.45">
      <c r="B40" s="13" t="s">
        <v>31</v>
      </c>
      <c r="C40" s="9">
        <v>-1837000</v>
      </c>
      <c r="D40" s="9">
        <v>-1837000</v>
      </c>
      <c r="E40" s="9">
        <v>-1837000</v>
      </c>
      <c r="F40" s="9">
        <v>-1837000</v>
      </c>
    </row>
    <row r="41" spans="2:6" ht="16.3" thickBot="1" x14ac:dyDescent="0.5">
      <c r="B41" s="14" t="s">
        <v>32</v>
      </c>
      <c r="C41" s="6">
        <v>-484000</v>
      </c>
      <c r="D41" s="6">
        <v>-985000</v>
      </c>
      <c r="E41" s="6">
        <v>-723000</v>
      </c>
      <c r="F41" s="6">
        <v>-511000</v>
      </c>
    </row>
    <row r="42" spans="2:6" ht="16.75" thickTop="1" thickBot="1" x14ac:dyDescent="0.5">
      <c r="B42" s="17" t="s">
        <v>33</v>
      </c>
      <c r="C42" s="18">
        <v>27709000</v>
      </c>
      <c r="D42" s="18">
        <v>19285000</v>
      </c>
      <c r="E42" s="18">
        <v>13384000</v>
      </c>
      <c r="F42" s="18">
        <v>10741000</v>
      </c>
    </row>
    <row r="43" spans="2:6" ht="16.3" thickTop="1" x14ac:dyDescent="0.45">
      <c r="B43" s="16" t="s">
        <v>34</v>
      </c>
      <c r="C43" s="11">
        <v>131310000</v>
      </c>
      <c r="D43" s="11">
        <v>83402000</v>
      </c>
      <c r="E43" s="11">
        <v>64747000</v>
      </c>
      <c r="F43" s="11">
        <v>54505000</v>
      </c>
    </row>
    <row r="45" spans="2:6" x14ac:dyDescent="0.45">
      <c r="B45" s="12" t="s">
        <v>37</v>
      </c>
    </row>
  </sheetData>
  <mergeCells count="1">
    <mergeCell ref="B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.9" x14ac:dyDescent="0.45"/>
  <cols>
    <col min="1" max="1" width="15.5" bestFit="1" customWidth="1"/>
    <col min="2" max="2" width="15.7109375" bestFit="1" customWidth="1"/>
    <col min="3" max="5" width="14.7109375" bestFit="1" customWidth="1"/>
  </cols>
  <sheetData>
    <row r="1" spans="1:5" x14ac:dyDescent="0.45">
      <c r="B1">
        <v>2017</v>
      </c>
      <c r="C1">
        <v>2016</v>
      </c>
      <c r="D1">
        <v>2015</v>
      </c>
      <c r="E1">
        <v>2014</v>
      </c>
    </row>
    <row r="2" spans="1:5" x14ac:dyDescent="0.45">
      <c r="A2" t="s">
        <v>2</v>
      </c>
    </row>
    <row r="3" spans="1:5" x14ac:dyDescent="0.45">
      <c r="A3" t="s">
        <v>9</v>
      </c>
    </row>
    <row r="4" spans="1:5" x14ac:dyDescent="0.45">
      <c r="A4" t="s">
        <v>16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5.9" x14ac:dyDescent="0.45"/>
  <cols>
    <col min="1" max="1" width="15.5" bestFit="1" customWidth="1"/>
    <col min="2" max="2" width="15.7109375" bestFit="1" customWidth="1"/>
    <col min="3" max="5" width="14.7109375" bestFit="1" customWidth="1"/>
    <col min="6" max="6" width="13.2109375" bestFit="1" customWidth="1"/>
    <col min="7" max="7" width="13.0703125" bestFit="1" customWidth="1"/>
    <col min="8" max="8" width="13.2109375" bestFit="1" customWidth="1"/>
    <col min="9" max="9" width="12.0703125" bestFit="1" customWidth="1"/>
  </cols>
  <sheetData>
    <row r="1" spans="1:11" x14ac:dyDescent="0.45">
      <c r="B1">
        <v>2017</v>
      </c>
      <c r="C1">
        <v>2016</v>
      </c>
      <c r="D1">
        <v>2015</v>
      </c>
      <c r="E1">
        <v>2014</v>
      </c>
      <c r="F1" s="22" t="s">
        <v>41</v>
      </c>
      <c r="G1" s="22" t="s">
        <v>42</v>
      </c>
      <c r="H1" s="22" t="s">
        <v>43</v>
      </c>
      <c r="I1" s="22" t="s">
        <v>44</v>
      </c>
    </row>
    <row r="2" spans="1:11" x14ac:dyDescent="0.45">
      <c r="A2" t="s">
        <v>2</v>
      </c>
      <c r="B2" s="21">
        <f>Formatted!C12</f>
        <v>60197000</v>
      </c>
      <c r="C2" s="21">
        <f>Formatted!D12</f>
        <v>45781000</v>
      </c>
      <c r="D2" s="21">
        <f>Formatted!E12</f>
        <v>35705000</v>
      </c>
      <c r="E2" s="21">
        <f>Formatted!F12</f>
        <v>31327000</v>
      </c>
      <c r="F2" s="23">
        <f>SUM(B2:E2)</f>
        <v>173010000</v>
      </c>
      <c r="G2" s="23">
        <f>AVERAGE(B2:E2)</f>
        <v>43252500</v>
      </c>
      <c r="H2" s="23">
        <f>MAX(B2:E2)</f>
        <v>60197000</v>
      </c>
      <c r="I2" s="23">
        <f>MIN(B2:E2)</f>
        <v>31327000</v>
      </c>
    </row>
    <row r="3" spans="1:11" x14ac:dyDescent="0.45">
      <c r="A3" t="s">
        <v>9</v>
      </c>
      <c r="B3" s="21">
        <f>Formatted!C21</f>
        <v>71113000</v>
      </c>
      <c r="C3" s="21">
        <f>Formatted!D21</f>
        <v>37621000</v>
      </c>
      <c r="D3" s="21">
        <f>Formatted!E21</f>
        <v>29042000</v>
      </c>
      <c r="E3" s="21">
        <f>Formatted!F21</f>
        <v>23178000</v>
      </c>
      <c r="F3" s="23">
        <f t="shared" ref="F3:F6" si="0">SUM(B3:E3)</f>
        <v>160954000</v>
      </c>
      <c r="G3" s="23">
        <f t="shared" ref="G3:G6" si="1">AVERAGE(B3:E3)</f>
        <v>40238500</v>
      </c>
      <c r="H3" s="23">
        <f t="shared" ref="H3:H6" si="2">MAX(B3:E3)</f>
        <v>71113000</v>
      </c>
      <c r="I3" s="23">
        <f t="shared" ref="I3:I6" si="3">MIN(B3:E3)</f>
        <v>23178000</v>
      </c>
    </row>
    <row r="4" spans="1:11" x14ac:dyDescent="0.45">
      <c r="A4" t="s">
        <v>16</v>
      </c>
      <c r="B4" s="21">
        <f>Formatted!C22</f>
        <v>131310000</v>
      </c>
      <c r="C4" s="21">
        <f>Formatted!D22</f>
        <v>83402000</v>
      </c>
      <c r="D4" s="21">
        <f>Formatted!E22</f>
        <v>64747000</v>
      </c>
      <c r="E4" s="21">
        <f>Formatted!F22</f>
        <v>54505000</v>
      </c>
      <c r="F4" s="23">
        <f t="shared" si="0"/>
        <v>333964000</v>
      </c>
      <c r="G4" s="23">
        <f t="shared" si="1"/>
        <v>83491000</v>
      </c>
      <c r="H4" s="23">
        <f t="shared" si="2"/>
        <v>131310000</v>
      </c>
      <c r="I4" s="23">
        <f t="shared" si="3"/>
        <v>54505000</v>
      </c>
    </row>
    <row r="5" spans="1:11" x14ac:dyDescent="0.45">
      <c r="B5" s="21"/>
      <c r="C5" s="21"/>
      <c r="D5" s="21"/>
      <c r="E5" s="21"/>
      <c r="F5" s="23"/>
      <c r="G5" s="23"/>
      <c r="H5" s="23"/>
      <c r="I5" s="23"/>
    </row>
    <row r="6" spans="1:11" x14ac:dyDescent="0.45">
      <c r="A6" t="s">
        <v>40</v>
      </c>
      <c r="B6" s="21">
        <f>B2+B3</f>
        <v>131310000</v>
      </c>
      <c r="C6" s="21">
        <f t="shared" ref="C6:E6" si="4">C2+C3</f>
        <v>83402000</v>
      </c>
      <c r="D6" s="21">
        <f t="shared" si="4"/>
        <v>64747000</v>
      </c>
      <c r="E6" s="21">
        <f t="shared" si="4"/>
        <v>54505000</v>
      </c>
      <c r="F6" s="23">
        <f t="shared" si="0"/>
        <v>333964000</v>
      </c>
      <c r="G6" s="23">
        <f t="shared" si="1"/>
        <v>83491000</v>
      </c>
      <c r="H6" s="23">
        <f t="shared" si="2"/>
        <v>131310000</v>
      </c>
      <c r="I6" s="23">
        <f t="shared" si="3"/>
        <v>54505000</v>
      </c>
    </row>
    <row r="7" spans="1:11" x14ac:dyDescent="0.45">
      <c r="F7" s="22"/>
      <c r="G7" s="22"/>
      <c r="H7" s="22"/>
      <c r="I7" s="22"/>
    </row>
    <row r="8" spans="1:11" x14ac:dyDescent="0.45">
      <c r="F8" s="22"/>
      <c r="G8" s="22"/>
      <c r="H8" s="22"/>
      <c r="I8" s="22"/>
    </row>
    <row r="9" spans="1:11" x14ac:dyDescent="0.45">
      <c r="F9" s="22"/>
      <c r="G9" s="22"/>
      <c r="H9" s="22"/>
      <c r="I9" s="22"/>
      <c r="J9" s="22"/>
      <c r="K9" s="22"/>
    </row>
    <row r="10" spans="1:11" x14ac:dyDescent="0.45">
      <c r="F10" s="22"/>
      <c r="G10" s="22"/>
      <c r="H10" s="22"/>
      <c r="I10" s="22"/>
    </row>
    <row r="11" spans="1:11" x14ac:dyDescent="0.45">
      <c r="F11" s="22"/>
      <c r="G11" s="22"/>
      <c r="H11" s="22"/>
      <c r="I11" s="22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44"/>
  <sheetViews>
    <sheetView topLeftCell="A2" workbookViewId="0">
      <selection activeCell="N2" sqref="N2"/>
    </sheetView>
  </sheetViews>
  <sheetFormatPr defaultColWidth="10.92578125" defaultRowHeight="15.9" x14ac:dyDescent="0.45"/>
  <cols>
    <col min="1" max="1" width="4.0703125" style="12" customWidth="1"/>
    <col min="2" max="2" width="53.0703125" style="12" bestFit="1" customWidth="1"/>
    <col min="3" max="3" width="16" style="12" bestFit="1" customWidth="1"/>
    <col min="4" max="6" width="15" style="12" bestFit="1" customWidth="1"/>
    <col min="7" max="16384" width="10.92578125" style="12"/>
  </cols>
  <sheetData>
    <row r="1" spans="2:6" hidden="1" x14ac:dyDescent="0.45">
      <c r="B1" s="15" t="s">
        <v>0</v>
      </c>
    </row>
    <row r="2" spans="2:6" x14ac:dyDescent="0.45">
      <c r="B2" s="15"/>
    </row>
    <row r="3" spans="2:6" ht="20.6" x14ac:dyDescent="0.55000000000000004">
      <c r="B3" s="27" t="s">
        <v>36</v>
      </c>
      <c r="C3" s="27"/>
      <c r="D3" s="27"/>
      <c r="E3" s="27"/>
      <c r="F3" s="27"/>
    </row>
    <row r="4" spans="2:6" x14ac:dyDescent="0.45">
      <c r="B4" s="12" t="s">
        <v>1</v>
      </c>
      <c r="C4" s="7">
        <v>43100</v>
      </c>
      <c r="D4" s="7">
        <v>42735</v>
      </c>
      <c r="E4" s="7">
        <v>42369</v>
      </c>
      <c r="F4" s="7">
        <v>42004</v>
      </c>
    </row>
    <row r="5" spans="2:6" x14ac:dyDescent="0.45">
      <c r="C5" s="7"/>
      <c r="D5" s="7"/>
      <c r="E5" s="7"/>
      <c r="F5" s="7"/>
    </row>
    <row r="6" spans="2:6" x14ac:dyDescent="0.45">
      <c r="B6" s="8" t="s">
        <v>2</v>
      </c>
      <c r="C6" s="8"/>
      <c r="D6" s="8"/>
      <c r="E6" s="8"/>
      <c r="F6" s="8"/>
    </row>
    <row r="7" spans="2:6" x14ac:dyDescent="0.45">
      <c r="B7" s="13" t="s">
        <v>3</v>
      </c>
      <c r="C7" s="9">
        <v>20522000</v>
      </c>
      <c r="D7" s="9">
        <v>19334000</v>
      </c>
      <c r="E7" s="9">
        <v>15890000</v>
      </c>
      <c r="F7" s="9">
        <v>14557000</v>
      </c>
    </row>
    <row r="8" spans="2:6" x14ac:dyDescent="0.45">
      <c r="B8" s="13" t="s">
        <v>4</v>
      </c>
      <c r="C8" s="9">
        <v>10464000</v>
      </c>
      <c r="D8" s="9">
        <v>6647000</v>
      </c>
      <c r="E8" s="9">
        <v>3918000</v>
      </c>
      <c r="F8" s="9">
        <v>2859000</v>
      </c>
    </row>
    <row r="9" spans="2:6" x14ac:dyDescent="0.45">
      <c r="B9" s="13" t="s">
        <v>5</v>
      </c>
      <c r="C9" s="9">
        <v>13164000</v>
      </c>
      <c r="D9" s="9">
        <v>8339000</v>
      </c>
      <c r="E9" s="9">
        <v>5654000</v>
      </c>
      <c r="F9" s="9">
        <v>5612000</v>
      </c>
    </row>
    <row r="10" spans="2:6" x14ac:dyDescent="0.45">
      <c r="B10" s="13" t="s">
        <v>6</v>
      </c>
      <c r="C10" s="9">
        <v>16047000</v>
      </c>
      <c r="D10" s="9">
        <v>11461000</v>
      </c>
      <c r="E10" s="9">
        <v>10243000</v>
      </c>
      <c r="F10" s="9">
        <v>8299000</v>
      </c>
    </row>
    <row r="11" spans="2:6" ht="16.3" thickBot="1" x14ac:dyDescent="0.5">
      <c r="B11" s="14" t="s">
        <v>7</v>
      </c>
      <c r="C11" s="6">
        <v>0</v>
      </c>
      <c r="D11" s="6">
        <v>0</v>
      </c>
      <c r="E11" s="6">
        <v>0</v>
      </c>
      <c r="F11" s="6">
        <v>0</v>
      </c>
    </row>
    <row r="12" spans="2:6" ht="16.3" thickTop="1" x14ac:dyDescent="0.45">
      <c r="B12" s="16" t="s">
        <v>8</v>
      </c>
      <c r="C12" s="11">
        <v>60197000</v>
      </c>
      <c r="D12" s="11">
        <v>45781000</v>
      </c>
      <c r="E12" s="11">
        <v>35705000</v>
      </c>
      <c r="F12" s="11">
        <v>31327000</v>
      </c>
    </row>
    <row r="13" spans="2:6" x14ac:dyDescent="0.45">
      <c r="C13" s="9"/>
      <c r="D13" s="9"/>
      <c r="E13" s="9"/>
      <c r="F13" s="9"/>
    </row>
    <row r="14" spans="2:6" x14ac:dyDescent="0.45">
      <c r="B14" s="8" t="s">
        <v>9</v>
      </c>
      <c r="C14" s="10"/>
      <c r="D14" s="10"/>
      <c r="E14" s="10"/>
      <c r="F14" s="10"/>
    </row>
    <row r="15" spans="2:6" x14ac:dyDescent="0.45">
      <c r="B15" s="13" t="s">
        <v>10</v>
      </c>
      <c r="C15" s="9">
        <v>0</v>
      </c>
      <c r="D15" s="9">
        <v>0</v>
      </c>
      <c r="E15" s="9">
        <v>0</v>
      </c>
      <c r="F15" s="9">
        <v>0</v>
      </c>
    </row>
    <row r="16" spans="2:6" x14ac:dyDescent="0.45">
      <c r="B16" s="13" t="s">
        <v>11</v>
      </c>
      <c r="C16" s="9">
        <v>48866000</v>
      </c>
      <c r="D16" s="9">
        <v>29114000</v>
      </c>
      <c r="E16" s="9">
        <v>21838000</v>
      </c>
      <c r="F16" s="9">
        <v>16967000</v>
      </c>
    </row>
    <row r="17" spans="2:6" x14ac:dyDescent="0.45">
      <c r="B17" s="13" t="s">
        <v>12</v>
      </c>
      <c r="C17" s="9">
        <v>13350000</v>
      </c>
      <c r="D17" s="9">
        <v>3784000</v>
      </c>
      <c r="E17" s="9">
        <v>3759000</v>
      </c>
      <c r="F17" s="9">
        <v>3319000</v>
      </c>
    </row>
    <row r="18" spans="2:6" x14ac:dyDescent="0.45">
      <c r="B18" s="13" t="s">
        <v>13</v>
      </c>
      <c r="C18" s="9">
        <v>0</v>
      </c>
      <c r="D18" s="9">
        <v>0</v>
      </c>
      <c r="E18" s="9">
        <v>0</v>
      </c>
      <c r="F18" s="9">
        <v>0</v>
      </c>
    </row>
    <row r="19" spans="2:6" x14ac:dyDescent="0.45">
      <c r="B19" s="13" t="s">
        <v>14</v>
      </c>
      <c r="C19" s="9">
        <v>8897000</v>
      </c>
      <c r="D19" s="9">
        <v>4723000</v>
      </c>
      <c r="E19" s="9">
        <v>3445000</v>
      </c>
      <c r="F19" s="9">
        <v>2892000</v>
      </c>
    </row>
    <row r="20" spans="2:6" ht="16.3" thickBot="1" x14ac:dyDescent="0.5">
      <c r="B20" s="14" t="s">
        <v>15</v>
      </c>
      <c r="C20" s="6">
        <v>0</v>
      </c>
      <c r="D20" s="6">
        <v>0</v>
      </c>
      <c r="E20" s="6">
        <v>0</v>
      </c>
      <c r="F20" s="6">
        <v>0</v>
      </c>
    </row>
    <row r="21" spans="2:6" ht="16.3" thickTop="1" x14ac:dyDescent="0.45">
      <c r="B21" s="16" t="s">
        <v>16</v>
      </c>
      <c r="C21" s="11">
        <v>131310000</v>
      </c>
      <c r="D21" s="11">
        <v>83402000</v>
      </c>
      <c r="E21" s="11">
        <v>64747000</v>
      </c>
      <c r="F21" s="11">
        <v>54505000</v>
      </c>
    </row>
    <row r="22" spans="2:6" x14ac:dyDescent="0.45">
      <c r="C22" s="9"/>
      <c r="D22" s="9"/>
      <c r="E22" s="9"/>
      <c r="F22" s="9"/>
    </row>
    <row r="23" spans="2:6" x14ac:dyDescent="0.45">
      <c r="B23" s="8" t="s">
        <v>17</v>
      </c>
      <c r="C23" s="10"/>
      <c r="D23" s="10"/>
      <c r="E23" s="10"/>
      <c r="F23" s="10"/>
    </row>
    <row r="24" spans="2:6" x14ac:dyDescent="0.45">
      <c r="B24" s="13" t="s">
        <v>18</v>
      </c>
      <c r="C24" s="9">
        <v>52786000</v>
      </c>
      <c r="D24" s="9">
        <v>39048000</v>
      </c>
      <c r="E24" s="9">
        <v>30769000</v>
      </c>
      <c r="F24" s="9">
        <v>26266000</v>
      </c>
    </row>
    <row r="25" spans="2:6" x14ac:dyDescent="0.45">
      <c r="B25" s="13" t="s">
        <v>19</v>
      </c>
      <c r="C25" s="9">
        <v>0</v>
      </c>
      <c r="D25" s="9">
        <v>0</v>
      </c>
      <c r="E25" s="9">
        <v>0</v>
      </c>
      <c r="F25" s="9">
        <v>0</v>
      </c>
    </row>
    <row r="26" spans="2:6" x14ac:dyDescent="0.45">
      <c r="B26" s="13" t="s">
        <v>20</v>
      </c>
      <c r="C26" s="9">
        <v>5097000</v>
      </c>
      <c r="D26" s="9">
        <v>4768000</v>
      </c>
      <c r="E26" s="9">
        <v>3118000</v>
      </c>
      <c r="F26" s="9">
        <v>1823000</v>
      </c>
    </row>
    <row r="27" spans="2:6" x14ac:dyDescent="0.45">
      <c r="B27" s="13" t="s">
        <v>21</v>
      </c>
      <c r="C27" s="9">
        <v>57883000</v>
      </c>
      <c r="D27" s="9">
        <v>43816000</v>
      </c>
      <c r="E27" s="9">
        <v>33887000</v>
      </c>
      <c r="F27" s="9">
        <v>28089000</v>
      </c>
    </row>
    <row r="28" spans="2:6" x14ac:dyDescent="0.45">
      <c r="B28" s="13" t="s">
        <v>22</v>
      </c>
      <c r="C28" s="9">
        <v>24743000</v>
      </c>
      <c r="D28" s="9">
        <v>7694000</v>
      </c>
      <c r="E28" s="9">
        <v>8227000</v>
      </c>
      <c r="F28" s="9">
        <v>8265000</v>
      </c>
    </row>
    <row r="29" spans="2:6" x14ac:dyDescent="0.45">
      <c r="B29" s="13" t="s">
        <v>23</v>
      </c>
      <c r="C29" s="9">
        <v>20975000</v>
      </c>
      <c r="D29" s="9">
        <v>12607000</v>
      </c>
      <c r="E29" s="9">
        <v>9249000</v>
      </c>
      <c r="F29" s="9">
        <v>7410000</v>
      </c>
    </row>
    <row r="30" spans="2:6" x14ac:dyDescent="0.45">
      <c r="B30" s="13" t="s">
        <v>24</v>
      </c>
      <c r="C30" s="9">
        <v>0</v>
      </c>
      <c r="D30" s="9">
        <v>0</v>
      </c>
      <c r="E30" s="9">
        <v>0</v>
      </c>
      <c r="F30" s="9">
        <v>0</v>
      </c>
    </row>
    <row r="31" spans="2:6" x14ac:dyDescent="0.45">
      <c r="B31" s="13" t="s">
        <v>25</v>
      </c>
      <c r="C31" s="9">
        <v>0</v>
      </c>
      <c r="D31" s="9">
        <v>0</v>
      </c>
      <c r="E31" s="9">
        <v>0</v>
      </c>
      <c r="F31" s="9">
        <v>0</v>
      </c>
    </row>
    <row r="32" spans="2:6" ht="16.3" thickBot="1" x14ac:dyDescent="0.5">
      <c r="B32" s="14" t="s">
        <v>26</v>
      </c>
      <c r="C32" s="6">
        <v>0</v>
      </c>
      <c r="D32" s="6">
        <v>0</v>
      </c>
      <c r="E32" s="6">
        <v>0</v>
      </c>
      <c r="F32" s="6">
        <v>0</v>
      </c>
    </row>
    <row r="33" spans="2:6" ht="16.3" thickTop="1" x14ac:dyDescent="0.45">
      <c r="B33" s="16" t="s">
        <v>27</v>
      </c>
      <c r="C33" s="11">
        <v>103601000</v>
      </c>
      <c r="D33" s="11">
        <v>64117000</v>
      </c>
      <c r="E33" s="11">
        <v>51363000</v>
      </c>
      <c r="F33" s="11">
        <v>43764000</v>
      </c>
    </row>
    <row r="34" spans="2:6" x14ac:dyDescent="0.45">
      <c r="C34" s="9"/>
      <c r="D34" s="9"/>
      <c r="E34" s="9"/>
      <c r="F34" s="9"/>
    </row>
    <row r="35" spans="2:6" x14ac:dyDescent="0.45">
      <c r="B35" s="8" t="s">
        <v>35</v>
      </c>
      <c r="C35" s="10"/>
      <c r="D35" s="10"/>
      <c r="E35" s="10"/>
      <c r="F35" s="10"/>
    </row>
    <row r="36" spans="2:6" x14ac:dyDescent="0.45">
      <c r="B36" s="13" t="s">
        <v>28</v>
      </c>
      <c r="C36" s="9">
        <v>5000</v>
      </c>
      <c r="D36" s="9">
        <v>5000</v>
      </c>
      <c r="E36" s="9">
        <v>5000</v>
      </c>
      <c r="F36" s="9">
        <v>5000</v>
      </c>
    </row>
    <row r="37" spans="2:6" x14ac:dyDescent="0.45">
      <c r="B37" s="13" t="s">
        <v>29</v>
      </c>
      <c r="C37" s="9">
        <v>21389000</v>
      </c>
      <c r="D37" s="9">
        <v>17186000</v>
      </c>
      <c r="E37" s="9">
        <v>13394000</v>
      </c>
      <c r="F37" s="9">
        <v>11135000</v>
      </c>
    </row>
    <row r="38" spans="2:6" x14ac:dyDescent="0.45">
      <c r="B38" s="13" t="s">
        <v>30</v>
      </c>
      <c r="C38" s="9">
        <v>8636000</v>
      </c>
      <c r="D38" s="9">
        <v>4916000</v>
      </c>
      <c r="E38" s="9">
        <v>2545000</v>
      </c>
      <c r="F38" s="9">
        <v>1949000</v>
      </c>
    </row>
    <row r="39" spans="2:6" x14ac:dyDescent="0.45">
      <c r="B39" s="13" t="s">
        <v>31</v>
      </c>
      <c r="C39" s="9">
        <v>-1837000</v>
      </c>
      <c r="D39" s="9">
        <v>-1837000</v>
      </c>
      <c r="E39" s="9">
        <v>-1837000</v>
      </c>
      <c r="F39" s="9">
        <v>-1837000</v>
      </c>
    </row>
    <row r="40" spans="2:6" ht="16.3" thickBot="1" x14ac:dyDescent="0.5">
      <c r="B40" s="14" t="s">
        <v>32</v>
      </c>
      <c r="C40" s="6">
        <v>-484000</v>
      </c>
      <c r="D40" s="6">
        <v>-985000</v>
      </c>
      <c r="E40" s="6">
        <v>-723000</v>
      </c>
      <c r="F40" s="6">
        <v>-511000</v>
      </c>
    </row>
    <row r="41" spans="2:6" ht="16.75" thickTop="1" thickBot="1" x14ac:dyDescent="0.5">
      <c r="B41" s="17" t="s">
        <v>33</v>
      </c>
      <c r="C41" s="18">
        <v>27709000</v>
      </c>
      <c r="D41" s="18">
        <v>19285000</v>
      </c>
      <c r="E41" s="18">
        <v>13384000</v>
      </c>
      <c r="F41" s="18">
        <v>10741000</v>
      </c>
    </row>
    <row r="42" spans="2:6" ht="16.3" thickTop="1" x14ac:dyDescent="0.45">
      <c r="B42" s="16" t="s">
        <v>34</v>
      </c>
      <c r="C42" s="11">
        <v>131310000</v>
      </c>
      <c r="D42" s="11">
        <v>83402000</v>
      </c>
      <c r="E42" s="11">
        <v>64747000</v>
      </c>
      <c r="F42" s="11">
        <v>54505000</v>
      </c>
    </row>
    <row r="44" spans="2:6" x14ac:dyDescent="0.45">
      <c r="B44" s="12" t="s">
        <v>37</v>
      </c>
    </row>
  </sheetData>
  <mergeCells count="1">
    <mergeCell ref="B3:F3"/>
  </mergeCells>
  <pageMargins left="0.7" right="0.7" top="0.75" bottom="0.75" header="0.3" footer="0.3"/>
  <pageSetup scale="65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Formatted</vt:lpstr>
      <vt:lpstr>Summary-Start</vt:lpstr>
      <vt:lpstr>Summary-Finish</vt:lpstr>
      <vt:lpstr>Finish - Print</vt:lpstr>
      <vt:lpstr>'Finish - Print'!Print_Area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Eddings</dc:creator>
  <cp:lastModifiedBy>User</cp:lastModifiedBy>
  <dcterms:created xsi:type="dcterms:W3CDTF">2018-11-12T21:35:02Z</dcterms:created>
  <dcterms:modified xsi:type="dcterms:W3CDTF">2019-06-28T22:21:48Z</dcterms:modified>
</cp:coreProperties>
</file>