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<sst xmlns="http://schemas.openxmlformats.org/spreadsheetml/2006/main" count="22" uniqueCount="22">
  <si>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nazwa produktu</t>
  </si>
  <si>
    <t xml:space="preserve">cena opakowania</t>
  </si>
  <si>
    <t xml:space="preserve">gramatura opakowania w g</t>
  </si>
  <si>
    <t xml:space="preserve">cena zakupu brutto za 1000g</t>
  </si>
  <si>
    <t xml:space="preserve">cena netto za kg</t>
  </si>
  <si>
    <t xml:space="preserve">potrzebna ilosc w g</t>
  </si>
  <si>
    <t xml:space="preserve">koszt brutto</t>
  </si>
  <si>
    <t xml:space="preserve">link</t>
  </si>
  <si>
    <t xml:space="preserve">suma brutto</t>
  </si>
  <si>
    <t xml:space="preserve">masa w g</t>
  </si>
  <si>
    <t xml:space="preserve">waga porcji</t>
  </si>
  <si>
    <t xml:space="preserve">cena porcji</t>
  </si>
  <si>
    <t xml:space="preserve">bclink</t>
  </si>
  <si>
    <t xml:space="preserve">maka tortowa</t>
  </si>
  <si>
    <t xml:space="preserve">https://foodgeek.dk/en/bread-calculator/?n=Croissant%2520Champion&amp;a=Pawe%25C5%2582%2520Croissantiollo&amp;s0=Dough&amp;s0t=d&amp;s0i0w=14000&amp;s0i0t=f&amp;s0i0n=Tortowa&amp;s0i1w=6000&amp;s0i1t=f&amp;s0i1n=Chlebowa&amp;s0i2w=9600&amp;s0i2t=d&amp;s0i2n=woda&amp;s0i3w=400&amp;s0i3t=t&amp;s0i3n=s%25C3%25B3l&amp;s0i4w=2000&amp;s0i4t=e&amp;s0i4n=cukier&amp;s0i5w=2000&amp;s0i5t=e&amp;s0i5n=mas%25C5%2582o&amp;s0i6w=200&amp;s0i6t=y&amp;s0i6n=dro%25C5%25BCdze</t>
  </si>
  <si>
    <t xml:space="preserve">maka pszenna chlebowa jasna</t>
  </si>
  <si>
    <t xml:space="preserve">sol</t>
  </si>
  <si>
    <t xml:space="preserve">miod</t>
  </si>
  <si>
    <t xml:space="preserve">woda</t>
  </si>
  <si>
    <t xml:space="preserve">cukier</t>
  </si>
  <si>
    <t xml:space="preserve">drozdze</t>
  </si>
  <si>
    <t xml:space="preserve">maslo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</si>
</sst>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&quot; zł&quot;"/>
  </numFmts>
  <fonts count="7">
    <font>
      <sz val="12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34"/>
    </font>
    <font>
      <u val="single"/>
      <sz val="11"/>
      <color rgb="FF0563C1"/>
      <name val="Calibri"/>
      <family val="2"/>
      <charset val="1"/>
    </font>
    <font>
      <sz val="5.1"/>
      <color rgb="FF4A4A4A"/>
      <name val="Noto Sans"/>
      <family val="0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A4A4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oodgeek.dk/en/bread-calculator/?n=Croissant%2520Champion&amp;a=Pawe%25C5%2582%2520Croissantiollo&amp;s0=Dough&amp;s0t=d&amp;s0i0w=14000&amp;s0i0t=f&amp;s0i0n=Tortowa&amp;s0i1w=6000&amp;s0i1t=f&amp;s0i1n=Chlebowa&amp;s0i2w=9600&amp;s0i2t=d&amp;s0i2n=woda&amp;s0i3w=400&amp;s0i3t=t&amp;s0i3n=s%25C3%25B3l&amp;s0i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M1" activeCellId="0" sqref="M1"/>
    </sheetView>
  </sheetViews>
  <sheetFormatPr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1" width="14.87"/>
    <col collapsed="false" customWidth="true" hidden="false" outlineLevel="0" max="3" min="3" style="0" width="23.37"/>
    <col collapsed="false" customWidth="true" hidden="false" outlineLevel="0" max="4" min="4" style="0" width="24.62"/>
    <col collapsed="false" customWidth="true" hidden="false" outlineLevel="0" max="5" min="5" style="0" width="15"/>
    <col collapsed="false" customWidth="true" hidden="false" outlineLevel="0" max="6" min="6" style="0" width="17.62"/>
    <col collapsed="false" customWidth="true" hidden="false" outlineLevel="0" max="7" min="7" style="1" width="10.87"/>
    <col collapsed="false" customWidth="true" hidden="false" outlineLevel="0" max="1025" min="8" style="0" width="11"/>
  </cols>
  <sheetData>
    <row r="1" customFormat="false" ht="27.9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7" t="s">
        <v>9</v>
      </c>
      <c r="K1" s="8" t="s">
        <v>10</v>
      </c>
      <c r="L1" s="7" t="s">
        <v>11</v>
      </c>
      <c r="M1" s="0" t="s">
        <v>12</v>
      </c>
    </row>
    <row r="2" customFormat="false" ht="15" hidden="false" customHeight="false" outlineLevel="0" collapsed="false">
      <c r="A2" s="0" t="s">
        <v>13</v>
      </c>
      <c r="B2" s="1" t="n">
        <v>45.36</v>
      </c>
      <c r="C2" s="0" t="n">
        <v>25000</v>
      </c>
      <c r="D2" s="1" t="n">
        <f aca="false">(B2*1000)/C2</f>
        <v>1.8144</v>
      </c>
      <c r="E2" s="1" t="n">
        <f aca="false">D2/1.05</f>
        <v>1.728</v>
      </c>
      <c r="F2" s="0" t="n">
        <v>14000</v>
      </c>
      <c r="G2" s="1" t="n">
        <f aca="false">(D2*F2)/1000</f>
        <v>25.4016</v>
      </c>
      <c r="H2" s="9"/>
      <c r="I2" s="10" t="n">
        <f aca="false">SUM(G2:G9)</f>
        <v>104.45184</v>
      </c>
      <c r="J2" s="11" t="n">
        <f aca="false">SUM(F2:F9)</f>
        <v>34500</v>
      </c>
      <c r="K2" s="12" t="n">
        <v>130</v>
      </c>
      <c r="L2" s="13" t="n">
        <f aca="false">(I2*K2)/J2</f>
        <v>0.393586643478261</v>
      </c>
      <c r="M2" s="14" t="s">
        <v>14</v>
      </c>
    </row>
    <row r="3" customFormat="false" ht="15" hidden="false" customHeight="false" outlineLevel="0" collapsed="false">
      <c r="A3" s="0" t="s">
        <v>15</v>
      </c>
      <c r="B3" s="1" t="n">
        <v>45.36</v>
      </c>
      <c r="C3" s="0" t="n">
        <v>25000</v>
      </c>
      <c r="D3" s="1" t="n">
        <f aca="false">(B3*1000)/C3</f>
        <v>1.8144</v>
      </c>
      <c r="E3" s="1" t="n">
        <f aca="false">D3/1.05</f>
        <v>1.728</v>
      </c>
      <c r="F3" s="0" t="n">
        <v>6000</v>
      </c>
      <c r="G3" s="1" t="n">
        <f aca="false">(D3*F3)/1000</f>
        <v>10.8864</v>
      </c>
    </row>
    <row r="4" customFormat="false" ht="15" hidden="false" customHeight="false" outlineLevel="0" collapsed="false">
      <c r="A4" s="0" t="s">
        <v>16</v>
      </c>
      <c r="B4" s="1" t="n">
        <v>21.99</v>
      </c>
      <c r="C4" s="0" t="n">
        <v>25000</v>
      </c>
      <c r="D4" s="1" t="n">
        <f aca="false">(B4*1000)/C4</f>
        <v>0.8796</v>
      </c>
      <c r="E4" s="1" t="n">
        <f aca="false">D4/1.05</f>
        <v>0.837714285714286</v>
      </c>
      <c r="F4" s="0" t="n">
        <v>400</v>
      </c>
      <c r="G4" s="1" t="n">
        <f aca="false">(D4*F4)/1000</f>
        <v>0.35184</v>
      </c>
    </row>
    <row r="5" customFormat="false" ht="15" hidden="false" customHeight="false" outlineLevel="0" collapsed="false">
      <c r="A5" s="0" t="s">
        <v>17</v>
      </c>
      <c r="B5" s="1" t="n">
        <v>279</v>
      </c>
      <c r="C5" s="0" t="n">
        <v>15000</v>
      </c>
      <c r="D5" s="1" t="n">
        <f aca="false">(B5*1000)/C5</f>
        <v>18.6</v>
      </c>
      <c r="E5" s="1" t="n">
        <f aca="false">D5/1.05</f>
        <v>17.7142857142857</v>
      </c>
      <c r="F5" s="0" t="n">
        <v>800</v>
      </c>
      <c r="G5" s="1" t="n">
        <f aca="false">(D5*F5)/1000</f>
        <v>14.88</v>
      </c>
    </row>
    <row r="6" customFormat="false" ht="15" hidden="false" customHeight="false" outlineLevel="0" collapsed="false">
      <c r="A6" s="0" t="s">
        <v>18</v>
      </c>
      <c r="B6" s="1" t="n">
        <v>5</v>
      </c>
      <c r="C6" s="0" t="n">
        <v>100000</v>
      </c>
      <c r="D6" s="1" t="n">
        <f aca="false">(B6*1000)/C6</f>
        <v>0.05</v>
      </c>
      <c r="E6" s="1" t="n">
        <f aca="false">D6/1.05</f>
        <v>0.0476190476190476</v>
      </c>
      <c r="F6" s="0" t="n">
        <v>9600</v>
      </c>
      <c r="G6" s="1" t="n">
        <f aca="false">(D6*F6)/1000</f>
        <v>0.48</v>
      </c>
    </row>
    <row r="7" customFormat="false" ht="15" hidden="false" customHeight="false" outlineLevel="0" collapsed="false">
      <c r="A7" s="0" t="s">
        <v>19</v>
      </c>
      <c r="B7" s="1" t="n">
        <v>59.4</v>
      </c>
      <c r="C7" s="0" t="n">
        <v>25000</v>
      </c>
      <c r="D7" s="1" t="n">
        <f aca="false">(B7*1000)/C7</f>
        <v>2.376</v>
      </c>
      <c r="E7" s="1" t="n">
        <f aca="false">D7/1.05</f>
        <v>2.26285714285714</v>
      </c>
      <c r="F7" s="0" t="n">
        <v>2000</v>
      </c>
      <c r="G7" s="1" t="n">
        <f aca="false">(D7*F7)/1000</f>
        <v>4.752</v>
      </c>
    </row>
    <row r="8" customFormat="false" ht="15" hidden="false" customHeight="false" outlineLevel="0" collapsed="false">
      <c r="A8" s="0" t="s">
        <v>20</v>
      </c>
      <c r="B8" s="1" t="n">
        <v>25.5</v>
      </c>
      <c r="C8" s="0" t="n">
        <v>500</v>
      </c>
      <c r="D8" s="1" t="n">
        <f aca="false">(B8*1000)/C8</f>
        <v>51</v>
      </c>
      <c r="E8" s="1" t="n">
        <f aca="false">D8/1.05</f>
        <v>48.5714285714286</v>
      </c>
      <c r="F8" s="0" t="n">
        <v>200</v>
      </c>
      <c r="G8" s="1" t="n">
        <f aca="false">(D8*F8)/1000</f>
        <v>10.2</v>
      </c>
    </row>
    <row r="9" customFormat="false" ht="15" hidden="false" customHeight="false" outlineLevel="0" collapsed="false">
      <c r="A9" s="0" t="s">
        <v>21</v>
      </c>
      <c r="B9" s="1" t="n">
        <v>5</v>
      </c>
      <c r="C9" s="0" t="n">
        <v>200</v>
      </c>
      <c r="D9" s="1" t="n">
        <f aca="false">(B9*1000)/C9</f>
        <v>25</v>
      </c>
      <c r="E9" s="1" t="n">
        <f aca="false">D9/1.05</f>
        <v>23.8095238095238</v>
      </c>
      <c r="F9" s="0" t="n">
        <v>1500</v>
      </c>
      <c r="G9" s="1" t="n">
        <f aca="false">(D9*F9)/1000</f>
        <v>37.5</v>
      </c>
    </row>
    <row r="1048576" customFormat="false" ht="12.8" hidden="false" customHeight="false" outlineLevel="0" collapsed="false"/>
  </sheetData>
  <hyperlinks>
    <hyperlink ref="M2" r:id="rId1" display="https://foodgeek.dk/en/bread-calculator/?n=Croissant%2520Champion&amp;a=Pawe%25C5%2582%2520Croissantiollo&amp;s0=Dough&amp;s0t=d&amp;s0i0w=14000&amp;s0i0t=f&amp;s0i0n=Tortowa&amp;s0i1w=6000&amp;s0i1t=f&amp;s0i1n=Chlebowa&amp;s0i2w=9600&amp;s0i2t=d&amp;s0i2n=woda&amp;s0i3w=400&amp;s0i3t=t&amp;s0i3n=s%25C3%25B3l&amp;s0i4w=2000&amp;s0i4t=e&amp;s0i4n=cukier&amp;s0i5w=2000&amp;s0i5t=e&amp;s0i5n=mas%25C5%2582o&amp;s0i6w=200&amp;s0i6t=y&amp;s0i6n=dro%25C5%25BCdze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2019-03-09T16:04:26Z</dcterms:created>
  <dc:creator>Zosia Jakóbczyk-Gadzinowska</dc:creator>
  <dc:description/>
  <dc:language>en-US</dc:language>
  <cp:lastModifiedBy/>
  <dcterms:modified xsi:type="dcterms:W3CDTF">2019-09-24T18:26:26Z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